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showInkAnnotation="0" autoCompressPictures="0"/>
  <mc:AlternateContent xmlns:mc="http://schemas.openxmlformats.org/markup-compatibility/2006">
    <mc:Choice Requires="x15">
      <x15ac:absPath xmlns:x15ac="http://schemas.microsoft.com/office/spreadsheetml/2010/11/ac" url="/Users/paullodder/Dropbox/Money Priming/Analysis/"/>
    </mc:Choice>
  </mc:AlternateContent>
  <bookViews>
    <workbookView xWindow="0" yWindow="460" windowWidth="25600" windowHeight="14100" tabRatio="500" activeTab="3"/>
  </bookViews>
  <sheets>
    <sheet name="Data" sheetId="1" r:id="rId1"/>
    <sheet name="values" sheetId="2" r:id="rId2"/>
    <sheet name="Metadata" sheetId="3" r:id="rId3"/>
    <sheet name="Correction" sheetId="4" r:id="rId4"/>
  </sheets>
  <definedNames>
    <definedName name="_xlnm._FilterDatabase" localSheetId="0" hidden="1">Data!$A$2:$EF$905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4" i="1" l="1"/>
  <c r="AI18" i="1"/>
  <c r="AI19" i="1"/>
  <c r="AI20" i="1"/>
  <c r="AI21" i="1"/>
  <c r="AI28" i="1"/>
  <c r="AI66" i="1"/>
  <c r="AI67" i="1"/>
  <c r="AI69" i="1"/>
  <c r="AI73" i="1"/>
  <c r="AI79" i="1"/>
  <c r="AI80" i="1"/>
  <c r="AI81" i="1"/>
  <c r="AI82" i="1"/>
  <c r="AI83" i="1"/>
  <c r="AI84" i="1"/>
  <c r="AI97" i="1"/>
  <c r="AI98" i="1"/>
  <c r="AI99" i="1"/>
  <c r="AI100" i="1"/>
  <c r="AI101" i="1"/>
  <c r="AI102" i="1"/>
  <c r="AI103" i="1"/>
  <c r="AI105" i="1"/>
  <c r="AI106"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1" i="1"/>
  <c r="AI152" i="1"/>
  <c r="AI187" i="1"/>
  <c r="AI189" i="1"/>
  <c r="AI201" i="1"/>
  <c r="AI209" i="1"/>
  <c r="AI210" i="1"/>
  <c r="AI211" i="1"/>
  <c r="AI212" i="1"/>
  <c r="AI213" i="1"/>
  <c r="AI231" i="1"/>
  <c r="AI238" i="1"/>
  <c r="AI239" i="1"/>
  <c r="AI243" i="1"/>
  <c r="AI244" i="1"/>
  <c r="AI252" i="1"/>
  <c r="AI254" i="1"/>
  <c r="AI255" i="1"/>
  <c r="AI256" i="1"/>
  <c r="AI257" i="1"/>
  <c r="AI258" i="1"/>
  <c r="AI259" i="1"/>
  <c r="AI260" i="1"/>
  <c r="AI263" i="1"/>
  <c r="AI264" i="1"/>
  <c r="AI274" i="1"/>
  <c r="AI275" i="1"/>
  <c r="AI281" i="1"/>
  <c r="AI282" i="1"/>
  <c r="AI283" i="1"/>
  <c r="AI284" i="1"/>
  <c r="AI285" i="1"/>
  <c r="AI286" i="1"/>
  <c r="AI287" i="1"/>
  <c r="AI288" i="1"/>
  <c r="AI289" i="1"/>
  <c r="AI290" i="1"/>
  <c r="AI291" i="1"/>
  <c r="AI292" i="1"/>
  <c r="AI293" i="1"/>
  <c r="AI295" i="1"/>
  <c r="AI296" i="1"/>
  <c r="AI300" i="1"/>
  <c r="AI301"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3" i="1"/>
  <c r="AI384" i="1"/>
  <c r="AI385"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9" i="1"/>
  <c r="AI490" i="1"/>
  <c r="AI895" i="1"/>
  <c r="AI896" i="1"/>
  <c r="AI897" i="1"/>
  <c r="AI898" i="1"/>
  <c r="AI899" i="1"/>
  <c r="AI901" i="1"/>
  <c r="AI900" i="1"/>
  <c r="E4" i="1"/>
  <c r="E899" i="1"/>
  <c r="E898" i="1"/>
  <c r="E897" i="1"/>
  <c r="E896" i="1"/>
  <c r="E895" i="1"/>
  <c r="E490" i="1"/>
  <c r="E489"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5" i="1"/>
  <c r="E434" i="1"/>
  <c r="E433" i="1"/>
  <c r="E432" i="1"/>
  <c r="E431" i="1"/>
  <c r="E430" i="1"/>
  <c r="E429" i="1"/>
  <c r="E428" i="1"/>
  <c r="E427" i="1"/>
  <c r="E426" i="1"/>
  <c r="E425" i="1"/>
  <c r="E424" i="1"/>
  <c r="E423" i="1"/>
  <c r="E422" i="1"/>
  <c r="E421" i="1"/>
  <c r="E420" i="1"/>
  <c r="E419" i="1"/>
  <c r="E418" i="1"/>
  <c r="E417" i="1"/>
  <c r="E416" i="1"/>
  <c r="E415" i="1"/>
  <c r="E414" i="1"/>
  <c r="E413" i="1"/>
  <c r="E411" i="1"/>
  <c r="E410" i="1"/>
  <c r="E409" i="1"/>
  <c r="E408" i="1"/>
  <c r="E407" i="1"/>
  <c r="E406" i="1"/>
  <c r="E405" i="1"/>
  <c r="E404" i="1"/>
  <c r="E403" i="1"/>
  <c r="E402" i="1"/>
  <c r="E401" i="1"/>
  <c r="E400" i="1"/>
  <c r="E399" i="1"/>
  <c r="E398" i="1"/>
  <c r="E397" i="1"/>
  <c r="E396" i="1"/>
  <c r="E395" i="1"/>
  <c r="E394" i="1"/>
  <c r="E393" i="1"/>
  <c r="E392" i="1"/>
  <c r="E391" i="1"/>
  <c r="E390" i="1"/>
  <c r="E389" i="1"/>
  <c r="E388" i="1"/>
  <c r="E385" i="1"/>
  <c r="E384" i="1"/>
  <c r="E383"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1" i="1"/>
  <c r="E300" i="1"/>
  <c r="E296" i="1"/>
  <c r="E295" i="1"/>
  <c r="E293" i="1"/>
  <c r="E292" i="1"/>
  <c r="E291" i="1"/>
  <c r="E290" i="1"/>
  <c r="E289" i="1"/>
  <c r="E288" i="1"/>
  <c r="E287" i="1"/>
  <c r="E286" i="1"/>
  <c r="E285" i="1"/>
  <c r="E284" i="1"/>
  <c r="E283" i="1"/>
  <c r="E282" i="1"/>
  <c r="E281" i="1"/>
  <c r="E275" i="1"/>
  <c r="E274" i="1"/>
  <c r="E264" i="1"/>
  <c r="E263" i="1"/>
  <c r="E260" i="1"/>
  <c r="E259" i="1"/>
  <c r="E258" i="1"/>
  <c r="E257" i="1"/>
  <c r="E256" i="1"/>
  <c r="E255" i="1"/>
  <c r="E254" i="1"/>
  <c r="E252" i="1"/>
  <c r="E244" i="1"/>
  <c r="E243" i="1"/>
  <c r="E239" i="1"/>
  <c r="E238" i="1"/>
  <c r="E231" i="1"/>
  <c r="E213" i="1"/>
  <c r="E212" i="1"/>
  <c r="E211" i="1"/>
  <c r="E210" i="1"/>
  <c r="E209" i="1"/>
  <c r="E201" i="1"/>
  <c r="E189" i="1"/>
  <c r="E187" i="1"/>
  <c r="E152" i="1"/>
  <c r="E151"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06" i="1"/>
  <c r="E105" i="1"/>
  <c r="E103" i="1"/>
  <c r="E102" i="1"/>
  <c r="E101" i="1"/>
  <c r="E100" i="1"/>
  <c r="E99" i="1"/>
  <c r="E98" i="1"/>
  <c r="E97" i="1"/>
  <c r="E84" i="1"/>
  <c r="E83" i="1"/>
  <c r="E82" i="1"/>
  <c r="E81" i="1"/>
  <c r="E80" i="1"/>
  <c r="E79" i="1"/>
  <c r="E73" i="1"/>
  <c r="E69" i="1"/>
  <c r="E67" i="1"/>
  <c r="E66" i="1"/>
  <c r="E28" i="1"/>
  <c r="E21" i="1"/>
  <c r="E20" i="1"/>
  <c r="E19" i="1"/>
  <c r="E18" i="1"/>
  <c r="BN391" i="1"/>
  <c r="AX391" i="1"/>
  <c r="BO391" i="1"/>
  <c r="AY391" i="1"/>
  <c r="BN392" i="1"/>
  <c r="AX392" i="1"/>
  <c r="BO392" i="1"/>
  <c r="AY392" i="1"/>
  <c r="BO390" i="1"/>
  <c r="AY390" i="1"/>
  <c r="BN390" i="1"/>
  <c r="AX390" i="1"/>
  <c r="BL238" i="1"/>
  <c r="BM238" i="1"/>
  <c r="BO238" i="1"/>
  <c r="AA392" i="1"/>
  <c r="AB392" i="1"/>
  <c r="AE392" i="1"/>
  <c r="AF392" i="1"/>
  <c r="AF441" i="1"/>
  <c r="AF440" i="1"/>
  <c r="AF439" i="1"/>
  <c r="AF437" i="1"/>
  <c r="AF438" i="1"/>
  <c r="AF434" i="1"/>
  <c r="AF435" i="1"/>
  <c r="AF433" i="1"/>
  <c r="AE898" i="1"/>
  <c r="AE899" i="1"/>
  <c r="AE897" i="1"/>
  <c r="AE896" i="1"/>
  <c r="AE895" i="1"/>
  <c r="AE490" i="1"/>
  <c r="AE486" i="1"/>
  <c r="AE489" i="1"/>
  <c r="AE485" i="1"/>
  <c r="AE487" i="1"/>
  <c r="AE484" i="1"/>
  <c r="AE483" i="1"/>
  <c r="AE482" i="1"/>
  <c r="AE481" i="1"/>
  <c r="AE480" i="1"/>
  <c r="AE479" i="1"/>
  <c r="AE476" i="1"/>
  <c r="AE478" i="1"/>
  <c r="AE477" i="1"/>
  <c r="AE475" i="1"/>
  <c r="AE474" i="1"/>
  <c r="AE473" i="1"/>
  <c r="AE472" i="1"/>
  <c r="AE471" i="1"/>
  <c r="AE470" i="1"/>
  <c r="AE467" i="1"/>
  <c r="AE469" i="1"/>
  <c r="AE466" i="1"/>
  <c r="AE468" i="1"/>
  <c r="AE464" i="1"/>
  <c r="AE465" i="1"/>
  <c r="AE462" i="1"/>
  <c r="AE463" i="1"/>
  <c r="AE460" i="1"/>
  <c r="AE461" i="1"/>
  <c r="AE458" i="1"/>
  <c r="AE459" i="1"/>
  <c r="AE457" i="1"/>
  <c r="AE456" i="1"/>
  <c r="AE455" i="1"/>
  <c r="AE454" i="1"/>
  <c r="AE453" i="1"/>
  <c r="AE452" i="1"/>
  <c r="AE451" i="1"/>
  <c r="AE450" i="1"/>
  <c r="AE449" i="1"/>
  <c r="AE448" i="1"/>
  <c r="AE447" i="1"/>
  <c r="AE446" i="1"/>
  <c r="AE445" i="1"/>
  <c r="AE444" i="1"/>
  <c r="AE443" i="1"/>
  <c r="AE442" i="1"/>
  <c r="AE441" i="1"/>
  <c r="AE440" i="1"/>
  <c r="AE439" i="1"/>
  <c r="AE437" i="1"/>
  <c r="AE438" i="1"/>
  <c r="AE434" i="1"/>
  <c r="AE435" i="1"/>
  <c r="AE433" i="1"/>
  <c r="AE431" i="1"/>
  <c r="AE432" i="1"/>
  <c r="AE429" i="1"/>
  <c r="AE430" i="1"/>
  <c r="AA898" i="1"/>
  <c r="AA899" i="1"/>
  <c r="AA897" i="1"/>
  <c r="AA896" i="1"/>
  <c r="AA895" i="1"/>
  <c r="AA490" i="1"/>
  <c r="AA486" i="1"/>
  <c r="AA489" i="1"/>
  <c r="AA485" i="1"/>
  <c r="AA487" i="1"/>
  <c r="AA484" i="1"/>
  <c r="AA483" i="1"/>
  <c r="AA482" i="1"/>
  <c r="AA481" i="1"/>
  <c r="AA480" i="1"/>
  <c r="AA479" i="1"/>
  <c r="AA476" i="1"/>
  <c r="AA478" i="1"/>
  <c r="AA477" i="1"/>
  <c r="AA475" i="1"/>
  <c r="AA474" i="1"/>
  <c r="AA473" i="1"/>
  <c r="AA472" i="1"/>
  <c r="AA471" i="1"/>
  <c r="AA470" i="1"/>
  <c r="AA467" i="1"/>
  <c r="AA469" i="1"/>
  <c r="AA466" i="1"/>
  <c r="AA468" i="1"/>
  <c r="AA464" i="1"/>
  <c r="AA465" i="1"/>
  <c r="AA462" i="1"/>
  <c r="AA463" i="1"/>
  <c r="AA460" i="1"/>
  <c r="AA461" i="1"/>
  <c r="AA458" i="1"/>
  <c r="AA459" i="1"/>
  <c r="AA457" i="1"/>
  <c r="AA456" i="1"/>
  <c r="AA455" i="1"/>
  <c r="AA454" i="1"/>
  <c r="AA453" i="1"/>
  <c r="AA452" i="1"/>
  <c r="AA451" i="1"/>
  <c r="AA450" i="1"/>
  <c r="AA449" i="1"/>
  <c r="AA448" i="1"/>
  <c r="AA447" i="1"/>
  <c r="AA446" i="1"/>
  <c r="AA445" i="1"/>
  <c r="AA444" i="1"/>
  <c r="AA443" i="1"/>
  <c r="AA442" i="1"/>
  <c r="AA441" i="1"/>
  <c r="AA440" i="1"/>
  <c r="AA439" i="1"/>
  <c r="AA437" i="1"/>
  <c r="AA438" i="1"/>
  <c r="AA434" i="1"/>
  <c r="AA435" i="1"/>
  <c r="AA433" i="1"/>
  <c r="AA431" i="1"/>
  <c r="AA432" i="1"/>
  <c r="AA429" i="1"/>
  <c r="AA430" i="1"/>
  <c r="AB441" i="1"/>
  <c r="AB440" i="1"/>
  <c r="AB439" i="1"/>
  <c r="AB437" i="1"/>
  <c r="AB438" i="1"/>
  <c r="AB434" i="1"/>
  <c r="AB435" i="1"/>
  <c r="AB433" i="1"/>
  <c r="AB431" i="1"/>
  <c r="AB432" i="1"/>
  <c r="AB429" i="1"/>
  <c r="AB430" i="1"/>
  <c r="AA342" i="1"/>
  <c r="AA341" i="1"/>
  <c r="AA238" i="1"/>
  <c r="AA390" i="1"/>
  <c r="AA391" i="1"/>
  <c r="AA328" i="1"/>
  <c r="AA346" i="1"/>
  <c r="AA347" i="1"/>
  <c r="AA348" i="1"/>
  <c r="AA340" i="1"/>
  <c r="AA343" i="1"/>
  <c r="AA345" i="1"/>
  <c r="AA344" i="1"/>
  <c r="AA373" i="1"/>
  <c r="AA372" i="1"/>
  <c r="EB408" i="1"/>
  <c r="EC408" i="1"/>
  <c r="EE408" i="1"/>
  <c r="ED408" i="1"/>
  <c r="DM392" i="1"/>
  <c r="DN392" i="1"/>
  <c r="DP392" i="1"/>
  <c r="DO392" i="1"/>
  <c r="CP392" i="1"/>
  <c r="CQ392" i="1"/>
  <c r="CS392" i="1"/>
  <c r="CR392" i="1"/>
  <c r="BL392" i="1"/>
  <c r="BM392" i="1"/>
  <c r="BL430" i="1"/>
  <c r="AV430" i="1"/>
  <c r="BL429" i="1"/>
  <c r="AV429" i="1"/>
  <c r="BL432" i="1"/>
  <c r="AV432" i="1"/>
  <c r="BL431" i="1"/>
  <c r="AV431" i="1"/>
  <c r="BT433" i="1"/>
  <c r="BV433" i="1"/>
  <c r="BW433" i="1"/>
  <c r="BU433" i="1"/>
  <c r="BS433" i="1"/>
  <c r="BP433" i="1"/>
  <c r="CA433" i="1"/>
  <c r="AV433" i="1"/>
  <c r="BT435" i="1"/>
  <c r="BV435" i="1"/>
  <c r="BW435" i="1"/>
  <c r="BU435" i="1"/>
  <c r="BS435" i="1"/>
  <c r="BP435" i="1"/>
  <c r="CA435" i="1"/>
  <c r="AV435" i="1"/>
  <c r="BT434" i="1"/>
  <c r="BV434" i="1"/>
  <c r="BW434" i="1"/>
  <c r="BU434" i="1"/>
  <c r="BS434" i="1"/>
  <c r="BP434" i="1"/>
  <c r="CA434" i="1"/>
  <c r="AV434" i="1"/>
  <c r="BT438" i="1"/>
  <c r="BV438" i="1"/>
  <c r="BW438" i="1"/>
  <c r="BU438" i="1"/>
  <c r="BS438" i="1"/>
  <c r="BP438" i="1"/>
  <c r="CA438" i="1"/>
  <c r="AV438" i="1"/>
  <c r="BT437" i="1"/>
  <c r="BV437" i="1"/>
  <c r="BW437" i="1"/>
  <c r="BU437" i="1"/>
  <c r="BS437" i="1"/>
  <c r="BP437" i="1"/>
  <c r="CA437" i="1"/>
  <c r="AV437" i="1"/>
  <c r="BT439" i="1"/>
  <c r="BV439" i="1"/>
  <c r="BW439" i="1"/>
  <c r="BU439" i="1"/>
  <c r="BS439" i="1"/>
  <c r="BP439" i="1"/>
  <c r="CA439" i="1"/>
  <c r="AV439" i="1"/>
  <c r="BT440" i="1"/>
  <c r="BV440" i="1"/>
  <c r="BW440" i="1"/>
  <c r="BU440" i="1"/>
  <c r="BS440" i="1"/>
  <c r="BP440" i="1"/>
  <c r="CA440" i="1"/>
  <c r="AV440" i="1"/>
  <c r="BT441" i="1"/>
  <c r="BV441" i="1"/>
  <c r="BW441" i="1"/>
  <c r="BU441" i="1"/>
  <c r="BS441" i="1"/>
  <c r="BP441" i="1"/>
  <c r="CA441" i="1"/>
  <c r="AV441" i="1"/>
  <c r="BL442" i="1"/>
  <c r="AV442" i="1"/>
  <c r="BL443" i="1"/>
  <c r="AV443" i="1"/>
  <c r="BT444" i="1"/>
  <c r="BV444" i="1"/>
  <c r="BW444" i="1"/>
  <c r="BU444" i="1"/>
  <c r="BS444" i="1"/>
  <c r="BP444" i="1"/>
  <c r="CA444" i="1"/>
  <c r="AV444" i="1"/>
  <c r="BT445" i="1"/>
  <c r="BV445" i="1"/>
  <c r="BW445" i="1"/>
  <c r="BU445" i="1"/>
  <c r="BS445" i="1"/>
  <c r="BP445" i="1"/>
  <c r="CA445" i="1"/>
  <c r="AV445" i="1"/>
  <c r="BL446" i="1"/>
  <c r="AV446" i="1"/>
  <c r="BL447" i="1"/>
  <c r="AV447" i="1"/>
  <c r="BL448" i="1"/>
  <c r="AV448" i="1"/>
  <c r="BL449" i="1"/>
  <c r="AV449" i="1"/>
  <c r="BL450" i="1"/>
  <c r="AV450" i="1"/>
  <c r="BL451" i="1"/>
  <c r="AV451" i="1"/>
  <c r="BL452" i="1"/>
  <c r="AV452" i="1"/>
  <c r="BL453" i="1"/>
  <c r="AV453" i="1"/>
  <c r="BL454" i="1"/>
  <c r="AV454" i="1"/>
  <c r="BL455" i="1"/>
  <c r="AV455" i="1"/>
  <c r="BT456" i="1"/>
  <c r="BV456" i="1"/>
  <c r="BW456" i="1"/>
  <c r="BU456" i="1"/>
  <c r="BS456" i="1"/>
  <c r="BP456" i="1"/>
  <c r="CA456" i="1"/>
  <c r="AV456" i="1"/>
  <c r="BL457" i="1"/>
  <c r="AV457" i="1"/>
  <c r="BL459" i="1"/>
  <c r="AV459" i="1"/>
  <c r="BL458" i="1"/>
  <c r="AV458" i="1"/>
  <c r="BL461" i="1"/>
  <c r="AV461" i="1"/>
  <c r="BL460" i="1"/>
  <c r="AV460" i="1"/>
  <c r="BL463" i="1"/>
  <c r="AV463" i="1"/>
  <c r="BL462" i="1"/>
  <c r="AV462" i="1"/>
  <c r="BL465" i="1"/>
  <c r="AV465" i="1"/>
  <c r="BL464" i="1"/>
  <c r="AV464" i="1"/>
  <c r="BL468" i="1"/>
  <c r="AV468" i="1"/>
  <c r="BL466" i="1"/>
  <c r="AV466" i="1"/>
  <c r="BL469" i="1"/>
  <c r="AV469" i="1"/>
  <c r="BL467" i="1"/>
  <c r="AV467" i="1"/>
  <c r="BL470" i="1"/>
  <c r="AV470" i="1"/>
  <c r="BL471" i="1"/>
  <c r="AV471" i="1"/>
  <c r="BL472" i="1"/>
  <c r="AV472" i="1"/>
  <c r="BL474" i="1"/>
  <c r="AV474" i="1"/>
  <c r="BL475" i="1"/>
  <c r="AV475" i="1"/>
  <c r="BL477" i="1"/>
  <c r="AV477" i="1"/>
  <c r="BL478" i="1"/>
  <c r="AV478" i="1"/>
  <c r="BL476" i="1"/>
  <c r="AV476" i="1"/>
  <c r="BL479" i="1"/>
  <c r="AV479" i="1"/>
  <c r="BL480" i="1"/>
  <c r="AV480" i="1"/>
  <c r="BL481" i="1"/>
  <c r="AV481" i="1"/>
  <c r="BL482" i="1"/>
  <c r="AV482" i="1"/>
  <c r="BL483" i="1"/>
  <c r="AV483" i="1"/>
  <c r="BL485" i="1"/>
  <c r="AV485" i="1"/>
  <c r="BL489" i="1"/>
  <c r="AV489" i="1"/>
  <c r="BL486" i="1"/>
  <c r="AV486" i="1"/>
  <c r="BL490" i="1"/>
  <c r="AV490" i="1"/>
  <c r="BL895" i="1"/>
  <c r="AV895" i="1"/>
  <c r="BL896" i="1"/>
  <c r="AV896" i="1"/>
  <c r="BL897" i="1"/>
  <c r="AV897" i="1"/>
  <c r="AU3" i="1"/>
  <c r="CP487" i="1"/>
  <c r="CJ487" i="1"/>
  <c r="CQ487" i="1"/>
  <c r="CS487" i="1"/>
  <c r="CR487" i="1"/>
  <c r="CP484" i="1"/>
  <c r="CJ484" i="1"/>
  <c r="CQ484" i="1"/>
  <c r="CS484" i="1"/>
  <c r="CR484" i="1"/>
  <c r="BF484" i="1"/>
  <c r="BF487" i="1"/>
  <c r="BF486" i="1"/>
  <c r="BF489" i="1"/>
  <c r="BF490" i="1"/>
  <c r="BF485" i="1"/>
  <c r="CP898" i="1"/>
  <c r="CJ898" i="1"/>
  <c r="CQ898" i="1"/>
  <c r="CR898" i="1"/>
  <c r="CS898" i="1"/>
  <c r="CP899" i="1"/>
  <c r="CJ899" i="1"/>
  <c r="CQ899" i="1"/>
  <c r="CS899" i="1"/>
  <c r="CR899" i="1"/>
  <c r="BL898" i="1"/>
  <c r="BF898" i="1"/>
  <c r="BM898" i="1"/>
  <c r="BN898" i="1"/>
  <c r="BO898" i="1"/>
  <c r="BL899" i="1"/>
  <c r="BF899" i="1"/>
  <c r="BM899" i="1"/>
  <c r="BN899" i="1"/>
  <c r="BO899" i="1"/>
  <c r="AE65" i="1"/>
  <c r="AE64" i="1"/>
  <c r="AE69" i="1"/>
  <c r="AE67" i="1"/>
  <c r="AE79" i="1"/>
  <c r="AE106"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209" i="1"/>
  <c r="AE208" i="1"/>
  <c r="AE238" i="1"/>
  <c r="AE239" i="1"/>
  <c r="AE243" i="1"/>
  <c r="AE275" i="1"/>
  <c r="AE281" i="1"/>
  <c r="AE300" i="1"/>
  <c r="AE296" i="1"/>
  <c r="AE297" i="1"/>
  <c r="AE307" i="1"/>
  <c r="AE306" i="1"/>
  <c r="AE328" i="1"/>
  <c r="AE346" i="1"/>
  <c r="AE347" i="1"/>
  <c r="AE348" i="1"/>
  <c r="AE387" i="1"/>
  <c r="AE386" i="1"/>
  <c r="AE189" i="1"/>
  <c r="AE188" i="1"/>
  <c r="AE201" i="1"/>
  <c r="AE190" i="1"/>
  <c r="AE210" i="1"/>
  <c r="AE211" i="1"/>
  <c r="AE212" i="1"/>
  <c r="AE213" i="1"/>
  <c r="AE231" i="1"/>
  <c r="AE18" i="1"/>
  <c r="AE19" i="1"/>
  <c r="AE20" i="1"/>
  <c r="AE21" i="1"/>
  <c r="AE244" i="1"/>
  <c r="AE252" i="1"/>
  <c r="AE245" i="1"/>
  <c r="AE246" i="1"/>
  <c r="AE254" i="1"/>
  <c r="AE255" i="1"/>
  <c r="AE256" i="1"/>
  <c r="AE257" i="1"/>
  <c r="AE258" i="1"/>
  <c r="AE259" i="1"/>
  <c r="AE260" i="1"/>
  <c r="AE263" i="1"/>
  <c r="AE264" i="1"/>
  <c r="AE274" i="1"/>
  <c r="AE282" i="1"/>
  <c r="AE283" i="1"/>
  <c r="AE284" i="1"/>
  <c r="AE285" i="1"/>
  <c r="AE286" i="1"/>
  <c r="AE287" i="1"/>
  <c r="AE289" i="1"/>
  <c r="AE288" i="1"/>
  <c r="AE291" i="1"/>
  <c r="AE290" i="1"/>
  <c r="AE292" i="1"/>
  <c r="AE295" i="1"/>
  <c r="AE293" i="1"/>
  <c r="AE298" i="1"/>
  <c r="AE299" i="1"/>
  <c r="AE301" i="1"/>
  <c r="AE308" i="1"/>
  <c r="AE302" i="1"/>
  <c r="AE303" i="1"/>
  <c r="AE304" i="1"/>
  <c r="AE305" i="1"/>
  <c r="AE309" i="1"/>
  <c r="AE310" i="1"/>
  <c r="AE311" i="1"/>
  <c r="AE312" i="1"/>
  <c r="AE313" i="1"/>
  <c r="AE314" i="1"/>
  <c r="AE315" i="1"/>
  <c r="AE316" i="1"/>
  <c r="AE317" i="1"/>
  <c r="AE318" i="1"/>
  <c r="AE319" i="1"/>
  <c r="AE320" i="1"/>
  <c r="AE321" i="1"/>
  <c r="AE322" i="1"/>
  <c r="AE323" i="1"/>
  <c r="AE324" i="1"/>
  <c r="AE326" i="1"/>
  <c r="AE327" i="1"/>
  <c r="AE325" i="1"/>
  <c r="AE329" i="1"/>
  <c r="AE330" i="1"/>
  <c r="AE331" i="1"/>
  <c r="AE332" i="1"/>
  <c r="AE334" i="1"/>
  <c r="AE333" i="1"/>
  <c r="AE335" i="1"/>
  <c r="AE336" i="1"/>
  <c r="AE337" i="1"/>
  <c r="AE339" i="1"/>
  <c r="AE338" i="1"/>
  <c r="AE340" i="1"/>
  <c r="AE342" i="1"/>
  <c r="AE341" i="1"/>
  <c r="AE343" i="1"/>
  <c r="AE345" i="1"/>
  <c r="AE344" i="1"/>
  <c r="AE364" i="1"/>
  <c r="AE362" i="1"/>
  <c r="AE368" i="1"/>
  <c r="AE366" i="1"/>
  <c r="AE355" i="1"/>
  <c r="AE365" i="1"/>
  <c r="AE367" i="1"/>
  <c r="AE350" i="1"/>
  <c r="AE354" i="1"/>
  <c r="AE353" i="1"/>
  <c r="AE352" i="1"/>
  <c r="AE351" i="1"/>
  <c r="AE359" i="1"/>
  <c r="AE358" i="1"/>
  <c r="AE357" i="1"/>
  <c r="AE356" i="1"/>
  <c r="AE349" i="1"/>
  <c r="AE360" i="1"/>
  <c r="AE361" i="1"/>
  <c r="AE363" i="1"/>
  <c r="AE390" i="1"/>
  <c r="AE391" i="1"/>
  <c r="AE384" i="1"/>
  <c r="AE373" i="1"/>
  <c r="AE372" i="1"/>
  <c r="AE389" i="1"/>
  <c r="AE371" i="1"/>
  <c r="AE385" i="1"/>
  <c r="AE388" i="1"/>
  <c r="AE376" i="1"/>
  <c r="AE377" i="1"/>
  <c r="AE378" i="1"/>
  <c r="AE379" i="1"/>
  <c r="AE374" i="1"/>
  <c r="AE380" i="1"/>
  <c r="AE381" i="1"/>
  <c r="AE375" i="1"/>
  <c r="AE383" i="1"/>
  <c r="AE369" i="1"/>
  <c r="AE370" i="1"/>
  <c r="AE28" i="1"/>
  <c r="AE66" i="1"/>
  <c r="AE73" i="1"/>
  <c r="AE71" i="1"/>
  <c r="AE80" i="1"/>
  <c r="AE81" i="1"/>
  <c r="AE82" i="1"/>
  <c r="AE84" i="1"/>
  <c r="AE83" i="1"/>
  <c r="AE97" i="1"/>
  <c r="AE98" i="1"/>
  <c r="AE99" i="1"/>
  <c r="AE100" i="1"/>
  <c r="AE101" i="1"/>
  <c r="AE103" i="1"/>
  <c r="AE102" i="1"/>
  <c r="AE105" i="1"/>
  <c r="AE151" i="1"/>
  <c r="AE152" i="1"/>
  <c r="AE187" i="1"/>
  <c r="AE405" i="1"/>
  <c r="AE406" i="1"/>
  <c r="AE407" i="1"/>
  <c r="AE408" i="1"/>
  <c r="AE411" i="1"/>
  <c r="AE409" i="1"/>
  <c r="AE413" i="1"/>
  <c r="AE414" i="1"/>
  <c r="AE415" i="1"/>
  <c r="AE416" i="1"/>
  <c r="AE417" i="1"/>
  <c r="AE412" i="1"/>
  <c r="AE418" i="1"/>
  <c r="AE419" i="1"/>
  <c r="AE420" i="1"/>
  <c r="AE421" i="1"/>
  <c r="AE422" i="1"/>
  <c r="AE423" i="1"/>
  <c r="AE424" i="1"/>
  <c r="AE425" i="1"/>
  <c r="AE426" i="1"/>
  <c r="AE427" i="1"/>
  <c r="AE428" i="1"/>
  <c r="AE393" i="1"/>
  <c r="AE396" i="1"/>
  <c r="AE397" i="1"/>
  <c r="AE398" i="1"/>
  <c r="AE399" i="1"/>
  <c r="AE400" i="1"/>
  <c r="AE401" i="1"/>
  <c r="AE394" i="1"/>
  <c r="AE395" i="1"/>
  <c r="AE402" i="1"/>
  <c r="AE403" i="1"/>
  <c r="AE404" i="1"/>
  <c r="AE4" i="1"/>
  <c r="AE3" i="1"/>
  <c r="AA239" i="1"/>
  <c r="AA243" i="1"/>
  <c r="AA275" i="1"/>
  <c r="AA281" i="1"/>
  <c r="AA300" i="1"/>
  <c r="AA296" i="1"/>
  <c r="AA297" i="1"/>
  <c r="AA307" i="1"/>
  <c r="AA306" i="1"/>
  <c r="AA387" i="1"/>
  <c r="AA386" i="1"/>
  <c r="AA231" i="1"/>
  <c r="AA244" i="1"/>
  <c r="AA252" i="1"/>
  <c r="AA245" i="1"/>
  <c r="AA246" i="1"/>
  <c r="AA254" i="1"/>
  <c r="AA255" i="1"/>
  <c r="AA256" i="1"/>
  <c r="AA257" i="1"/>
  <c r="AA258" i="1"/>
  <c r="AA259" i="1"/>
  <c r="AA260" i="1"/>
  <c r="AA263" i="1"/>
  <c r="AA264" i="1"/>
  <c r="AA274" i="1"/>
  <c r="AA282" i="1"/>
  <c r="AA283" i="1"/>
  <c r="AA284" i="1"/>
  <c r="AA285" i="1"/>
  <c r="AA286" i="1"/>
  <c r="AA287" i="1"/>
  <c r="AA289" i="1"/>
  <c r="AA288" i="1"/>
  <c r="AA291" i="1"/>
  <c r="AA290" i="1"/>
  <c r="AA292" i="1"/>
  <c r="AA295" i="1"/>
  <c r="AA293" i="1"/>
  <c r="AA298" i="1"/>
  <c r="AA299" i="1"/>
  <c r="AA301" i="1"/>
  <c r="AA308" i="1"/>
  <c r="AA302" i="1"/>
  <c r="AA303" i="1"/>
  <c r="AA304" i="1"/>
  <c r="AA305" i="1"/>
  <c r="AA309" i="1"/>
  <c r="AA310" i="1"/>
  <c r="AA311" i="1"/>
  <c r="AA312" i="1"/>
  <c r="AA313" i="1"/>
  <c r="AA314" i="1"/>
  <c r="AA315" i="1"/>
  <c r="AA316" i="1"/>
  <c r="AA317" i="1"/>
  <c r="AA318" i="1"/>
  <c r="AA319" i="1"/>
  <c r="AA320" i="1"/>
  <c r="AA321" i="1"/>
  <c r="AA322" i="1"/>
  <c r="AA323" i="1"/>
  <c r="AA324" i="1"/>
  <c r="AA326" i="1"/>
  <c r="AA327" i="1"/>
  <c r="AA325" i="1"/>
  <c r="AA329" i="1"/>
  <c r="AA330" i="1"/>
  <c r="AA331" i="1"/>
  <c r="AA332" i="1"/>
  <c r="AA334" i="1"/>
  <c r="AA333" i="1"/>
  <c r="AA335" i="1"/>
  <c r="AA336" i="1"/>
  <c r="AA337" i="1"/>
  <c r="AA339" i="1"/>
  <c r="AA338" i="1"/>
  <c r="AA364" i="1"/>
  <c r="AA362" i="1"/>
  <c r="AA368" i="1"/>
  <c r="AA366" i="1"/>
  <c r="AA355" i="1"/>
  <c r="AA365" i="1"/>
  <c r="AA367" i="1"/>
  <c r="AA350" i="1"/>
  <c r="AA354" i="1"/>
  <c r="AA353" i="1"/>
  <c r="AA352" i="1"/>
  <c r="AA351" i="1"/>
  <c r="AA359" i="1"/>
  <c r="AA358" i="1"/>
  <c r="AA357" i="1"/>
  <c r="AA356" i="1"/>
  <c r="AA349" i="1"/>
  <c r="AA360" i="1"/>
  <c r="AA361" i="1"/>
  <c r="AA363" i="1"/>
  <c r="AA384" i="1"/>
  <c r="AA389" i="1"/>
  <c r="AA371" i="1"/>
  <c r="AA385" i="1"/>
  <c r="AA388" i="1"/>
  <c r="AA376" i="1"/>
  <c r="AA377" i="1"/>
  <c r="AA378" i="1"/>
  <c r="AA379" i="1"/>
  <c r="AA374" i="1"/>
  <c r="AA380" i="1"/>
  <c r="AA381" i="1"/>
  <c r="AA375" i="1"/>
  <c r="AA383" i="1"/>
  <c r="AA369" i="1"/>
  <c r="AA370" i="1"/>
  <c r="AA405" i="1"/>
  <c r="AA406" i="1"/>
  <c r="AA407" i="1"/>
  <c r="AA408" i="1"/>
  <c r="AA411" i="1"/>
  <c r="AA409" i="1"/>
  <c r="AA413" i="1"/>
  <c r="AA414" i="1"/>
  <c r="AA415" i="1"/>
  <c r="AA416" i="1"/>
  <c r="AA417" i="1"/>
  <c r="AA412" i="1"/>
  <c r="AA418" i="1"/>
  <c r="AA419" i="1"/>
  <c r="AA420" i="1"/>
  <c r="AA421" i="1"/>
  <c r="AA422" i="1"/>
  <c r="AA423" i="1"/>
  <c r="AA424" i="1"/>
  <c r="AA425" i="1"/>
  <c r="AA426" i="1"/>
  <c r="AA427" i="1"/>
  <c r="AA428" i="1"/>
  <c r="AA393" i="1"/>
  <c r="AA396" i="1"/>
  <c r="AA397" i="1"/>
  <c r="AA398" i="1"/>
  <c r="AA399" i="1"/>
  <c r="AA400" i="1"/>
  <c r="AA401" i="1"/>
  <c r="AA394" i="1"/>
  <c r="AA395" i="1"/>
  <c r="AA402" i="1"/>
  <c r="AA403" i="1"/>
  <c r="AA404" i="1"/>
  <c r="BF472" i="1"/>
  <c r="BM472" i="1"/>
  <c r="BN472" i="1"/>
  <c r="BO472" i="1"/>
  <c r="BF477" i="1"/>
  <c r="BM477" i="1"/>
  <c r="BN477" i="1"/>
  <c r="BO477" i="1"/>
  <c r="BF476" i="1"/>
  <c r="BM476" i="1"/>
  <c r="BN476" i="1"/>
  <c r="BO476" i="1"/>
  <c r="BF479" i="1"/>
  <c r="BM479" i="1"/>
  <c r="BN479" i="1"/>
  <c r="BO479" i="1"/>
  <c r="BF478" i="1"/>
  <c r="AY479" i="1"/>
  <c r="AX479" i="1"/>
  <c r="AW479" i="1"/>
  <c r="AY476" i="1"/>
  <c r="AX476" i="1"/>
  <c r="AW476" i="1"/>
  <c r="BM478" i="1"/>
  <c r="BO478" i="1"/>
  <c r="BN478" i="1"/>
  <c r="AY478" i="1"/>
  <c r="AX478" i="1"/>
  <c r="AW478" i="1"/>
  <c r="AY477" i="1"/>
  <c r="AX477" i="1"/>
  <c r="AW477" i="1"/>
  <c r="BM490" i="1"/>
  <c r="BO490" i="1"/>
  <c r="BN490" i="1"/>
  <c r="AY490" i="1"/>
  <c r="AX490" i="1"/>
  <c r="AW490" i="1"/>
  <c r="BM486" i="1"/>
  <c r="BO486" i="1"/>
  <c r="BN486" i="1"/>
  <c r="AY486" i="1"/>
  <c r="AX486" i="1"/>
  <c r="AW486" i="1"/>
  <c r="BL487" i="1"/>
  <c r="BM487" i="1"/>
  <c r="BO487" i="1"/>
  <c r="BN487" i="1"/>
  <c r="BL484" i="1"/>
  <c r="BM484" i="1"/>
  <c r="BO484" i="1"/>
  <c r="BN484" i="1"/>
  <c r="BM485" i="1"/>
  <c r="BO485" i="1"/>
  <c r="BN485" i="1"/>
  <c r="AY485" i="1"/>
  <c r="AX485" i="1"/>
  <c r="AW485" i="1"/>
  <c r="BF475" i="1"/>
  <c r="BM475" i="1"/>
  <c r="AW475" i="1"/>
  <c r="BN475" i="1"/>
  <c r="AX475" i="1"/>
  <c r="BO475" i="1"/>
  <c r="AY475" i="1"/>
  <c r="BF474" i="1"/>
  <c r="BM474" i="1"/>
  <c r="AW474" i="1"/>
  <c r="BN474" i="1"/>
  <c r="AX474" i="1"/>
  <c r="BO474" i="1"/>
  <c r="AY474" i="1"/>
  <c r="BM481" i="1"/>
  <c r="AW481" i="1"/>
  <c r="BN481" i="1"/>
  <c r="AX481" i="1"/>
  <c r="BO481" i="1"/>
  <c r="AY481" i="1"/>
  <c r="BM482" i="1"/>
  <c r="AW482" i="1"/>
  <c r="BN482" i="1"/>
  <c r="AX482" i="1"/>
  <c r="BO482" i="1"/>
  <c r="AY482" i="1"/>
  <c r="BM483" i="1"/>
  <c r="AW483" i="1"/>
  <c r="BN483" i="1"/>
  <c r="AX483" i="1"/>
  <c r="BO483" i="1"/>
  <c r="AY483" i="1"/>
  <c r="BM489" i="1"/>
  <c r="AW489" i="1"/>
  <c r="BN489" i="1"/>
  <c r="AX489" i="1"/>
  <c r="BO489" i="1"/>
  <c r="AY489" i="1"/>
  <c r="BM895" i="1"/>
  <c r="AW895" i="1"/>
  <c r="BN895" i="1"/>
  <c r="AX895" i="1"/>
  <c r="BO895" i="1"/>
  <c r="AY895" i="1"/>
  <c r="BM896" i="1"/>
  <c r="AW896" i="1"/>
  <c r="BN896" i="1"/>
  <c r="AX896" i="1"/>
  <c r="BO896" i="1"/>
  <c r="AY896" i="1"/>
  <c r="BM897" i="1"/>
  <c r="AW897" i="1"/>
  <c r="BN897" i="1"/>
  <c r="AX897" i="1"/>
  <c r="BO897" i="1"/>
  <c r="AY897" i="1"/>
  <c r="BM480" i="1"/>
  <c r="AW480" i="1"/>
  <c r="BN480" i="1"/>
  <c r="AX480" i="1"/>
  <c r="BO480" i="1"/>
  <c r="AY480" i="1"/>
  <c r="BF473" i="1"/>
  <c r="AW472" i="1"/>
  <c r="AX472" i="1"/>
  <c r="AY472" i="1"/>
  <c r="BF471" i="1"/>
  <c r="BM471" i="1"/>
  <c r="AW471" i="1"/>
  <c r="BN471" i="1"/>
  <c r="AX471" i="1"/>
  <c r="BO471" i="1"/>
  <c r="AY471" i="1"/>
  <c r="BF470" i="1"/>
  <c r="BM470" i="1"/>
  <c r="AW470" i="1"/>
  <c r="BN470" i="1"/>
  <c r="AX470" i="1"/>
  <c r="BO470" i="1"/>
  <c r="AY470" i="1"/>
  <c r="BF466" i="1"/>
  <c r="BM466" i="1"/>
  <c r="AW466" i="1"/>
  <c r="BN466" i="1"/>
  <c r="AX466" i="1"/>
  <c r="BO466" i="1"/>
  <c r="AY466" i="1"/>
  <c r="BF469" i="1"/>
  <c r="BM469" i="1"/>
  <c r="AW469" i="1"/>
  <c r="BN469" i="1"/>
  <c r="AX469" i="1"/>
  <c r="BO469" i="1"/>
  <c r="AY469" i="1"/>
  <c r="BF467" i="1"/>
  <c r="BM467" i="1"/>
  <c r="AW467" i="1"/>
  <c r="BN467" i="1"/>
  <c r="AX467" i="1"/>
  <c r="BO467" i="1"/>
  <c r="AY467" i="1"/>
  <c r="BF468" i="1"/>
  <c r="BM468" i="1"/>
  <c r="AW468" i="1"/>
  <c r="BN468" i="1"/>
  <c r="AX468" i="1"/>
  <c r="BO468" i="1"/>
  <c r="AY468" i="1"/>
  <c r="BM459" i="1"/>
  <c r="AW459" i="1"/>
  <c r="BN459" i="1"/>
  <c r="AX459" i="1"/>
  <c r="BO459" i="1"/>
  <c r="AY459" i="1"/>
  <c r="BM458" i="1"/>
  <c r="AW458" i="1"/>
  <c r="BN458" i="1"/>
  <c r="AX458" i="1"/>
  <c r="BO458" i="1"/>
  <c r="AY458" i="1"/>
  <c r="BF461" i="1"/>
  <c r="BM461" i="1"/>
  <c r="AW461" i="1"/>
  <c r="BN461" i="1"/>
  <c r="AX461" i="1"/>
  <c r="BO461" i="1"/>
  <c r="AY461" i="1"/>
  <c r="BF460" i="1"/>
  <c r="BM460" i="1"/>
  <c r="AW460" i="1"/>
  <c r="BN460" i="1"/>
  <c r="AX460" i="1"/>
  <c r="BO460" i="1"/>
  <c r="AY460" i="1"/>
  <c r="BF463" i="1"/>
  <c r="BM463" i="1"/>
  <c r="AW463" i="1"/>
  <c r="BN463" i="1"/>
  <c r="AX463" i="1"/>
  <c r="BO463" i="1"/>
  <c r="AY463" i="1"/>
  <c r="BF462" i="1"/>
  <c r="BM462" i="1"/>
  <c r="AW462" i="1"/>
  <c r="BN462" i="1"/>
  <c r="AX462" i="1"/>
  <c r="BO462" i="1"/>
  <c r="AY462" i="1"/>
  <c r="BF465" i="1"/>
  <c r="BM465" i="1"/>
  <c r="AW465" i="1"/>
  <c r="BN465" i="1"/>
  <c r="AX465" i="1"/>
  <c r="BO465" i="1"/>
  <c r="AY465" i="1"/>
  <c r="BF464" i="1"/>
  <c r="BM464" i="1"/>
  <c r="AW464" i="1"/>
  <c r="BN464" i="1"/>
  <c r="AX464" i="1"/>
  <c r="BO464" i="1"/>
  <c r="AY464" i="1"/>
  <c r="BM443" i="1"/>
  <c r="BN443" i="1"/>
  <c r="BO443" i="1"/>
  <c r="BL444" i="1"/>
  <c r="BM444" i="1"/>
  <c r="BN444" i="1"/>
  <c r="BO444" i="1"/>
  <c r="BL445" i="1"/>
  <c r="BM445" i="1"/>
  <c r="BN445" i="1"/>
  <c r="BO445" i="1"/>
  <c r="BM446" i="1"/>
  <c r="BN446" i="1"/>
  <c r="BO446" i="1"/>
  <c r="BM457" i="1"/>
  <c r="AW457" i="1"/>
  <c r="BN457" i="1"/>
  <c r="AX457" i="1"/>
  <c r="BO457" i="1"/>
  <c r="AY457" i="1"/>
  <c r="BM455" i="1"/>
  <c r="AW455" i="1"/>
  <c r="BN455" i="1"/>
  <c r="AX455" i="1"/>
  <c r="BO455" i="1"/>
  <c r="AY455" i="1"/>
  <c r="BX456" i="1"/>
  <c r="CB456" i="1"/>
  <c r="AW456" i="1"/>
  <c r="CC456" i="1"/>
  <c r="AX456" i="1"/>
  <c r="CD456" i="1"/>
  <c r="AY456" i="1"/>
  <c r="BM454" i="1"/>
  <c r="AW454" i="1"/>
  <c r="BN454" i="1"/>
  <c r="AX454" i="1"/>
  <c r="BO454" i="1"/>
  <c r="AY454" i="1"/>
  <c r="BM453" i="1"/>
  <c r="AW453" i="1"/>
  <c r="BN453" i="1"/>
  <c r="AX453" i="1"/>
  <c r="BO453" i="1"/>
  <c r="AY453" i="1"/>
  <c r="BT454" i="1"/>
  <c r="BV454" i="1"/>
  <c r="BW454" i="1"/>
  <c r="BU454" i="1"/>
  <c r="BS454" i="1"/>
  <c r="BP454" i="1"/>
  <c r="CA454" i="1"/>
  <c r="CD454" i="1"/>
  <c r="CC454" i="1"/>
  <c r="BX454" i="1"/>
  <c r="CB454" i="1"/>
  <c r="BM452" i="1"/>
  <c r="AW452" i="1"/>
  <c r="BN452" i="1"/>
  <c r="AX452" i="1"/>
  <c r="BO452" i="1"/>
  <c r="AY452" i="1"/>
  <c r="BM451" i="1"/>
  <c r="AW451" i="1"/>
  <c r="BN451" i="1"/>
  <c r="AX451" i="1"/>
  <c r="BO451" i="1"/>
  <c r="AY451" i="1"/>
  <c r="BT452" i="1"/>
  <c r="BV452" i="1"/>
  <c r="BW452" i="1"/>
  <c r="BU452" i="1"/>
  <c r="BS452" i="1"/>
  <c r="BP452" i="1"/>
  <c r="CA452" i="1"/>
  <c r="CD452" i="1"/>
  <c r="CC452" i="1"/>
  <c r="BX452" i="1"/>
  <c r="CB452" i="1"/>
  <c r="BM450" i="1"/>
  <c r="AW450" i="1"/>
  <c r="BN450" i="1"/>
  <c r="AX450" i="1"/>
  <c r="BO450" i="1"/>
  <c r="AY450" i="1"/>
  <c r="BM449" i="1"/>
  <c r="AW449" i="1"/>
  <c r="BN449" i="1"/>
  <c r="AX449" i="1"/>
  <c r="BO449" i="1"/>
  <c r="AY449" i="1"/>
  <c r="BT450" i="1"/>
  <c r="BV450" i="1"/>
  <c r="BW450" i="1"/>
  <c r="BU450" i="1"/>
  <c r="BS450" i="1"/>
  <c r="BP450" i="1"/>
  <c r="CA450" i="1"/>
  <c r="CD450" i="1"/>
  <c r="CC450" i="1"/>
  <c r="BX450" i="1"/>
  <c r="CB450" i="1"/>
  <c r="BM448" i="1"/>
  <c r="AW448" i="1"/>
  <c r="BN448" i="1"/>
  <c r="AX448" i="1"/>
  <c r="BO448" i="1"/>
  <c r="AY448" i="1"/>
  <c r="BX441" i="1"/>
  <c r="CB441" i="1"/>
  <c r="AW441" i="1"/>
  <c r="CC441" i="1"/>
  <c r="AX441" i="1"/>
  <c r="CD441" i="1"/>
  <c r="AY441" i="1"/>
  <c r="BX440" i="1"/>
  <c r="CB440" i="1"/>
  <c r="AW440" i="1"/>
  <c r="CC440" i="1"/>
  <c r="AX440" i="1"/>
  <c r="CD440" i="1"/>
  <c r="AY440" i="1"/>
  <c r="BX439" i="1"/>
  <c r="CB439" i="1"/>
  <c r="AW439" i="1"/>
  <c r="CC439" i="1"/>
  <c r="AX439" i="1"/>
  <c r="CD439" i="1"/>
  <c r="AY439" i="1"/>
  <c r="BM447" i="1"/>
  <c r="BO447" i="1"/>
  <c r="AY447" i="1"/>
  <c r="BN447" i="1"/>
  <c r="AX447" i="1"/>
  <c r="AW447" i="1"/>
  <c r="AY446" i="1"/>
  <c r="AX446" i="1"/>
  <c r="AW446" i="1"/>
  <c r="AW443" i="1"/>
  <c r="AX443" i="1"/>
  <c r="AY443" i="1"/>
  <c r="BM442" i="1"/>
  <c r="AW442" i="1"/>
  <c r="BN442" i="1"/>
  <c r="AX442" i="1"/>
  <c r="BO442" i="1"/>
  <c r="AY442" i="1"/>
  <c r="BX445" i="1"/>
  <c r="CB445" i="1"/>
  <c r="AW445" i="1"/>
  <c r="CC445" i="1"/>
  <c r="AX445" i="1"/>
  <c r="CD445" i="1"/>
  <c r="AY445" i="1"/>
  <c r="BX444" i="1"/>
  <c r="CB444" i="1"/>
  <c r="AW444" i="1"/>
  <c r="CC444" i="1"/>
  <c r="AX444" i="1"/>
  <c r="CD444" i="1"/>
  <c r="AY444" i="1"/>
  <c r="BT455" i="1"/>
  <c r="BV455" i="1"/>
  <c r="BW455" i="1"/>
  <c r="BU455" i="1"/>
  <c r="BS455" i="1"/>
  <c r="BP455" i="1"/>
  <c r="CA455" i="1"/>
  <c r="CD455" i="1"/>
  <c r="CC455" i="1"/>
  <c r="BX455" i="1"/>
  <c r="CB455" i="1"/>
  <c r="BT453" i="1"/>
  <c r="BV453" i="1"/>
  <c r="BW453" i="1"/>
  <c r="BU453" i="1"/>
  <c r="BS453" i="1"/>
  <c r="BP453" i="1"/>
  <c r="CA453" i="1"/>
  <c r="CD453" i="1"/>
  <c r="CC453" i="1"/>
  <c r="BX453" i="1"/>
  <c r="CB453" i="1"/>
  <c r="BT451" i="1"/>
  <c r="BV451" i="1"/>
  <c r="BW451" i="1"/>
  <c r="BU451" i="1"/>
  <c r="BS451" i="1"/>
  <c r="BP451" i="1"/>
  <c r="CA451" i="1"/>
  <c r="CD451" i="1"/>
  <c r="CC451" i="1"/>
  <c r="BX451" i="1"/>
  <c r="CB451" i="1"/>
  <c r="BT449" i="1"/>
  <c r="BV449" i="1"/>
  <c r="BW449" i="1"/>
  <c r="BU449" i="1"/>
  <c r="BS449" i="1"/>
  <c r="BP449" i="1"/>
  <c r="CA449" i="1"/>
  <c r="CD449" i="1"/>
  <c r="CC449" i="1"/>
  <c r="BX449" i="1"/>
  <c r="CB449" i="1"/>
  <c r="BT448" i="1"/>
  <c r="BU448" i="1"/>
  <c r="BV448" i="1"/>
  <c r="BW448" i="1"/>
  <c r="BS448" i="1"/>
  <c r="BP448" i="1"/>
  <c r="CA448" i="1"/>
  <c r="CD448" i="1"/>
  <c r="CC448" i="1"/>
  <c r="BX448" i="1"/>
  <c r="CB448" i="1"/>
  <c r="BT447" i="1"/>
  <c r="BV447" i="1"/>
  <c r="BW447" i="1"/>
  <c r="BU447" i="1"/>
  <c r="BS447" i="1"/>
  <c r="BP447" i="1"/>
  <c r="CA447" i="1"/>
  <c r="CD447" i="1"/>
  <c r="CC447" i="1"/>
  <c r="BX447" i="1"/>
  <c r="CB447" i="1"/>
  <c r="BT446" i="1"/>
  <c r="BV446" i="1"/>
  <c r="BW446" i="1"/>
  <c r="BU446" i="1"/>
  <c r="BS446" i="1"/>
  <c r="BP446" i="1"/>
  <c r="CA446" i="1"/>
  <c r="CD446" i="1"/>
  <c r="CC446" i="1"/>
  <c r="BX446" i="1"/>
  <c r="CB446" i="1"/>
  <c r="BT443" i="1"/>
  <c r="BV443" i="1"/>
  <c r="BW443" i="1"/>
  <c r="BU443" i="1"/>
  <c r="BS443" i="1"/>
  <c r="BP443" i="1"/>
  <c r="CA443" i="1"/>
  <c r="CD443" i="1"/>
  <c r="CC443" i="1"/>
  <c r="BX443" i="1"/>
  <c r="CB443" i="1"/>
  <c r="BT442" i="1"/>
  <c r="BV442" i="1"/>
  <c r="BW442" i="1"/>
  <c r="BU442" i="1"/>
  <c r="BS442" i="1"/>
  <c r="BP442" i="1"/>
  <c r="CA442" i="1"/>
  <c r="CD442" i="1"/>
  <c r="CC442" i="1"/>
  <c r="BX442" i="1"/>
  <c r="CB442" i="1"/>
  <c r="BL488" i="1"/>
  <c r="BM488" i="1"/>
  <c r="BO488" i="1"/>
  <c r="BN488" i="1"/>
  <c r="BL473" i="1"/>
  <c r="BM473" i="1"/>
  <c r="BO473" i="1"/>
  <c r="BN473" i="1"/>
  <c r="BL456" i="1"/>
  <c r="BM456" i="1"/>
  <c r="BO456" i="1"/>
  <c r="BN456" i="1"/>
  <c r="BL441" i="1"/>
  <c r="BM441" i="1"/>
  <c r="BO441" i="1"/>
  <c r="BN441" i="1"/>
  <c r="BL440" i="1"/>
  <c r="BM440" i="1"/>
  <c r="BO440" i="1"/>
  <c r="BN440" i="1"/>
  <c r="BL439" i="1"/>
  <c r="BM439" i="1"/>
  <c r="BO439" i="1"/>
  <c r="BN439" i="1"/>
  <c r="BX435" i="1"/>
  <c r="CB435" i="1"/>
  <c r="AW435" i="1"/>
  <c r="BF435" i="1"/>
  <c r="CC435" i="1"/>
  <c r="AX435" i="1"/>
  <c r="CD435" i="1"/>
  <c r="AY435" i="1"/>
  <c r="BX434" i="1"/>
  <c r="CB434" i="1"/>
  <c r="AW434" i="1"/>
  <c r="BF434" i="1"/>
  <c r="CC434" i="1"/>
  <c r="AX434" i="1"/>
  <c r="CD434" i="1"/>
  <c r="AY434" i="1"/>
  <c r="BX438" i="1"/>
  <c r="CB438" i="1"/>
  <c r="AW438" i="1"/>
  <c r="BF438" i="1"/>
  <c r="CC438" i="1"/>
  <c r="AX438" i="1"/>
  <c r="CD438" i="1"/>
  <c r="AY438" i="1"/>
  <c r="BX437" i="1"/>
  <c r="CB437" i="1"/>
  <c r="AW437" i="1"/>
  <c r="BF437" i="1"/>
  <c r="CC437" i="1"/>
  <c r="AX437" i="1"/>
  <c r="CD437" i="1"/>
  <c r="AY437" i="1"/>
  <c r="BX433" i="1"/>
  <c r="CB433" i="1"/>
  <c r="AW433" i="1"/>
  <c r="CC433" i="1"/>
  <c r="AX433" i="1"/>
  <c r="CD433" i="1"/>
  <c r="AY433" i="1"/>
  <c r="BL437" i="1"/>
  <c r="BM437" i="1"/>
  <c r="BO437" i="1"/>
  <c r="BN437" i="1"/>
  <c r="BL438" i="1"/>
  <c r="BM438" i="1"/>
  <c r="BO438" i="1"/>
  <c r="BN438" i="1"/>
  <c r="EB897" i="1"/>
  <c r="EC897" i="1"/>
  <c r="EE897" i="1"/>
  <c r="ED897" i="1"/>
  <c r="DM434" i="1"/>
  <c r="DN434" i="1"/>
  <c r="DP434" i="1"/>
  <c r="DO434" i="1"/>
  <c r="CP434" i="1"/>
  <c r="CQ434" i="1"/>
  <c r="CS434" i="1"/>
  <c r="CR434" i="1"/>
  <c r="BL434" i="1"/>
  <c r="BM434" i="1"/>
  <c r="BO434" i="1"/>
  <c r="BN434" i="1"/>
  <c r="BM430" i="1"/>
  <c r="AW430" i="1"/>
  <c r="BN430" i="1"/>
  <c r="AX430" i="1"/>
  <c r="BO430" i="1"/>
  <c r="AY430" i="1"/>
  <c r="BM429" i="1"/>
  <c r="AW429" i="1"/>
  <c r="BN429" i="1"/>
  <c r="AX429" i="1"/>
  <c r="BO429" i="1"/>
  <c r="AY429" i="1"/>
  <c r="BM432" i="1"/>
  <c r="AW432" i="1"/>
  <c r="BN432" i="1"/>
  <c r="AX432" i="1"/>
  <c r="BO432" i="1"/>
  <c r="AY432" i="1"/>
  <c r="BM431" i="1"/>
  <c r="AW431" i="1"/>
  <c r="BN431" i="1"/>
  <c r="AX431" i="1"/>
  <c r="BO431" i="1"/>
  <c r="AY431" i="1"/>
  <c r="EB486" i="1"/>
  <c r="EC486" i="1"/>
  <c r="EE486" i="1"/>
  <c r="ED486" i="1"/>
  <c r="DM432" i="1"/>
  <c r="DN432" i="1"/>
  <c r="DP432" i="1"/>
  <c r="DO432" i="1"/>
  <c r="CP432" i="1"/>
  <c r="CQ432" i="1"/>
  <c r="CS432" i="1"/>
  <c r="CR432" i="1"/>
  <c r="EB489" i="1"/>
  <c r="EC489" i="1"/>
  <c r="EE489" i="1"/>
  <c r="ED489" i="1"/>
  <c r="DM429" i="1"/>
  <c r="DN429" i="1"/>
  <c r="DP429" i="1"/>
  <c r="DO429" i="1"/>
  <c r="CP429" i="1"/>
  <c r="CQ429" i="1"/>
  <c r="CS429" i="1"/>
  <c r="CR429" i="1"/>
  <c r="BL372" i="1"/>
  <c r="BM372" i="1"/>
  <c r="BO372" i="1"/>
  <c r="BN372" i="1"/>
  <c r="BL373" i="1"/>
  <c r="BM373" i="1"/>
  <c r="BO373" i="1"/>
  <c r="BN373" i="1"/>
  <c r="AF372" i="1"/>
  <c r="AB372" i="1"/>
  <c r="EB414" i="1"/>
  <c r="EC414" i="1"/>
  <c r="EE414" i="1"/>
  <c r="ED414" i="1"/>
  <c r="DM372" i="1"/>
  <c r="DN372" i="1"/>
  <c r="DP372" i="1"/>
  <c r="DO372" i="1"/>
  <c r="CP372" i="1"/>
  <c r="CQ372" i="1"/>
  <c r="CS372" i="1"/>
  <c r="CR372" i="1"/>
  <c r="AF404" i="1"/>
  <c r="AB404" i="1"/>
  <c r="AF403" i="1"/>
  <c r="AB403" i="1"/>
  <c r="AF402" i="1"/>
  <c r="AB402" i="1"/>
  <c r="AF395" i="1"/>
  <c r="AB395" i="1"/>
  <c r="AF394" i="1"/>
  <c r="AB394" i="1"/>
  <c r="AF401" i="1"/>
  <c r="AB401" i="1"/>
  <c r="AF400" i="1"/>
  <c r="AB400" i="1"/>
  <c r="AF399" i="1"/>
  <c r="AB399" i="1"/>
  <c r="AF398" i="1"/>
  <c r="AB398" i="1"/>
  <c r="AF397" i="1"/>
  <c r="AB397" i="1"/>
  <c r="AF396" i="1"/>
  <c r="AB396" i="1"/>
  <c r="AF393" i="1"/>
  <c r="AB393" i="1"/>
  <c r="AF428" i="1"/>
  <c r="AB428" i="1"/>
  <c r="AF427" i="1"/>
  <c r="AB427" i="1"/>
  <c r="AF426" i="1"/>
  <c r="AB426" i="1"/>
  <c r="AF425" i="1"/>
  <c r="AB425" i="1"/>
  <c r="AF424" i="1"/>
  <c r="AB424" i="1"/>
  <c r="AF423" i="1"/>
  <c r="AB423" i="1"/>
  <c r="AF422" i="1"/>
  <c r="AB422" i="1"/>
  <c r="AF421" i="1"/>
  <c r="AB421" i="1"/>
  <c r="AF420" i="1"/>
  <c r="AB420" i="1"/>
  <c r="AF419" i="1"/>
  <c r="AB419" i="1"/>
  <c r="AF418" i="1"/>
  <c r="AB418" i="1"/>
  <c r="AF412" i="1"/>
  <c r="AB412" i="1"/>
  <c r="AF417" i="1"/>
  <c r="AB417" i="1"/>
  <c r="AF410" i="1"/>
  <c r="AB410" i="1"/>
  <c r="AF416" i="1"/>
  <c r="AB416" i="1"/>
  <c r="AF415" i="1"/>
  <c r="AB415" i="1"/>
  <c r="AF414" i="1"/>
  <c r="AB414" i="1"/>
  <c r="AF413" i="1"/>
  <c r="AB413" i="1"/>
  <c r="AF409" i="1"/>
  <c r="AB409" i="1"/>
  <c r="AF411" i="1"/>
  <c r="AB411" i="1"/>
  <c r="AF408" i="1"/>
  <c r="AB408" i="1"/>
  <c r="AF407" i="1"/>
  <c r="AB407" i="1"/>
  <c r="AF406" i="1"/>
  <c r="AB406" i="1"/>
  <c r="AF405" i="1"/>
  <c r="AB405" i="1"/>
  <c r="AF187" i="1"/>
  <c r="AB187" i="1"/>
  <c r="AF152" i="1"/>
  <c r="AB152" i="1"/>
  <c r="AF151" i="1"/>
  <c r="AB151" i="1"/>
  <c r="AF105" i="1"/>
  <c r="AB105" i="1"/>
  <c r="AF102" i="1"/>
  <c r="AB102" i="1"/>
  <c r="AF103" i="1"/>
  <c r="AB103" i="1"/>
  <c r="AF101" i="1"/>
  <c r="AB101" i="1"/>
  <c r="AF100" i="1"/>
  <c r="AB100" i="1"/>
  <c r="AF99" i="1"/>
  <c r="AB99" i="1"/>
  <c r="AF98" i="1"/>
  <c r="AB98" i="1"/>
  <c r="AF97" i="1"/>
  <c r="AB97" i="1"/>
  <c r="AF83" i="1"/>
  <c r="AB83" i="1"/>
  <c r="AF84" i="1"/>
  <c r="AB84" i="1"/>
  <c r="AF82" i="1"/>
  <c r="AB82" i="1"/>
  <c r="AF81" i="1"/>
  <c r="AB81" i="1"/>
  <c r="AF80" i="1"/>
  <c r="AB80" i="1"/>
  <c r="AF71" i="1"/>
  <c r="AB71" i="1"/>
  <c r="AF73" i="1"/>
  <c r="AB73" i="1"/>
  <c r="AF66" i="1"/>
  <c r="AB66" i="1"/>
  <c r="AB28" i="1"/>
  <c r="AF370" i="1"/>
  <c r="AB370" i="1"/>
  <c r="AF369" i="1"/>
  <c r="AB369" i="1"/>
  <c r="AF383" i="1"/>
  <c r="AB383" i="1"/>
  <c r="AF375" i="1"/>
  <c r="AB375" i="1"/>
  <c r="AF381" i="1"/>
  <c r="AB381" i="1"/>
  <c r="AF380" i="1"/>
  <c r="AB380" i="1"/>
  <c r="AF374" i="1"/>
  <c r="AB374" i="1"/>
  <c r="AF379" i="1"/>
  <c r="AB379" i="1"/>
  <c r="AF378" i="1"/>
  <c r="AB378" i="1"/>
  <c r="AF377" i="1"/>
  <c r="AB377" i="1"/>
  <c r="AF376" i="1"/>
  <c r="AB376" i="1"/>
  <c r="AF388" i="1"/>
  <c r="AB388" i="1"/>
  <c r="AF385" i="1"/>
  <c r="AB385" i="1"/>
  <c r="AF371" i="1"/>
  <c r="AB371" i="1"/>
  <c r="AF389" i="1"/>
  <c r="AB389" i="1"/>
  <c r="AF373" i="1"/>
  <c r="AB373" i="1"/>
  <c r="AF384" i="1"/>
  <c r="AB384" i="1"/>
  <c r="AF391" i="1"/>
  <c r="AB391" i="1"/>
  <c r="AF390" i="1"/>
  <c r="AB390" i="1"/>
  <c r="AF363" i="1"/>
  <c r="AB363" i="1"/>
  <c r="AF361" i="1"/>
  <c r="AB361" i="1"/>
  <c r="AF360" i="1"/>
  <c r="AB360" i="1"/>
  <c r="AF349" i="1"/>
  <c r="AB349" i="1"/>
  <c r="AF356" i="1"/>
  <c r="AB356" i="1"/>
  <c r="AF357" i="1"/>
  <c r="AB357" i="1"/>
  <c r="AF358" i="1"/>
  <c r="AB358" i="1"/>
  <c r="AF359" i="1"/>
  <c r="AB359" i="1"/>
  <c r="AF351" i="1"/>
  <c r="AB351" i="1"/>
  <c r="AF352" i="1"/>
  <c r="AB352" i="1"/>
  <c r="AF353" i="1"/>
  <c r="AB353" i="1"/>
  <c r="AF354" i="1"/>
  <c r="AB354" i="1"/>
  <c r="AF350" i="1"/>
  <c r="AB350" i="1"/>
  <c r="AF367" i="1"/>
  <c r="AB367" i="1"/>
  <c r="AF365" i="1"/>
  <c r="AB365" i="1"/>
  <c r="AF355" i="1"/>
  <c r="AB355" i="1"/>
  <c r="AF366" i="1"/>
  <c r="AB366" i="1"/>
  <c r="AF368" i="1"/>
  <c r="AB368" i="1"/>
  <c r="AF362" i="1"/>
  <c r="AB362" i="1"/>
  <c r="AF364" i="1"/>
  <c r="AB364" i="1"/>
  <c r="AF344" i="1"/>
  <c r="AB344" i="1"/>
  <c r="AF345" i="1"/>
  <c r="AB345" i="1"/>
  <c r="AF343" i="1"/>
  <c r="AB343" i="1"/>
  <c r="AF341" i="1"/>
  <c r="AB341" i="1"/>
  <c r="AF342" i="1"/>
  <c r="AB342" i="1"/>
  <c r="AF340" i="1"/>
  <c r="AB340" i="1"/>
  <c r="AF338" i="1"/>
  <c r="AB338" i="1"/>
  <c r="AF339" i="1"/>
  <c r="AB339" i="1"/>
  <c r="AF337" i="1"/>
  <c r="AB337" i="1"/>
  <c r="AF336" i="1"/>
  <c r="AB336" i="1"/>
  <c r="AF335" i="1"/>
  <c r="AB335" i="1"/>
  <c r="AF333" i="1"/>
  <c r="AB333" i="1"/>
  <c r="AF334" i="1"/>
  <c r="AB334" i="1"/>
  <c r="AF332" i="1"/>
  <c r="AB332" i="1"/>
  <c r="AF331" i="1"/>
  <c r="AB331" i="1"/>
  <c r="AF330" i="1"/>
  <c r="AB330" i="1"/>
  <c r="AF329" i="1"/>
  <c r="AB329" i="1"/>
  <c r="AB325" i="1"/>
  <c r="AB327" i="1"/>
  <c r="AB326" i="1"/>
  <c r="AF324" i="1"/>
  <c r="AB324" i="1"/>
  <c r="AF323" i="1"/>
  <c r="AB323" i="1"/>
  <c r="AF322" i="1"/>
  <c r="AB322" i="1"/>
  <c r="AF321" i="1"/>
  <c r="AB321" i="1"/>
  <c r="AF320" i="1"/>
  <c r="AB320" i="1"/>
  <c r="AF319" i="1"/>
  <c r="AB319" i="1"/>
  <c r="AF318" i="1"/>
  <c r="AB318" i="1"/>
  <c r="AF317" i="1"/>
  <c r="AB317" i="1"/>
  <c r="AF316" i="1"/>
  <c r="AB316" i="1"/>
  <c r="AF315" i="1"/>
  <c r="AB315" i="1"/>
  <c r="AF314" i="1"/>
  <c r="AB314" i="1"/>
  <c r="AF313" i="1"/>
  <c r="AB313" i="1"/>
  <c r="AF312" i="1"/>
  <c r="AB312" i="1"/>
  <c r="AF311" i="1"/>
  <c r="AB311" i="1"/>
  <c r="AF310" i="1"/>
  <c r="AB310" i="1"/>
  <c r="AF309" i="1"/>
  <c r="AB309" i="1"/>
  <c r="AF305" i="1"/>
  <c r="AB305" i="1"/>
  <c r="AF304" i="1"/>
  <c r="AB304" i="1"/>
  <c r="AF303" i="1"/>
  <c r="AB303" i="1"/>
  <c r="AF302" i="1"/>
  <c r="AB302" i="1"/>
  <c r="AF308" i="1"/>
  <c r="AB308" i="1"/>
  <c r="AF301" i="1"/>
  <c r="AB301" i="1"/>
  <c r="AF299" i="1"/>
  <c r="AB299" i="1"/>
  <c r="AF298" i="1"/>
  <c r="AB298" i="1"/>
  <c r="AF293" i="1"/>
  <c r="AB293" i="1"/>
  <c r="AF295" i="1"/>
  <c r="AB295" i="1"/>
  <c r="AF292" i="1"/>
  <c r="AB292" i="1"/>
  <c r="AF290" i="1"/>
  <c r="AB290" i="1"/>
  <c r="AF291" i="1"/>
  <c r="AB291" i="1"/>
  <c r="AF288" i="1"/>
  <c r="AB288" i="1"/>
  <c r="AF289" i="1"/>
  <c r="AB289" i="1"/>
  <c r="AF287" i="1"/>
  <c r="AB287" i="1"/>
  <c r="AF286" i="1"/>
  <c r="AB286" i="1"/>
  <c r="AF285" i="1"/>
  <c r="AB285" i="1"/>
  <c r="AF284" i="1"/>
  <c r="AB284" i="1"/>
  <c r="AF283" i="1"/>
  <c r="AB283" i="1"/>
  <c r="AF282" i="1"/>
  <c r="AB282" i="1"/>
  <c r="AF274" i="1"/>
  <c r="AB274" i="1"/>
  <c r="AF264" i="1"/>
  <c r="AB264" i="1"/>
  <c r="AF263" i="1"/>
  <c r="AB263" i="1"/>
  <c r="AF260" i="1"/>
  <c r="AB260" i="1"/>
  <c r="AF259" i="1"/>
  <c r="AB259" i="1"/>
  <c r="AF258" i="1"/>
  <c r="AB258" i="1"/>
  <c r="AF257" i="1"/>
  <c r="AB257" i="1"/>
  <c r="AF256" i="1"/>
  <c r="AB256" i="1"/>
  <c r="AF255" i="1"/>
  <c r="AB255" i="1"/>
  <c r="AF254" i="1"/>
  <c r="AB254" i="1"/>
  <c r="AF246" i="1"/>
  <c r="AB246" i="1"/>
  <c r="AF245" i="1"/>
  <c r="AB245" i="1"/>
  <c r="AF252" i="1"/>
  <c r="AB252" i="1"/>
  <c r="AF244" i="1"/>
  <c r="AB244" i="1"/>
  <c r="AF21" i="1"/>
  <c r="AB21" i="1"/>
  <c r="AF20" i="1"/>
  <c r="AB20" i="1"/>
  <c r="AF19" i="1"/>
  <c r="AB19" i="1"/>
  <c r="AF18" i="1"/>
  <c r="AB18" i="1"/>
  <c r="AF231" i="1"/>
  <c r="AB231" i="1"/>
  <c r="AF213" i="1"/>
  <c r="AB213" i="1"/>
  <c r="AF212" i="1"/>
  <c r="AB212" i="1"/>
  <c r="AF211" i="1"/>
  <c r="AB211" i="1"/>
  <c r="AF210" i="1"/>
  <c r="AB210" i="1"/>
  <c r="AF190" i="1"/>
  <c r="AB190" i="1"/>
  <c r="AF201" i="1"/>
  <c r="AB201" i="1"/>
  <c r="AF188" i="1"/>
  <c r="AB188" i="1"/>
  <c r="AF189" i="1"/>
  <c r="AB189" i="1"/>
  <c r="AF386" i="1"/>
  <c r="AB386" i="1"/>
  <c r="AF387" i="1"/>
  <c r="AB387" i="1"/>
  <c r="AF348" i="1"/>
  <c r="AB348" i="1"/>
  <c r="AF347" i="1"/>
  <c r="AB347" i="1"/>
  <c r="AF346" i="1"/>
  <c r="AB346" i="1"/>
  <c r="AF328" i="1"/>
  <c r="AB328" i="1"/>
  <c r="AF306" i="1"/>
  <c r="AB306" i="1"/>
  <c r="AF307" i="1"/>
  <c r="AB307" i="1"/>
  <c r="AF297" i="1"/>
  <c r="AB297" i="1"/>
  <c r="AF296" i="1"/>
  <c r="AB296" i="1"/>
  <c r="AF300" i="1"/>
  <c r="AB300" i="1"/>
  <c r="AF281" i="1"/>
  <c r="AB281" i="1"/>
  <c r="AF275" i="1"/>
  <c r="AB275" i="1"/>
  <c r="AF243" i="1"/>
  <c r="AB243" i="1"/>
  <c r="AF239" i="1"/>
  <c r="AB239" i="1"/>
  <c r="AF238" i="1"/>
  <c r="AB238" i="1"/>
  <c r="AF208" i="1"/>
  <c r="AB208" i="1"/>
  <c r="AF209" i="1"/>
  <c r="AB209" i="1"/>
  <c r="AF149" i="1"/>
  <c r="AB149" i="1"/>
  <c r="AF148" i="1"/>
  <c r="AB148" i="1"/>
  <c r="AF147" i="1"/>
  <c r="AB147" i="1"/>
  <c r="AF146" i="1"/>
  <c r="AB146" i="1"/>
  <c r="AF145" i="1"/>
  <c r="AB145" i="1"/>
  <c r="AF144" i="1"/>
  <c r="AB144" i="1"/>
  <c r="AF143" i="1"/>
  <c r="AB143" i="1"/>
  <c r="AF142" i="1"/>
  <c r="AB142" i="1"/>
  <c r="AF141" i="1"/>
  <c r="AB141" i="1"/>
  <c r="AF140" i="1"/>
  <c r="AB140" i="1"/>
  <c r="AF139" i="1"/>
  <c r="AB139" i="1"/>
  <c r="AF138" i="1"/>
  <c r="AB138" i="1"/>
  <c r="AF137" i="1"/>
  <c r="AB137" i="1"/>
  <c r="AF136" i="1"/>
  <c r="AB136" i="1"/>
  <c r="AF135" i="1"/>
  <c r="AB135" i="1"/>
  <c r="AF134" i="1"/>
  <c r="AB134" i="1"/>
  <c r="AF133" i="1"/>
  <c r="AB133" i="1"/>
  <c r="AF132" i="1"/>
  <c r="AB132" i="1"/>
  <c r="AF131" i="1"/>
  <c r="AB131" i="1"/>
  <c r="AF130" i="1"/>
  <c r="AB130" i="1"/>
  <c r="AF129" i="1"/>
  <c r="AB129" i="1"/>
  <c r="AF128" i="1"/>
  <c r="AB128" i="1"/>
  <c r="AF127" i="1"/>
  <c r="AB127" i="1"/>
  <c r="AF126" i="1"/>
  <c r="AB126" i="1"/>
  <c r="AF125" i="1"/>
  <c r="AB125" i="1"/>
  <c r="AF124" i="1"/>
  <c r="AB124" i="1"/>
  <c r="AF123" i="1"/>
  <c r="AB123" i="1"/>
  <c r="AF122" i="1"/>
  <c r="AB122" i="1"/>
  <c r="AF121" i="1"/>
  <c r="AB121" i="1"/>
  <c r="AF120" i="1"/>
  <c r="AB120" i="1"/>
  <c r="AF119" i="1"/>
  <c r="AB119" i="1"/>
  <c r="AF118" i="1"/>
  <c r="AB118" i="1"/>
  <c r="AF117" i="1"/>
  <c r="AB117" i="1"/>
  <c r="AF116" i="1"/>
  <c r="AB116" i="1"/>
  <c r="AF115" i="1"/>
  <c r="AB115" i="1"/>
  <c r="AF114" i="1"/>
  <c r="AB114" i="1"/>
  <c r="AF113" i="1"/>
  <c r="AB113" i="1"/>
  <c r="AF106" i="1"/>
  <c r="AB106" i="1"/>
  <c r="AF79" i="1"/>
  <c r="AB79" i="1"/>
  <c r="AF67" i="1"/>
  <c r="AB67" i="1"/>
  <c r="AF69" i="1"/>
  <c r="AB69" i="1"/>
  <c r="AF64" i="1"/>
  <c r="AB64" i="1"/>
  <c r="AF65" i="1"/>
  <c r="AB65" i="1"/>
  <c r="AF3" i="1"/>
  <c r="AB3" i="1"/>
  <c r="AB4" i="1"/>
  <c r="AF4" i="1"/>
  <c r="EB395" i="1"/>
  <c r="EC395" i="1"/>
  <c r="EE395" i="1"/>
  <c r="ED395" i="1"/>
  <c r="DM358" i="1"/>
  <c r="DN358" i="1"/>
  <c r="DP358" i="1"/>
  <c r="DO358" i="1"/>
  <c r="CP358" i="1"/>
  <c r="CQ358" i="1"/>
  <c r="CS358" i="1"/>
  <c r="CR358" i="1"/>
  <c r="BL358" i="1"/>
  <c r="BM358" i="1"/>
  <c r="BO358" i="1"/>
  <c r="BN358" i="1"/>
  <c r="EB394" i="1"/>
  <c r="EC394" i="1"/>
  <c r="EE394" i="1"/>
  <c r="ED394" i="1"/>
  <c r="DM359" i="1"/>
  <c r="DN359" i="1"/>
  <c r="DP359" i="1"/>
  <c r="DO359" i="1"/>
  <c r="CP359" i="1"/>
  <c r="CQ359" i="1"/>
  <c r="CS359" i="1"/>
  <c r="CR359" i="1"/>
  <c r="BL359" i="1"/>
  <c r="BM359" i="1"/>
  <c r="BO359" i="1"/>
  <c r="BN359" i="1"/>
  <c r="BL354" i="1"/>
  <c r="BM354" i="1"/>
  <c r="BO354" i="1"/>
  <c r="BN354" i="1"/>
  <c r="EB401" i="1"/>
  <c r="EC401" i="1"/>
  <c r="EE401" i="1"/>
  <c r="ED401" i="1"/>
  <c r="DM351" i="1"/>
  <c r="DN351" i="1"/>
  <c r="DP351" i="1"/>
  <c r="DO351" i="1"/>
  <c r="CP351" i="1"/>
  <c r="CQ351" i="1"/>
  <c r="CS351" i="1"/>
  <c r="CR351" i="1"/>
  <c r="BL351" i="1"/>
  <c r="BM351" i="1"/>
  <c r="BO351" i="1"/>
  <c r="BN351" i="1"/>
  <c r="EB400" i="1"/>
  <c r="EC400" i="1"/>
  <c r="EE400" i="1"/>
  <c r="ED400" i="1"/>
  <c r="DM352" i="1"/>
  <c r="DN352" i="1"/>
  <c r="DP352" i="1"/>
  <c r="DO352" i="1"/>
  <c r="CP352" i="1"/>
  <c r="CQ352" i="1"/>
  <c r="CS352" i="1"/>
  <c r="CR352" i="1"/>
  <c r="BL352" i="1"/>
  <c r="BM352" i="1"/>
  <c r="BO352" i="1"/>
  <c r="BN352" i="1"/>
  <c r="BL353" i="1"/>
  <c r="BM353" i="1"/>
  <c r="BO353" i="1"/>
  <c r="BN353" i="1"/>
  <c r="EB402" i="1"/>
  <c r="EC402" i="1"/>
  <c r="EE402" i="1"/>
  <c r="ED402" i="1"/>
  <c r="DM357" i="1"/>
  <c r="DN357" i="1"/>
  <c r="DP357" i="1"/>
  <c r="DO357" i="1"/>
  <c r="CP357" i="1"/>
  <c r="CQ357" i="1"/>
  <c r="CS357" i="1"/>
  <c r="CR357" i="1"/>
  <c r="BL357" i="1"/>
  <c r="BM357" i="1"/>
  <c r="BO357" i="1"/>
  <c r="BN357" i="1"/>
  <c r="EB399" i="1"/>
  <c r="EC399" i="1"/>
  <c r="EE399" i="1"/>
  <c r="ED399" i="1"/>
  <c r="DM353" i="1"/>
  <c r="DN353" i="1"/>
  <c r="DP353" i="1"/>
  <c r="DO353" i="1"/>
  <c r="CP353" i="1"/>
  <c r="CQ353" i="1"/>
  <c r="CS353" i="1"/>
  <c r="CR353" i="1"/>
  <c r="EB463" i="1"/>
  <c r="EC463" i="1"/>
  <c r="EE463" i="1"/>
  <c r="ED463" i="1"/>
  <c r="DM412" i="1"/>
  <c r="DN412" i="1"/>
  <c r="DP412" i="1"/>
  <c r="DO412" i="1"/>
  <c r="CP412" i="1"/>
  <c r="CQ412" i="1"/>
  <c r="CS412" i="1"/>
  <c r="CR412" i="1"/>
  <c r="BL412" i="1"/>
  <c r="BM412" i="1"/>
  <c r="BO412" i="1"/>
  <c r="BN412" i="1"/>
  <c r="BL393" i="1"/>
  <c r="BM393" i="1"/>
  <c r="BN393" i="1"/>
  <c r="BL309" i="1"/>
  <c r="BL311" i="1"/>
  <c r="BM311" i="1"/>
  <c r="BN311" i="1"/>
  <c r="BO311" i="1"/>
  <c r="EB367" i="1"/>
  <c r="EC367" i="1"/>
  <c r="EE367" i="1"/>
  <c r="ED367" i="1"/>
  <c r="DM313" i="1"/>
  <c r="DN313" i="1"/>
  <c r="DP313" i="1"/>
  <c r="DO313" i="1"/>
  <c r="CP313" i="1"/>
  <c r="CQ313" i="1"/>
  <c r="CS313" i="1"/>
  <c r="CR313" i="1"/>
  <c r="BL313" i="1"/>
  <c r="BM313" i="1"/>
  <c r="BO313" i="1"/>
  <c r="BN313" i="1"/>
  <c r="EB365" i="1"/>
  <c r="EC365" i="1"/>
  <c r="EE365" i="1"/>
  <c r="ED365" i="1"/>
  <c r="DM312" i="1"/>
  <c r="DN312" i="1"/>
  <c r="DP312" i="1"/>
  <c r="DO312" i="1"/>
  <c r="CP312" i="1"/>
  <c r="CQ312" i="1"/>
  <c r="CS312" i="1"/>
  <c r="CR312" i="1"/>
  <c r="BL312" i="1"/>
  <c r="BM312" i="1"/>
  <c r="BO312" i="1"/>
  <c r="BN312" i="1"/>
  <c r="EB366" i="1"/>
  <c r="EC366" i="1"/>
  <c r="EE366" i="1"/>
  <c r="ED366" i="1"/>
  <c r="DM310" i="1"/>
  <c r="DN310" i="1"/>
  <c r="DP310" i="1"/>
  <c r="DO310" i="1"/>
  <c r="CP310" i="1"/>
  <c r="CQ310" i="1"/>
  <c r="CS310" i="1"/>
  <c r="CR310" i="1"/>
  <c r="BL310" i="1"/>
  <c r="BM310" i="1"/>
  <c r="BO310" i="1"/>
  <c r="BN310" i="1"/>
  <c r="EB896" i="1"/>
  <c r="EC896" i="1"/>
  <c r="EE896" i="1"/>
  <c r="ED896" i="1"/>
  <c r="EB895" i="1"/>
  <c r="EC895" i="1"/>
  <c r="EE895" i="1"/>
  <c r="ED895" i="1"/>
  <c r="EB490" i="1"/>
  <c r="EC490" i="1"/>
  <c r="EE490" i="1"/>
  <c r="ED490" i="1"/>
  <c r="EB485" i="1"/>
  <c r="EC485" i="1"/>
  <c r="EE485" i="1"/>
  <c r="ED485" i="1"/>
  <c r="EB487" i="1"/>
  <c r="EC487" i="1"/>
  <c r="EE487" i="1"/>
  <c r="ED487" i="1"/>
  <c r="EB484" i="1"/>
  <c r="EC484" i="1"/>
  <c r="EE484" i="1"/>
  <c r="ED484" i="1"/>
  <c r="EB483" i="1"/>
  <c r="EC483" i="1"/>
  <c r="EE483" i="1"/>
  <c r="ED483" i="1"/>
  <c r="EB482" i="1"/>
  <c r="EC482" i="1"/>
  <c r="EE482" i="1"/>
  <c r="ED482" i="1"/>
  <c r="EB481" i="1"/>
  <c r="EC481" i="1"/>
  <c r="EE481" i="1"/>
  <c r="ED481" i="1"/>
  <c r="EB480" i="1"/>
  <c r="EC480" i="1"/>
  <c r="EE480" i="1"/>
  <c r="ED480" i="1"/>
  <c r="EB479" i="1"/>
  <c r="EC479" i="1"/>
  <c r="EE479" i="1"/>
  <c r="ED479" i="1"/>
  <c r="EB476" i="1"/>
  <c r="EC476" i="1"/>
  <c r="EE476" i="1"/>
  <c r="ED476" i="1"/>
  <c r="EB478" i="1"/>
  <c r="EC478" i="1"/>
  <c r="EE478" i="1"/>
  <c r="ED478" i="1"/>
  <c r="EB477" i="1"/>
  <c r="EC477" i="1"/>
  <c r="EE477" i="1"/>
  <c r="ED477" i="1"/>
  <c r="EB475" i="1"/>
  <c r="EC475" i="1"/>
  <c r="EE475" i="1"/>
  <c r="ED475" i="1"/>
  <c r="EB474" i="1"/>
  <c r="EC474" i="1"/>
  <c r="EE474" i="1"/>
  <c r="ED474" i="1"/>
  <c r="EB473" i="1"/>
  <c r="EC473" i="1"/>
  <c r="EE473" i="1"/>
  <c r="ED473" i="1"/>
  <c r="EB472" i="1"/>
  <c r="EC472" i="1"/>
  <c r="EE472" i="1"/>
  <c r="ED472" i="1"/>
  <c r="EB471" i="1"/>
  <c r="EC471" i="1"/>
  <c r="EE471" i="1"/>
  <c r="ED471" i="1"/>
  <c r="EB470" i="1"/>
  <c r="EC470" i="1"/>
  <c r="EE470" i="1"/>
  <c r="ED470" i="1"/>
  <c r="EB467" i="1"/>
  <c r="EC467" i="1"/>
  <c r="EE467" i="1"/>
  <c r="ED467" i="1"/>
  <c r="EB469" i="1"/>
  <c r="EC469" i="1"/>
  <c r="EE469" i="1"/>
  <c r="ED469" i="1"/>
  <c r="EB466" i="1"/>
  <c r="EC466" i="1"/>
  <c r="EE466" i="1"/>
  <c r="ED466" i="1"/>
  <c r="EB468" i="1"/>
  <c r="EC468" i="1"/>
  <c r="EE468" i="1"/>
  <c r="ED468" i="1"/>
  <c r="EB464" i="1"/>
  <c r="EC464" i="1"/>
  <c r="EE464" i="1"/>
  <c r="ED464" i="1"/>
  <c r="EB465" i="1"/>
  <c r="EC465" i="1"/>
  <c r="EE465" i="1"/>
  <c r="ED465" i="1"/>
  <c r="EB462" i="1"/>
  <c r="EC462" i="1"/>
  <c r="EE462" i="1"/>
  <c r="ED462" i="1"/>
  <c r="EB460" i="1"/>
  <c r="EC460" i="1"/>
  <c r="EE460" i="1"/>
  <c r="ED460" i="1"/>
  <c r="EB461" i="1"/>
  <c r="EC461" i="1"/>
  <c r="EE461" i="1"/>
  <c r="ED461" i="1"/>
  <c r="EB458" i="1"/>
  <c r="EC458" i="1"/>
  <c r="EE458" i="1"/>
  <c r="ED458" i="1"/>
  <c r="EB459" i="1"/>
  <c r="EC459" i="1"/>
  <c r="EE459" i="1"/>
  <c r="ED459" i="1"/>
  <c r="EB457" i="1"/>
  <c r="EC457" i="1"/>
  <c r="EE457" i="1"/>
  <c r="ED457" i="1"/>
  <c r="EB456" i="1"/>
  <c r="EC456" i="1"/>
  <c r="EE456" i="1"/>
  <c r="ED456" i="1"/>
  <c r="EB455" i="1"/>
  <c r="EC455" i="1"/>
  <c r="EE455" i="1"/>
  <c r="ED455" i="1"/>
  <c r="EB454" i="1"/>
  <c r="EC454" i="1"/>
  <c r="EE454" i="1"/>
  <c r="ED454" i="1"/>
  <c r="EB453" i="1"/>
  <c r="EC453" i="1"/>
  <c r="EE453" i="1"/>
  <c r="ED453" i="1"/>
  <c r="EB452" i="1"/>
  <c r="EC452" i="1"/>
  <c r="EE452" i="1"/>
  <c r="ED452" i="1"/>
  <c r="EB451" i="1"/>
  <c r="EC451" i="1"/>
  <c r="EE451" i="1"/>
  <c r="ED451" i="1"/>
  <c r="EB450" i="1"/>
  <c r="EC450" i="1"/>
  <c r="EE450" i="1"/>
  <c r="ED450" i="1"/>
  <c r="EB449" i="1"/>
  <c r="EC449" i="1"/>
  <c r="EE449" i="1"/>
  <c r="ED449" i="1"/>
  <c r="EB448" i="1"/>
  <c r="EC448" i="1"/>
  <c r="EE448" i="1"/>
  <c r="ED448" i="1"/>
  <c r="EB447" i="1"/>
  <c r="EC447" i="1"/>
  <c r="EE447" i="1"/>
  <c r="ED447" i="1"/>
  <c r="EB446" i="1"/>
  <c r="EC446" i="1"/>
  <c r="EE446" i="1"/>
  <c r="ED446" i="1"/>
  <c r="EB445" i="1"/>
  <c r="EC445" i="1"/>
  <c r="EE445" i="1"/>
  <c r="ED445" i="1"/>
  <c r="EB444" i="1"/>
  <c r="EC444" i="1"/>
  <c r="EE444" i="1"/>
  <c r="ED444" i="1"/>
  <c r="EB443" i="1"/>
  <c r="EC443" i="1"/>
  <c r="EE443" i="1"/>
  <c r="ED443" i="1"/>
  <c r="EB442" i="1"/>
  <c r="EC442" i="1"/>
  <c r="EE442" i="1"/>
  <c r="ED442" i="1"/>
  <c r="EB436" i="1"/>
  <c r="EC436" i="1"/>
  <c r="EE436" i="1"/>
  <c r="ED436" i="1"/>
  <c r="EB441" i="1"/>
  <c r="EC441" i="1"/>
  <c r="EE441" i="1"/>
  <c r="ED441" i="1"/>
  <c r="EB440" i="1"/>
  <c r="EC440" i="1"/>
  <c r="EE440" i="1"/>
  <c r="ED440" i="1"/>
  <c r="EB439" i="1"/>
  <c r="EC439" i="1"/>
  <c r="EE439" i="1"/>
  <c r="ED439" i="1"/>
  <c r="EB437" i="1"/>
  <c r="EC437" i="1"/>
  <c r="EE437" i="1"/>
  <c r="ED437" i="1"/>
  <c r="EB438" i="1"/>
  <c r="EC438" i="1"/>
  <c r="EE438" i="1"/>
  <c r="ED438" i="1"/>
  <c r="EB434" i="1"/>
  <c r="EC434" i="1"/>
  <c r="EE434" i="1"/>
  <c r="ED434" i="1"/>
  <c r="EB435" i="1"/>
  <c r="EC435" i="1"/>
  <c r="EE435" i="1"/>
  <c r="ED435" i="1"/>
  <c r="EB433" i="1"/>
  <c r="EC433" i="1"/>
  <c r="EE433" i="1"/>
  <c r="ED433" i="1"/>
  <c r="EB431" i="1"/>
  <c r="EC431" i="1"/>
  <c r="EE431" i="1"/>
  <c r="ED431" i="1"/>
  <c r="EB432" i="1"/>
  <c r="EC432" i="1"/>
  <c r="EE432" i="1"/>
  <c r="ED432" i="1"/>
  <c r="EB429" i="1"/>
  <c r="EC429" i="1"/>
  <c r="EE429" i="1"/>
  <c r="ED429" i="1"/>
  <c r="EB430" i="1"/>
  <c r="EC430" i="1"/>
  <c r="EE430" i="1"/>
  <c r="ED430" i="1"/>
  <c r="EB428" i="1"/>
  <c r="EC428" i="1"/>
  <c r="EE428" i="1"/>
  <c r="ED428" i="1"/>
  <c r="EB427" i="1"/>
  <c r="EC427" i="1"/>
  <c r="EE427" i="1"/>
  <c r="ED427" i="1"/>
  <c r="EB426" i="1"/>
  <c r="EC426" i="1"/>
  <c r="EE426" i="1"/>
  <c r="ED426" i="1"/>
  <c r="EB425" i="1"/>
  <c r="EC425" i="1"/>
  <c r="EE425" i="1"/>
  <c r="ED425" i="1"/>
  <c r="EB424" i="1"/>
  <c r="EC424" i="1"/>
  <c r="EE424" i="1"/>
  <c r="ED424" i="1"/>
  <c r="EB423" i="1"/>
  <c r="EC423" i="1"/>
  <c r="EE423" i="1"/>
  <c r="ED423" i="1"/>
  <c r="EB422" i="1"/>
  <c r="EC422" i="1"/>
  <c r="EE422" i="1"/>
  <c r="ED422" i="1"/>
  <c r="EB421" i="1"/>
  <c r="EC421" i="1"/>
  <c r="EE421" i="1"/>
  <c r="ED421" i="1"/>
  <c r="EB420" i="1"/>
  <c r="EC420" i="1"/>
  <c r="EE420" i="1"/>
  <c r="ED420" i="1"/>
  <c r="EB419" i="1"/>
  <c r="EC419" i="1"/>
  <c r="EE419" i="1"/>
  <c r="ED419" i="1"/>
  <c r="EB418" i="1"/>
  <c r="EC418" i="1"/>
  <c r="EE418" i="1"/>
  <c r="ED418" i="1"/>
  <c r="EB412" i="1"/>
  <c r="EC412" i="1"/>
  <c r="EE412" i="1"/>
  <c r="ED412" i="1"/>
  <c r="EB417" i="1"/>
  <c r="EC417" i="1"/>
  <c r="EE417" i="1"/>
  <c r="ED417" i="1"/>
  <c r="EB410" i="1"/>
  <c r="EC410" i="1"/>
  <c r="EE410" i="1"/>
  <c r="ED410" i="1"/>
  <c r="EB416" i="1"/>
  <c r="EC416" i="1"/>
  <c r="EE416" i="1"/>
  <c r="ED416" i="1"/>
  <c r="EB415" i="1"/>
  <c r="EC415" i="1"/>
  <c r="EE415" i="1"/>
  <c r="ED415" i="1"/>
  <c r="EB413" i="1"/>
  <c r="EC413" i="1"/>
  <c r="EE413" i="1"/>
  <c r="ED413" i="1"/>
  <c r="EB409" i="1"/>
  <c r="EC409" i="1"/>
  <c r="EE409" i="1"/>
  <c r="ED409" i="1"/>
  <c r="EB411" i="1"/>
  <c r="EC411" i="1"/>
  <c r="EE411" i="1"/>
  <c r="ED411" i="1"/>
  <c r="EB407" i="1"/>
  <c r="EC407" i="1"/>
  <c r="EE407" i="1"/>
  <c r="ED407" i="1"/>
  <c r="EB406" i="1"/>
  <c r="EC406" i="1"/>
  <c r="EE406" i="1"/>
  <c r="ED406" i="1"/>
  <c r="EB405" i="1"/>
  <c r="EC405" i="1"/>
  <c r="EE405" i="1"/>
  <c r="ED405" i="1"/>
  <c r="EB66" i="1"/>
  <c r="EC66" i="1"/>
  <c r="EE66" i="1"/>
  <c r="ED66" i="1"/>
  <c r="EB28" i="1"/>
  <c r="EC28" i="1"/>
  <c r="EE28" i="1"/>
  <c r="ED28" i="1"/>
  <c r="EB404" i="1"/>
  <c r="EC404" i="1"/>
  <c r="EE404" i="1"/>
  <c r="ED404" i="1"/>
  <c r="EB403" i="1"/>
  <c r="EC403" i="1"/>
  <c r="EE403" i="1"/>
  <c r="ED403" i="1"/>
  <c r="EB398" i="1"/>
  <c r="EC398" i="1"/>
  <c r="EE398" i="1"/>
  <c r="ED398" i="1"/>
  <c r="EB397" i="1"/>
  <c r="EC397" i="1"/>
  <c r="EE397" i="1"/>
  <c r="ED397" i="1"/>
  <c r="EB396" i="1"/>
  <c r="EC396" i="1"/>
  <c r="EE396" i="1"/>
  <c r="ED396" i="1"/>
  <c r="EB393" i="1"/>
  <c r="EC393" i="1"/>
  <c r="EE393" i="1"/>
  <c r="ED393" i="1"/>
  <c r="EB392" i="1"/>
  <c r="EC392" i="1"/>
  <c r="EE392" i="1"/>
  <c r="ED392" i="1"/>
  <c r="EB391" i="1"/>
  <c r="EC391" i="1"/>
  <c r="EE391" i="1"/>
  <c r="ED391" i="1"/>
  <c r="EB390" i="1"/>
  <c r="EC390" i="1"/>
  <c r="EE390" i="1"/>
  <c r="ED390" i="1"/>
  <c r="EB386" i="1"/>
  <c r="EC386" i="1"/>
  <c r="EE386" i="1"/>
  <c r="ED386" i="1"/>
  <c r="EB370" i="1"/>
  <c r="EC370" i="1"/>
  <c r="EE370" i="1"/>
  <c r="ED370" i="1"/>
  <c r="EB369" i="1"/>
  <c r="EC369" i="1"/>
  <c r="EE369" i="1"/>
  <c r="ED369" i="1"/>
  <c r="EB383" i="1"/>
  <c r="EC383" i="1"/>
  <c r="EE383" i="1"/>
  <c r="ED383" i="1"/>
  <c r="EB375" i="1"/>
  <c r="EC375" i="1"/>
  <c r="EE375" i="1"/>
  <c r="ED375" i="1"/>
  <c r="EB381" i="1"/>
  <c r="EC381" i="1"/>
  <c r="EE381" i="1"/>
  <c r="ED381" i="1"/>
  <c r="EB380" i="1"/>
  <c r="EC380" i="1"/>
  <c r="EE380" i="1"/>
  <c r="ED380" i="1"/>
  <c r="EB374" i="1"/>
  <c r="EC374" i="1"/>
  <c r="EE374" i="1"/>
  <c r="ED374" i="1"/>
  <c r="EB379" i="1"/>
  <c r="EC379" i="1"/>
  <c r="EE379" i="1"/>
  <c r="ED379" i="1"/>
  <c r="EB378" i="1"/>
  <c r="EC378" i="1"/>
  <c r="EE378" i="1"/>
  <c r="ED378" i="1"/>
  <c r="EB377" i="1"/>
  <c r="EC377" i="1"/>
  <c r="EE377" i="1"/>
  <c r="ED377" i="1"/>
  <c r="EB376" i="1"/>
  <c r="EC376" i="1"/>
  <c r="EE376" i="1"/>
  <c r="ED376" i="1"/>
  <c r="EB388" i="1"/>
  <c r="EC388" i="1"/>
  <c r="EE388" i="1"/>
  <c r="ED388" i="1"/>
  <c r="EB385" i="1"/>
  <c r="EC385" i="1"/>
  <c r="EE385" i="1"/>
  <c r="ED385" i="1"/>
  <c r="EB371" i="1"/>
  <c r="EC371" i="1"/>
  <c r="EE371" i="1"/>
  <c r="ED371" i="1"/>
  <c r="EB389" i="1"/>
  <c r="EC389" i="1"/>
  <c r="EE389" i="1"/>
  <c r="ED389" i="1"/>
  <c r="EB382" i="1"/>
  <c r="EC382" i="1"/>
  <c r="EE382" i="1"/>
  <c r="ED382" i="1"/>
  <c r="EB372" i="1"/>
  <c r="EC372" i="1"/>
  <c r="EE372" i="1"/>
  <c r="ED372" i="1"/>
  <c r="EB373" i="1"/>
  <c r="EC373" i="1"/>
  <c r="EE373" i="1"/>
  <c r="ED373" i="1"/>
  <c r="EB384" i="1"/>
  <c r="EC384" i="1"/>
  <c r="EE384" i="1"/>
  <c r="ED384" i="1"/>
  <c r="EB363" i="1"/>
  <c r="EC363" i="1"/>
  <c r="EE363" i="1"/>
  <c r="ED363" i="1"/>
  <c r="EB361" i="1"/>
  <c r="EC361" i="1"/>
  <c r="EE361" i="1"/>
  <c r="ED361" i="1"/>
  <c r="EB360" i="1"/>
  <c r="EC360" i="1"/>
  <c r="EE360" i="1"/>
  <c r="ED360" i="1"/>
  <c r="EB349" i="1"/>
  <c r="EC349" i="1"/>
  <c r="EE349" i="1"/>
  <c r="ED349" i="1"/>
  <c r="EB356" i="1"/>
  <c r="EC356" i="1"/>
  <c r="EE356" i="1"/>
  <c r="ED356" i="1"/>
  <c r="EB357" i="1"/>
  <c r="EC357" i="1"/>
  <c r="EE357" i="1"/>
  <c r="ED357" i="1"/>
  <c r="EB358" i="1"/>
  <c r="EC358" i="1"/>
  <c r="EE358" i="1"/>
  <c r="ED358" i="1"/>
  <c r="EB359" i="1"/>
  <c r="EC359" i="1"/>
  <c r="EE359" i="1"/>
  <c r="ED359" i="1"/>
  <c r="EB351" i="1"/>
  <c r="EC351" i="1"/>
  <c r="EE351" i="1"/>
  <c r="ED351" i="1"/>
  <c r="EB352" i="1"/>
  <c r="EC352" i="1"/>
  <c r="EE352" i="1"/>
  <c r="ED352" i="1"/>
  <c r="EB353" i="1"/>
  <c r="EC353" i="1"/>
  <c r="EE353" i="1"/>
  <c r="ED353" i="1"/>
  <c r="EB354" i="1"/>
  <c r="EC354" i="1"/>
  <c r="EE354" i="1"/>
  <c r="ED354" i="1"/>
  <c r="EB350" i="1"/>
  <c r="EC350" i="1"/>
  <c r="EE350" i="1"/>
  <c r="ED350" i="1"/>
  <c r="EB355" i="1"/>
  <c r="EC355" i="1"/>
  <c r="EE355" i="1"/>
  <c r="ED355" i="1"/>
  <c r="EB368" i="1"/>
  <c r="EC368" i="1"/>
  <c r="EE368" i="1"/>
  <c r="ED368" i="1"/>
  <c r="EB362" i="1"/>
  <c r="EC362" i="1"/>
  <c r="EE362" i="1"/>
  <c r="ED362" i="1"/>
  <c r="EB364" i="1"/>
  <c r="EC364" i="1"/>
  <c r="EE364" i="1"/>
  <c r="ED364" i="1"/>
  <c r="EB344" i="1"/>
  <c r="EC344" i="1"/>
  <c r="EE344" i="1"/>
  <c r="ED344" i="1"/>
  <c r="EB345" i="1"/>
  <c r="EC345" i="1"/>
  <c r="EE345" i="1"/>
  <c r="ED345" i="1"/>
  <c r="EB343" i="1"/>
  <c r="EC343" i="1"/>
  <c r="EE343" i="1"/>
  <c r="ED343" i="1"/>
  <c r="EB341" i="1"/>
  <c r="EC341" i="1"/>
  <c r="EE341" i="1"/>
  <c r="ED341" i="1"/>
  <c r="EB342" i="1"/>
  <c r="EC342" i="1"/>
  <c r="EE342" i="1"/>
  <c r="ED342" i="1"/>
  <c r="EB340" i="1"/>
  <c r="EC340" i="1"/>
  <c r="EE340" i="1"/>
  <c r="ED340" i="1"/>
  <c r="EB338" i="1"/>
  <c r="EC338" i="1"/>
  <c r="EE338" i="1"/>
  <c r="ED338" i="1"/>
  <c r="EB339" i="1"/>
  <c r="EC339" i="1"/>
  <c r="EE339" i="1"/>
  <c r="ED339" i="1"/>
  <c r="EB337" i="1"/>
  <c r="EC337" i="1"/>
  <c r="EE337" i="1"/>
  <c r="ED337" i="1"/>
  <c r="EB336" i="1"/>
  <c r="EC336" i="1"/>
  <c r="EE336" i="1"/>
  <c r="ED336" i="1"/>
  <c r="EB335" i="1"/>
  <c r="EC335" i="1"/>
  <c r="EE335" i="1"/>
  <c r="ED335" i="1"/>
  <c r="EB333" i="1"/>
  <c r="EC333" i="1"/>
  <c r="EE333" i="1"/>
  <c r="ED333" i="1"/>
  <c r="EB334" i="1"/>
  <c r="EC334" i="1"/>
  <c r="EE334" i="1"/>
  <c r="ED334" i="1"/>
  <c r="EB332" i="1"/>
  <c r="EC332" i="1"/>
  <c r="EE332" i="1"/>
  <c r="ED332" i="1"/>
  <c r="EB331" i="1"/>
  <c r="EC331" i="1"/>
  <c r="EE331" i="1"/>
  <c r="ED331" i="1"/>
  <c r="EB330" i="1"/>
  <c r="EC330" i="1"/>
  <c r="EE330" i="1"/>
  <c r="ED330" i="1"/>
  <c r="EB329" i="1"/>
  <c r="EC329" i="1"/>
  <c r="EE329" i="1"/>
  <c r="ED329" i="1"/>
  <c r="EB325" i="1"/>
  <c r="EC325" i="1"/>
  <c r="EE325" i="1"/>
  <c r="ED325" i="1"/>
  <c r="EB327" i="1"/>
  <c r="EC327" i="1"/>
  <c r="EE327" i="1"/>
  <c r="ED327" i="1"/>
  <c r="EB326" i="1"/>
  <c r="EC326" i="1"/>
  <c r="EE326" i="1"/>
  <c r="ED326" i="1"/>
  <c r="EB324" i="1"/>
  <c r="EC324" i="1"/>
  <c r="EE324" i="1"/>
  <c r="ED324" i="1"/>
  <c r="EB323" i="1"/>
  <c r="EC323" i="1"/>
  <c r="EE323" i="1"/>
  <c r="ED323" i="1"/>
  <c r="EB322" i="1"/>
  <c r="EC322" i="1"/>
  <c r="EE322" i="1"/>
  <c r="ED322" i="1"/>
  <c r="EB321" i="1"/>
  <c r="EC321" i="1"/>
  <c r="EE321" i="1"/>
  <c r="ED321" i="1"/>
  <c r="EB320" i="1"/>
  <c r="EC320" i="1"/>
  <c r="EE320" i="1"/>
  <c r="ED320" i="1"/>
  <c r="EB319" i="1"/>
  <c r="EC319" i="1"/>
  <c r="EE319" i="1"/>
  <c r="ED319" i="1"/>
  <c r="EB318" i="1"/>
  <c r="EC318" i="1"/>
  <c r="EE318" i="1"/>
  <c r="ED318" i="1"/>
  <c r="EB317" i="1"/>
  <c r="EC317" i="1"/>
  <c r="EE317" i="1"/>
  <c r="ED317" i="1"/>
  <c r="EB316" i="1"/>
  <c r="EC316" i="1"/>
  <c r="EE316" i="1"/>
  <c r="ED316" i="1"/>
  <c r="EB315" i="1"/>
  <c r="EC315" i="1"/>
  <c r="EE315" i="1"/>
  <c r="ED315" i="1"/>
  <c r="EB314" i="1"/>
  <c r="EC314" i="1"/>
  <c r="EE314" i="1"/>
  <c r="ED314" i="1"/>
  <c r="EB313" i="1"/>
  <c r="EC313" i="1"/>
  <c r="EE313" i="1"/>
  <c r="ED313" i="1"/>
  <c r="EB312" i="1"/>
  <c r="EC312" i="1"/>
  <c r="EE312" i="1"/>
  <c r="ED312" i="1"/>
  <c r="EB311" i="1"/>
  <c r="EC311" i="1"/>
  <c r="EE311" i="1"/>
  <c r="ED311" i="1"/>
  <c r="EB310" i="1"/>
  <c r="EC310" i="1"/>
  <c r="EE310" i="1"/>
  <c r="ED310" i="1"/>
  <c r="EB309" i="1"/>
  <c r="EC309" i="1"/>
  <c r="EE309" i="1"/>
  <c r="ED309" i="1"/>
  <c r="EB305" i="1"/>
  <c r="EC305" i="1"/>
  <c r="EE305" i="1"/>
  <c r="ED305" i="1"/>
  <c r="EB304" i="1"/>
  <c r="EC304" i="1"/>
  <c r="EE304" i="1"/>
  <c r="ED304" i="1"/>
  <c r="EB303" i="1"/>
  <c r="EC303" i="1"/>
  <c r="EE303" i="1"/>
  <c r="ED303" i="1"/>
  <c r="EB302" i="1"/>
  <c r="EC302" i="1"/>
  <c r="EE302" i="1"/>
  <c r="ED302" i="1"/>
  <c r="EB308" i="1"/>
  <c r="EC308" i="1"/>
  <c r="EE308" i="1"/>
  <c r="ED308" i="1"/>
  <c r="EB301" i="1"/>
  <c r="EC301" i="1"/>
  <c r="EE301" i="1"/>
  <c r="ED301" i="1"/>
  <c r="EB299" i="1"/>
  <c r="EC299" i="1"/>
  <c r="EE299" i="1"/>
  <c r="ED299" i="1"/>
  <c r="EB298" i="1"/>
  <c r="EC298" i="1"/>
  <c r="EE298" i="1"/>
  <c r="ED298" i="1"/>
  <c r="EB297" i="1"/>
  <c r="EC297" i="1"/>
  <c r="EE297" i="1"/>
  <c r="ED297" i="1"/>
  <c r="EB300" i="1"/>
  <c r="EC300" i="1"/>
  <c r="EE300" i="1"/>
  <c r="ED300" i="1"/>
  <c r="EB293" i="1"/>
  <c r="EC293" i="1"/>
  <c r="EE293" i="1"/>
  <c r="ED293" i="1"/>
  <c r="EB295" i="1"/>
  <c r="EC295" i="1"/>
  <c r="EE295" i="1"/>
  <c r="ED295" i="1"/>
  <c r="EB292" i="1"/>
  <c r="EC292" i="1"/>
  <c r="EE292" i="1"/>
  <c r="ED292" i="1"/>
  <c r="EB290" i="1"/>
  <c r="EC290" i="1"/>
  <c r="EE290" i="1"/>
  <c r="ED290" i="1"/>
  <c r="EB291" i="1"/>
  <c r="EC291" i="1"/>
  <c r="EE291" i="1"/>
  <c r="ED291" i="1"/>
  <c r="EB288" i="1"/>
  <c r="EC288" i="1"/>
  <c r="EE288" i="1"/>
  <c r="ED288" i="1"/>
  <c r="EB289" i="1"/>
  <c r="EC289" i="1"/>
  <c r="EE289" i="1"/>
  <c r="ED289" i="1"/>
  <c r="EB287" i="1"/>
  <c r="EC287" i="1"/>
  <c r="EE287" i="1"/>
  <c r="ED287" i="1"/>
  <c r="EB286" i="1"/>
  <c r="EC286" i="1"/>
  <c r="EE286" i="1"/>
  <c r="ED286" i="1"/>
  <c r="EB285" i="1"/>
  <c r="EC285" i="1"/>
  <c r="EE285" i="1"/>
  <c r="ED285" i="1"/>
  <c r="EB284" i="1"/>
  <c r="EC284" i="1"/>
  <c r="EE284" i="1"/>
  <c r="ED284" i="1"/>
  <c r="EB283" i="1"/>
  <c r="EC283" i="1"/>
  <c r="EE283" i="1"/>
  <c r="ED283" i="1"/>
  <c r="EB282" i="1"/>
  <c r="EC282" i="1"/>
  <c r="EE282" i="1"/>
  <c r="ED282" i="1"/>
  <c r="EB274" i="1"/>
  <c r="EC274" i="1"/>
  <c r="EE274" i="1"/>
  <c r="ED274" i="1"/>
  <c r="EB264" i="1"/>
  <c r="EC264" i="1"/>
  <c r="EE264" i="1"/>
  <c r="ED264" i="1"/>
  <c r="EB263" i="1"/>
  <c r="EC263" i="1"/>
  <c r="EE263" i="1"/>
  <c r="ED263" i="1"/>
  <c r="EB260" i="1"/>
  <c r="EC260" i="1"/>
  <c r="EE260" i="1"/>
  <c r="ED260" i="1"/>
  <c r="EB259" i="1"/>
  <c r="EC259" i="1"/>
  <c r="EE259" i="1"/>
  <c r="ED259" i="1"/>
  <c r="EB258" i="1"/>
  <c r="EC258" i="1"/>
  <c r="EE258" i="1"/>
  <c r="ED258" i="1"/>
  <c r="EB257" i="1"/>
  <c r="EC257" i="1"/>
  <c r="EE257" i="1"/>
  <c r="ED257" i="1"/>
  <c r="EB256" i="1"/>
  <c r="EC256" i="1"/>
  <c r="EE256" i="1"/>
  <c r="ED256" i="1"/>
  <c r="EB255" i="1"/>
  <c r="EC255" i="1"/>
  <c r="EE255" i="1"/>
  <c r="ED255" i="1"/>
  <c r="EB253" i="1"/>
  <c r="EC253" i="1"/>
  <c r="EE253" i="1"/>
  <c r="ED253" i="1"/>
  <c r="EB254" i="1"/>
  <c r="EC254" i="1"/>
  <c r="EE254" i="1"/>
  <c r="ED254" i="1"/>
  <c r="EB246" i="1"/>
  <c r="EC246" i="1"/>
  <c r="EE246" i="1"/>
  <c r="ED246" i="1"/>
  <c r="EB245" i="1"/>
  <c r="EC245" i="1"/>
  <c r="EE245" i="1"/>
  <c r="ED245" i="1"/>
  <c r="EB252" i="1"/>
  <c r="EC252" i="1"/>
  <c r="EE252" i="1"/>
  <c r="ED252" i="1"/>
  <c r="EB244" i="1"/>
  <c r="EC244" i="1"/>
  <c r="EE244" i="1"/>
  <c r="ED244" i="1"/>
  <c r="EB243" i="1"/>
  <c r="EC243" i="1"/>
  <c r="EE243" i="1"/>
  <c r="ED243" i="1"/>
  <c r="EB239" i="1"/>
  <c r="EC239" i="1"/>
  <c r="EE239" i="1"/>
  <c r="ED239" i="1"/>
  <c r="EB21" i="1"/>
  <c r="EC21" i="1"/>
  <c r="EE21" i="1"/>
  <c r="ED21" i="1"/>
  <c r="EB20" i="1"/>
  <c r="EC20" i="1"/>
  <c r="EE20" i="1"/>
  <c r="ED20" i="1"/>
  <c r="EB19" i="1"/>
  <c r="EC19" i="1"/>
  <c r="EE19" i="1"/>
  <c r="ED19" i="1"/>
  <c r="EB18" i="1"/>
  <c r="EC18" i="1"/>
  <c r="EE18" i="1"/>
  <c r="ED18" i="1"/>
  <c r="EB231" i="1"/>
  <c r="EC231" i="1"/>
  <c r="EE231" i="1"/>
  <c r="ED231" i="1"/>
  <c r="EB213" i="1"/>
  <c r="EC213" i="1"/>
  <c r="EE213" i="1"/>
  <c r="ED213" i="1"/>
  <c r="EB212" i="1"/>
  <c r="EC212" i="1"/>
  <c r="EE212" i="1"/>
  <c r="ED212" i="1"/>
  <c r="EB211" i="1"/>
  <c r="EC211" i="1"/>
  <c r="EE211" i="1"/>
  <c r="ED211" i="1"/>
  <c r="EB210" i="1"/>
  <c r="EC210" i="1"/>
  <c r="EE210" i="1"/>
  <c r="ED210" i="1"/>
  <c r="EB190" i="1"/>
  <c r="EC190" i="1"/>
  <c r="EE190" i="1"/>
  <c r="ED190" i="1"/>
  <c r="EB201" i="1"/>
  <c r="EC201" i="1"/>
  <c r="EE201" i="1"/>
  <c r="ED201" i="1"/>
  <c r="EB188" i="1"/>
  <c r="EC188" i="1"/>
  <c r="EE188" i="1"/>
  <c r="ED188" i="1"/>
  <c r="EB189" i="1"/>
  <c r="EC189" i="1"/>
  <c r="EE189" i="1"/>
  <c r="ED189" i="1"/>
  <c r="EB898" i="1"/>
  <c r="EC898" i="1"/>
  <c r="EE898" i="1"/>
  <c r="ED898" i="1"/>
  <c r="EB899" i="1"/>
  <c r="EC899" i="1"/>
  <c r="EE899" i="1"/>
  <c r="ED899" i="1"/>
  <c r="EB387" i="1"/>
  <c r="EC387" i="1"/>
  <c r="EE387" i="1"/>
  <c r="ED387" i="1"/>
  <c r="EB348" i="1"/>
  <c r="EC348" i="1"/>
  <c r="EE348" i="1"/>
  <c r="ED348" i="1"/>
  <c r="EB347" i="1"/>
  <c r="EC347" i="1"/>
  <c r="EE347" i="1"/>
  <c r="ED347" i="1"/>
  <c r="EB346" i="1"/>
  <c r="EC346" i="1"/>
  <c r="EE346" i="1"/>
  <c r="ED346" i="1"/>
  <c r="EB328" i="1"/>
  <c r="EC328" i="1"/>
  <c r="EE328" i="1"/>
  <c r="ED328" i="1"/>
  <c r="EB306" i="1"/>
  <c r="EC306" i="1"/>
  <c r="EE306" i="1"/>
  <c r="ED306" i="1"/>
  <c r="EB307" i="1"/>
  <c r="EC307" i="1"/>
  <c r="EE307" i="1"/>
  <c r="ED307" i="1"/>
  <c r="EB296" i="1"/>
  <c r="EC296" i="1"/>
  <c r="EE296" i="1"/>
  <c r="ED296" i="1"/>
  <c r="EB294" i="1"/>
  <c r="EC294" i="1"/>
  <c r="EE294" i="1"/>
  <c r="ED294" i="1"/>
  <c r="EB280" i="1"/>
  <c r="EC280" i="1"/>
  <c r="EE280" i="1"/>
  <c r="ED280" i="1"/>
  <c r="EB279" i="1"/>
  <c r="EC279" i="1"/>
  <c r="EE279" i="1"/>
  <c r="ED279" i="1"/>
  <c r="EB278" i="1"/>
  <c r="EC278" i="1"/>
  <c r="EE278" i="1"/>
  <c r="ED278" i="1"/>
  <c r="EB277" i="1"/>
  <c r="EC277" i="1"/>
  <c r="EE277" i="1"/>
  <c r="ED277" i="1"/>
  <c r="EB276" i="1"/>
  <c r="EC276" i="1"/>
  <c r="EE276" i="1"/>
  <c r="ED276" i="1"/>
  <c r="EB281" i="1"/>
  <c r="EC281" i="1"/>
  <c r="EE281" i="1"/>
  <c r="ED281" i="1"/>
  <c r="EB275" i="1"/>
  <c r="EC275" i="1"/>
  <c r="EE275" i="1"/>
  <c r="ED275" i="1"/>
  <c r="EB273" i="1"/>
  <c r="EC273" i="1"/>
  <c r="EE273" i="1"/>
  <c r="ED273" i="1"/>
  <c r="EB272" i="1"/>
  <c r="EC272" i="1"/>
  <c r="EE272" i="1"/>
  <c r="ED272" i="1"/>
  <c r="EB271" i="1"/>
  <c r="EC271" i="1"/>
  <c r="EE271" i="1"/>
  <c r="ED271" i="1"/>
  <c r="EB270" i="1"/>
  <c r="EC270" i="1"/>
  <c r="EE270" i="1"/>
  <c r="ED270" i="1"/>
  <c r="EB269" i="1"/>
  <c r="EC269" i="1"/>
  <c r="EE269" i="1"/>
  <c r="ED269" i="1"/>
  <c r="EB268" i="1"/>
  <c r="EC268" i="1"/>
  <c r="EE268" i="1"/>
  <c r="ED268" i="1"/>
  <c r="EB267" i="1"/>
  <c r="EC267" i="1"/>
  <c r="EE267" i="1"/>
  <c r="ED267" i="1"/>
  <c r="EB266" i="1"/>
  <c r="EC266" i="1"/>
  <c r="EE266" i="1"/>
  <c r="ED266" i="1"/>
  <c r="EB265" i="1"/>
  <c r="EC265" i="1"/>
  <c r="EE265" i="1"/>
  <c r="ED265" i="1"/>
  <c r="EB262" i="1"/>
  <c r="EC262" i="1"/>
  <c r="EE262" i="1"/>
  <c r="ED262" i="1"/>
  <c r="EB261" i="1"/>
  <c r="EC261" i="1"/>
  <c r="EE261" i="1"/>
  <c r="ED261" i="1"/>
  <c r="EB251" i="1"/>
  <c r="EC251" i="1"/>
  <c r="EE251" i="1"/>
  <c r="ED251" i="1"/>
  <c r="EB250" i="1"/>
  <c r="EC250" i="1"/>
  <c r="EE250" i="1"/>
  <c r="ED250" i="1"/>
  <c r="EB249" i="1"/>
  <c r="EC249" i="1"/>
  <c r="EE249" i="1"/>
  <c r="ED249" i="1"/>
  <c r="EB248" i="1"/>
  <c r="EC248" i="1"/>
  <c r="EE248" i="1"/>
  <c r="ED248" i="1"/>
  <c r="EB247" i="1"/>
  <c r="EC247" i="1"/>
  <c r="EE247" i="1"/>
  <c r="ED247" i="1"/>
  <c r="EB242" i="1"/>
  <c r="EC242" i="1"/>
  <c r="EE242" i="1"/>
  <c r="ED242" i="1"/>
  <c r="EB241" i="1"/>
  <c r="EC241" i="1"/>
  <c r="EE241" i="1"/>
  <c r="ED241" i="1"/>
  <c r="EB240" i="1"/>
  <c r="EC240" i="1"/>
  <c r="EE240" i="1"/>
  <c r="ED240" i="1"/>
  <c r="EB237" i="1"/>
  <c r="EC237" i="1"/>
  <c r="EE237" i="1"/>
  <c r="ED237" i="1"/>
  <c r="EB236" i="1"/>
  <c r="EC236" i="1"/>
  <c r="EE236" i="1"/>
  <c r="ED236" i="1"/>
  <c r="EB235" i="1"/>
  <c r="EC235" i="1"/>
  <c r="EE235" i="1"/>
  <c r="ED235" i="1"/>
  <c r="EB234" i="1"/>
  <c r="EC234" i="1"/>
  <c r="EE234" i="1"/>
  <c r="ED234" i="1"/>
  <c r="EB233" i="1"/>
  <c r="EC233" i="1"/>
  <c r="EE233" i="1"/>
  <c r="ED233" i="1"/>
  <c r="EB232" i="1"/>
  <c r="EC232" i="1"/>
  <c r="EE232" i="1"/>
  <c r="ED232" i="1"/>
  <c r="EB238" i="1"/>
  <c r="EC238" i="1"/>
  <c r="EE238" i="1"/>
  <c r="ED238" i="1"/>
  <c r="EB230" i="1"/>
  <c r="EC230" i="1"/>
  <c r="EE230" i="1"/>
  <c r="ED230" i="1"/>
  <c r="EB229" i="1"/>
  <c r="EC229" i="1"/>
  <c r="EE229" i="1"/>
  <c r="ED229" i="1"/>
  <c r="EB228" i="1"/>
  <c r="EC228" i="1"/>
  <c r="EE228" i="1"/>
  <c r="ED228" i="1"/>
  <c r="EB227" i="1"/>
  <c r="EC227" i="1"/>
  <c r="EE227" i="1"/>
  <c r="ED227" i="1"/>
  <c r="EB226" i="1"/>
  <c r="EC226" i="1"/>
  <c r="EE226" i="1"/>
  <c r="ED226" i="1"/>
  <c r="EB225" i="1"/>
  <c r="EC225" i="1"/>
  <c r="EE225" i="1"/>
  <c r="ED225" i="1"/>
  <c r="EB224" i="1"/>
  <c r="EC224" i="1"/>
  <c r="EE224" i="1"/>
  <c r="ED224" i="1"/>
  <c r="EB223" i="1"/>
  <c r="EC223" i="1"/>
  <c r="EE223" i="1"/>
  <c r="ED223" i="1"/>
  <c r="EB222" i="1"/>
  <c r="EC222" i="1"/>
  <c r="EE222" i="1"/>
  <c r="ED222" i="1"/>
  <c r="EB221" i="1"/>
  <c r="EC221" i="1"/>
  <c r="EE221" i="1"/>
  <c r="ED221" i="1"/>
  <c r="EB220" i="1"/>
  <c r="EC220" i="1"/>
  <c r="EE220" i="1"/>
  <c r="ED220" i="1"/>
  <c r="EB219" i="1"/>
  <c r="EC219" i="1"/>
  <c r="EE219" i="1"/>
  <c r="ED219" i="1"/>
  <c r="EB218" i="1"/>
  <c r="EC218" i="1"/>
  <c r="EE218" i="1"/>
  <c r="ED218" i="1"/>
  <c r="EB217" i="1"/>
  <c r="EC217" i="1"/>
  <c r="EE217" i="1"/>
  <c r="ED217" i="1"/>
  <c r="EB216" i="1"/>
  <c r="EC216" i="1"/>
  <c r="EE216" i="1"/>
  <c r="ED216" i="1"/>
  <c r="EB215" i="1"/>
  <c r="EC215" i="1"/>
  <c r="EE215" i="1"/>
  <c r="ED215" i="1"/>
  <c r="EB214" i="1"/>
  <c r="EC214" i="1"/>
  <c r="EE214" i="1"/>
  <c r="ED214" i="1"/>
  <c r="EB208" i="1"/>
  <c r="EC208" i="1"/>
  <c r="EE208" i="1"/>
  <c r="ED208" i="1"/>
  <c r="EB207" i="1"/>
  <c r="EC207" i="1"/>
  <c r="EE207" i="1"/>
  <c r="ED207" i="1"/>
  <c r="EB206" i="1"/>
  <c r="EC206" i="1"/>
  <c r="EE206" i="1"/>
  <c r="ED206" i="1"/>
  <c r="EB205" i="1"/>
  <c r="EC205" i="1"/>
  <c r="EE205" i="1"/>
  <c r="ED205" i="1"/>
  <c r="EB204" i="1"/>
  <c r="EC204" i="1"/>
  <c r="EE204" i="1"/>
  <c r="ED204" i="1"/>
  <c r="EB203" i="1"/>
  <c r="EC203" i="1"/>
  <c r="EE203" i="1"/>
  <c r="ED203" i="1"/>
  <c r="EB202" i="1"/>
  <c r="EC202" i="1"/>
  <c r="EE202" i="1"/>
  <c r="ED202" i="1"/>
  <c r="EB209" i="1"/>
  <c r="EC209" i="1"/>
  <c r="EE209" i="1"/>
  <c r="ED209" i="1"/>
  <c r="EB200" i="1"/>
  <c r="EC200" i="1"/>
  <c r="EE200" i="1"/>
  <c r="ED200" i="1"/>
  <c r="EB199" i="1"/>
  <c r="EC199" i="1"/>
  <c r="EE199" i="1"/>
  <c r="ED199" i="1"/>
  <c r="EB198" i="1"/>
  <c r="EC198" i="1"/>
  <c r="EE198" i="1"/>
  <c r="ED198" i="1"/>
  <c r="EB197" i="1"/>
  <c r="EC197" i="1"/>
  <c r="EE197" i="1"/>
  <c r="ED197" i="1"/>
  <c r="EB196" i="1"/>
  <c r="EC196" i="1"/>
  <c r="EE196" i="1"/>
  <c r="ED196" i="1"/>
  <c r="EB195" i="1"/>
  <c r="EC195" i="1"/>
  <c r="EE195" i="1"/>
  <c r="ED195" i="1"/>
  <c r="EB194" i="1"/>
  <c r="EC194" i="1"/>
  <c r="EE194" i="1"/>
  <c r="ED194" i="1"/>
  <c r="EB193" i="1"/>
  <c r="EC193" i="1"/>
  <c r="EE193" i="1"/>
  <c r="ED193" i="1"/>
  <c r="EB192" i="1"/>
  <c r="EC192" i="1"/>
  <c r="EE192" i="1"/>
  <c r="ED192" i="1"/>
  <c r="EB191" i="1"/>
  <c r="EC191" i="1"/>
  <c r="EE191" i="1"/>
  <c r="ED191" i="1"/>
  <c r="EB186" i="1"/>
  <c r="EC186" i="1"/>
  <c r="EE186" i="1"/>
  <c r="ED186" i="1"/>
  <c r="EB185" i="1"/>
  <c r="EC185" i="1"/>
  <c r="EE185" i="1"/>
  <c r="ED185" i="1"/>
  <c r="EB184" i="1"/>
  <c r="EC184" i="1"/>
  <c r="EE184" i="1"/>
  <c r="ED184" i="1"/>
  <c r="EB183" i="1"/>
  <c r="EC183" i="1"/>
  <c r="EE183" i="1"/>
  <c r="ED183" i="1"/>
  <c r="EB182" i="1"/>
  <c r="EC182" i="1"/>
  <c r="EE182" i="1"/>
  <c r="ED182" i="1"/>
  <c r="EB181" i="1"/>
  <c r="EC181" i="1"/>
  <c r="EE181" i="1"/>
  <c r="ED181" i="1"/>
  <c r="EB180" i="1"/>
  <c r="EC180" i="1"/>
  <c r="EE180" i="1"/>
  <c r="ED180" i="1"/>
  <c r="EB179" i="1"/>
  <c r="EC179" i="1"/>
  <c r="EE179" i="1"/>
  <c r="ED179" i="1"/>
  <c r="EB178" i="1"/>
  <c r="EC178" i="1"/>
  <c r="EE178" i="1"/>
  <c r="ED178" i="1"/>
  <c r="EB177" i="1"/>
  <c r="EC177" i="1"/>
  <c r="EE177" i="1"/>
  <c r="ED177" i="1"/>
  <c r="EB176" i="1"/>
  <c r="EC176" i="1"/>
  <c r="EE176" i="1"/>
  <c r="ED176" i="1"/>
  <c r="EB175" i="1"/>
  <c r="EC175" i="1"/>
  <c r="EE175" i="1"/>
  <c r="ED175" i="1"/>
  <c r="EB174" i="1"/>
  <c r="EC174" i="1"/>
  <c r="EE174" i="1"/>
  <c r="ED174" i="1"/>
  <c r="EB173" i="1"/>
  <c r="EC173" i="1"/>
  <c r="EE173" i="1"/>
  <c r="ED173" i="1"/>
  <c r="EB172" i="1"/>
  <c r="EC172" i="1"/>
  <c r="EE172" i="1"/>
  <c r="ED172" i="1"/>
  <c r="EB171" i="1"/>
  <c r="EC171" i="1"/>
  <c r="EE171" i="1"/>
  <c r="ED171" i="1"/>
  <c r="EB170" i="1"/>
  <c r="EC170" i="1"/>
  <c r="EE170" i="1"/>
  <c r="ED170" i="1"/>
  <c r="EB169" i="1"/>
  <c r="EC169" i="1"/>
  <c r="EE169" i="1"/>
  <c r="ED169" i="1"/>
  <c r="EB168" i="1"/>
  <c r="EC168" i="1"/>
  <c r="EE168" i="1"/>
  <c r="ED168" i="1"/>
  <c r="EB167" i="1"/>
  <c r="EC167" i="1"/>
  <c r="EE167" i="1"/>
  <c r="ED167" i="1"/>
  <c r="EB166" i="1"/>
  <c r="EC166" i="1"/>
  <c r="EE166" i="1"/>
  <c r="ED166" i="1"/>
  <c r="EB165" i="1"/>
  <c r="EC165" i="1"/>
  <c r="EE165" i="1"/>
  <c r="ED165" i="1"/>
  <c r="EB164" i="1"/>
  <c r="EC164" i="1"/>
  <c r="EE164" i="1"/>
  <c r="ED164" i="1"/>
  <c r="EB163" i="1"/>
  <c r="EC163" i="1"/>
  <c r="EE163" i="1"/>
  <c r="ED163" i="1"/>
  <c r="EB162" i="1"/>
  <c r="EC162" i="1"/>
  <c r="EE162" i="1"/>
  <c r="ED162" i="1"/>
  <c r="EB161" i="1"/>
  <c r="EC161" i="1"/>
  <c r="EE161" i="1"/>
  <c r="ED161" i="1"/>
  <c r="EB160" i="1"/>
  <c r="EC160" i="1"/>
  <c r="EE160" i="1"/>
  <c r="ED160" i="1"/>
  <c r="EB157" i="1"/>
  <c r="EC157" i="1"/>
  <c r="EE157" i="1"/>
  <c r="ED157" i="1"/>
  <c r="EB156" i="1"/>
  <c r="EC156" i="1"/>
  <c r="EE156" i="1"/>
  <c r="ED156" i="1"/>
  <c r="EB155" i="1"/>
  <c r="EC155" i="1"/>
  <c r="EE155" i="1"/>
  <c r="ED155" i="1"/>
  <c r="EB154" i="1"/>
  <c r="EC154" i="1"/>
  <c r="EE154" i="1"/>
  <c r="ED154" i="1"/>
  <c r="EB153" i="1"/>
  <c r="EC153" i="1"/>
  <c r="EE153" i="1"/>
  <c r="ED153" i="1"/>
  <c r="EB112" i="1"/>
  <c r="EC112" i="1"/>
  <c r="EE112" i="1"/>
  <c r="ED112" i="1"/>
  <c r="EB111" i="1"/>
  <c r="EC111" i="1"/>
  <c r="EE111" i="1"/>
  <c r="ED111" i="1"/>
  <c r="EB110" i="1"/>
  <c r="EC110" i="1"/>
  <c r="EE110" i="1"/>
  <c r="ED110" i="1"/>
  <c r="EB109" i="1"/>
  <c r="EC109" i="1"/>
  <c r="EE109" i="1"/>
  <c r="ED109" i="1"/>
  <c r="EB108" i="1"/>
  <c r="EC108" i="1"/>
  <c r="EE108" i="1"/>
  <c r="ED108" i="1"/>
  <c r="EB107" i="1"/>
  <c r="EC107" i="1"/>
  <c r="EE107" i="1"/>
  <c r="ED107" i="1"/>
  <c r="EB104" i="1"/>
  <c r="EC104" i="1"/>
  <c r="EE104" i="1"/>
  <c r="ED104" i="1"/>
  <c r="EB96" i="1"/>
  <c r="EC96" i="1"/>
  <c r="EE96" i="1"/>
  <c r="ED96" i="1"/>
  <c r="EB95" i="1"/>
  <c r="EC95" i="1"/>
  <c r="EE95" i="1"/>
  <c r="ED95" i="1"/>
  <c r="EB94" i="1"/>
  <c r="EC94" i="1"/>
  <c r="EE94" i="1"/>
  <c r="ED94" i="1"/>
  <c r="EB93" i="1"/>
  <c r="EC93" i="1"/>
  <c r="EE93" i="1"/>
  <c r="ED93" i="1"/>
  <c r="EB92" i="1"/>
  <c r="EC92" i="1"/>
  <c r="EE92" i="1"/>
  <c r="ED92" i="1"/>
  <c r="EB91" i="1"/>
  <c r="EC91" i="1"/>
  <c r="EE91" i="1"/>
  <c r="ED91" i="1"/>
  <c r="EB90" i="1"/>
  <c r="EC90" i="1"/>
  <c r="EE90" i="1"/>
  <c r="ED90" i="1"/>
  <c r="EB89" i="1"/>
  <c r="EC89" i="1"/>
  <c r="EE89" i="1"/>
  <c r="ED89" i="1"/>
  <c r="EB88" i="1"/>
  <c r="EC88" i="1"/>
  <c r="EE88" i="1"/>
  <c r="ED88" i="1"/>
  <c r="EB87" i="1"/>
  <c r="EC87" i="1"/>
  <c r="EE87" i="1"/>
  <c r="ED87" i="1"/>
  <c r="EB86" i="1"/>
  <c r="EC86" i="1"/>
  <c r="EE86" i="1"/>
  <c r="ED86" i="1"/>
  <c r="EB85" i="1"/>
  <c r="EC85" i="1"/>
  <c r="EE85" i="1"/>
  <c r="ED85" i="1"/>
  <c r="EB78" i="1"/>
  <c r="EC78" i="1"/>
  <c r="EE78" i="1"/>
  <c r="ED78" i="1"/>
  <c r="EB77" i="1"/>
  <c r="EC77" i="1"/>
  <c r="EE77" i="1"/>
  <c r="ED77" i="1"/>
  <c r="EB76" i="1"/>
  <c r="EC76" i="1"/>
  <c r="EE76" i="1"/>
  <c r="ED76" i="1"/>
  <c r="EB75" i="1"/>
  <c r="EC75" i="1"/>
  <c r="EE75" i="1"/>
  <c r="ED75" i="1"/>
  <c r="EB74" i="1"/>
  <c r="EC74" i="1"/>
  <c r="EE74" i="1"/>
  <c r="ED74" i="1"/>
  <c r="EB79" i="1"/>
  <c r="EC79" i="1"/>
  <c r="EE79" i="1"/>
  <c r="ED79" i="1"/>
  <c r="EB72" i="1"/>
  <c r="EC72" i="1"/>
  <c r="EE72" i="1"/>
  <c r="ED72" i="1"/>
  <c r="EB68" i="1"/>
  <c r="EC68" i="1"/>
  <c r="EE68" i="1"/>
  <c r="ED68" i="1"/>
  <c r="EB67" i="1"/>
  <c r="EC67" i="1"/>
  <c r="EE67" i="1"/>
  <c r="ED67" i="1"/>
  <c r="EB69" i="1"/>
  <c r="EC69" i="1"/>
  <c r="EE69" i="1"/>
  <c r="ED69" i="1"/>
  <c r="EB64" i="1"/>
  <c r="EC64" i="1"/>
  <c r="EE64" i="1"/>
  <c r="ED64" i="1"/>
  <c r="EB63" i="1"/>
  <c r="EC63" i="1"/>
  <c r="EE63" i="1"/>
  <c r="ED63" i="1"/>
  <c r="EB62" i="1"/>
  <c r="EC62" i="1"/>
  <c r="EE62" i="1"/>
  <c r="ED62" i="1"/>
  <c r="EB61" i="1"/>
  <c r="EC61" i="1"/>
  <c r="EE61" i="1"/>
  <c r="ED61" i="1"/>
  <c r="EB60" i="1"/>
  <c r="EC60" i="1"/>
  <c r="EE60" i="1"/>
  <c r="ED60" i="1"/>
  <c r="EB59" i="1"/>
  <c r="EC59" i="1"/>
  <c r="EE59" i="1"/>
  <c r="ED59" i="1"/>
  <c r="EB58" i="1"/>
  <c r="EC58" i="1"/>
  <c r="EE58" i="1"/>
  <c r="ED58" i="1"/>
  <c r="EB57" i="1"/>
  <c r="EC57" i="1"/>
  <c r="EE57" i="1"/>
  <c r="ED57" i="1"/>
  <c r="EB56" i="1"/>
  <c r="EC56" i="1"/>
  <c r="EE56" i="1"/>
  <c r="ED56" i="1"/>
  <c r="EB55" i="1"/>
  <c r="EC55" i="1"/>
  <c r="EE55" i="1"/>
  <c r="ED55" i="1"/>
  <c r="EB54" i="1"/>
  <c r="EC54" i="1"/>
  <c r="EE54" i="1"/>
  <c r="ED54" i="1"/>
  <c r="EB53" i="1"/>
  <c r="EC53" i="1"/>
  <c r="EE53" i="1"/>
  <c r="ED53" i="1"/>
  <c r="EB52" i="1"/>
  <c r="EC52" i="1"/>
  <c r="EE52" i="1"/>
  <c r="ED52" i="1"/>
  <c r="EB51" i="1"/>
  <c r="EC51" i="1"/>
  <c r="EE51" i="1"/>
  <c r="ED51" i="1"/>
  <c r="EB50" i="1"/>
  <c r="EC50" i="1"/>
  <c r="EE50" i="1"/>
  <c r="ED50" i="1"/>
  <c r="EB49" i="1"/>
  <c r="EC49" i="1"/>
  <c r="EE49" i="1"/>
  <c r="ED49" i="1"/>
  <c r="EB48" i="1"/>
  <c r="EC48" i="1"/>
  <c r="EE48" i="1"/>
  <c r="ED48" i="1"/>
  <c r="EB47" i="1"/>
  <c r="EC47" i="1"/>
  <c r="EE47" i="1"/>
  <c r="ED47" i="1"/>
  <c r="EB46" i="1"/>
  <c r="EC46" i="1"/>
  <c r="EE46" i="1"/>
  <c r="ED46" i="1"/>
  <c r="EB45" i="1"/>
  <c r="EC45" i="1"/>
  <c r="EE45" i="1"/>
  <c r="ED45" i="1"/>
  <c r="EB44" i="1"/>
  <c r="EC44" i="1"/>
  <c r="EE44" i="1"/>
  <c r="ED44" i="1"/>
  <c r="EB43" i="1"/>
  <c r="EC43" i="1"/>
  <c r="EE43" i="1"/>
  <c r="ED43" i="1"/>
  <c r="EB42" i="1"/>
  <c r="EC42" i="1"/>
  <c r="EE42" i="1"/>
  <c r="ED42" i="1"/>
  <c r="EB41" i="1"/>
  <c r="EC41" i="1"/>
  <c r="EE41" i="1"/>
  <c r="ED41" i="1"/>
  <c r="EB40" i="1"/>
  <c r="EC40" i="1"/>
  <c r="EE40" i="1"/>
  <c r="ED40" i="1"/>
  <c r="EB39" i="1"/>
  <c r="EC39" i="1"/>
  <c r="EE39" i="1"/>
  <c r="ED39" i="1"/>
  <c r="EB38" i="1"/>
  <c r="EC38" i="1"/>
  <c r="EE38" i="1"/>
  <c r="ED38" i="1"/>
  <c r="EB37" i="1"/>
  <c r="EC37" i="1"/>
  <c r="EE37" i="1"/>
  <c r="ED37" i="1"/>
  <c r="EB36" i="1"/>
  <c r="EC36" i="1"/>
  <c r="EE36" i="1"/>
  <c r="ED36" i="1"/>
  <c r="EB35" i="1"/>
  <c r="EC35" i="1"/>
  <c r="EE35" i="1"/>
  <c r="ED35" i="1"/>
  <c r="EB34" i="1"/>
  <c r="EC34" i="1"/>
  <c r="EE34" i="1"/>
  <c r="ED34" i="1"/>
  <c r="EB33" i="1"/>
  <c r="EC33" i="1"/>
  <c r="EE33" i="1"/>
  <c r="ED33" i="1"/>
  <c r="EB32" i="1"/>
  <c r="EC32" i="1"/>
  <c r="EE32" i="1"/>
  <c r="ED32" i="1"/>
  <c r="EB31" i="1"/>
  <c r="EC31" i="1"/>
  <c r="EE31" i="1"/>
  <c r="ED31" i="1"/>
  <c r="EB30" i="1"/>
  <c r="EC30" i="1"/>
  <c r="EE30" i="1"/>
  <c r="ED30" i="1"/>
  <c r="EB29" i="1"/>
  <c r="EC29" i="1"/>
  <c r="EE29" i="1"/>
  <c r="ED29" i="1"/>
  <c r="EB27" i="1"/>
  <c r="EC27" i="1"/>
  <c r="EE27" i="1"/>
  <c r="ED27" i="1"/>
  <c r="EB26" i="1"/>
  <c r="EC26" i="1"/>
  <c r="EE26" i="1"/>
  <c r="ED26" i="1"/>
  <c r="EB25" i="1"/>
  <c r="EC25" i="1"/>
  <c r="EE25" i="1"/>
  <c r="ED25" i="1"/>
  <c r="EB24" i="1"/>
  <c r="EC24" i="1"/>
  <c r="EE24" i="1"/>
  <c r="ED24" i="1"/>
  <c r="EB23" i="1"/>
  <c r="EC23" i="1"/>
  <c r="EE23" i="1"/>
  <c r="ED23" i="1"/>
  <c r="EB22" i="1"/>
  <c r="EC22" i="1"/>
  <c r="EE22" i="1"/>
  <c r="ED22" i="1"/>
  <c r="EB17" i="1"/>
  <c r="EC17" i="1"/>
  <c r="EE17" i="1"/>
  <c r="ED17" i="1"/>
  <c r="EB16" i="1"/>
  <c r="EC16" i="1"/>
  <c r="EE16" i="1"/>
  <c r="ED16" i="1"/>
  <c r="EB15" i="1"/>
  <c r="EC15" i="1"/>
  <c r="EE15" i="1"/>
  <c r="ED15" i="1"/>
  <c r="EB14" i="1"/>
  <c r="EC14" i="1"/>
  <c r="EE14" i="1"/>
  <c r="ED14" i="1"/>
  <c r="EB13" i="1"/>
  <c r="EC13" i="1"/>
  <c r="EE13" i="1"/>
  <c r="ED13" i="1"/>
  <c r="EB12" i="1"/>
  <c r="EC12" i="1"/>
  <c r="EE12" i="1"/>
  <c r="ED12" i="1"/>
  <c r="EB11" i="1"/>
  <c r="EC11" i="1"/>
  <c r="EE11" i="1"/>
  <c r="ED11" i="1"/>
  <c r="EB10" i="1"/>
  <c r="EC10" i="1"/>
  <c r="EE10" i="1"/>
  <c r="ED10" i="1"/>
  <c r="EB9" i="1"/>
  <c r="EC9" i="1"/>
  <c r="EE9" i="1"/>
  <c r="ED9" i="1"/>
  <c r="EB8" i="1"/>
  <c r="EC8" i="1"/>
  <c r="EE8" i="1"/>
  <c r="ED8" i="1"/>
  <c r="EB7" i="1"/>
  <c r="EC7" i="1"/>
  <c r="EE7" i="1"/>
  <c r="ED7" i="1"/>
  <c r="EB6" i="1"/>
  <c r="EC6" i="1"/>
  <c r="EE6" i="1"/>
  <c r="ED6" i="1"/>
  <c r="EB5" i="1"/>
  <c r="EC5" i="1"/>
  <c r="EE5" i="1"/>
  <c r="ED5" i="1"/>
  <c r="EB4" i="1"/>
  <c r="EC4" i="1"/>
  <c r="EE4" i="1"/>
  <c r="ED4" i="1"/>
  <c r="EB3" i="1"/>
  <c r="EC3" i="1"/>
  <c r="EE3" i="1"/>
  <c r="ED3" i="1"/>
  <c r="DM435" i="1"/>
  <c r="DN435" i="1"/>
  <c r="DP435" i="1"/>
  <c r="DO435" i="1"/>
  <c r="DM433" i="1"/>
  <c r="DN433" i="1"/>
  <c r="DP433" i="1"/>
  <c r="DO433" i="1"/>
  <c r="DM431" i="1"/>
  <c r="DN431" i="1"/>
  <c r="DP431" i="1"/>
  <c r="DO431" i="1"/>
  <c r="DM430" i="1"/>
  <c r="DN430" i="1"/>
  <c r="DP430" i="1"/>
  <c r="DO430" i="1"/>
  <c r="DM404" i="1"/>
  <c r="DN404" i="1"/>
  <c r="DP404" i="1"/>
  <c r="DO404" i="1"/>
  <c r="DM403" i="1"/>
  <c r="DN403" i="1"/>
  <c r="DP403" i="1"/>
  <c r="DO403" i="1"/>
  <c r="DM402" i="1"/>
  <c r="DN402" i="1"/>
  <c r="DP402" i="1"/>
  <c r="DO402" i="1"/>
  <c r="DM395" i="1"/>
  <c r="DN395" i="1"/>
  <c r="DP395" i="1"/>
  <c r="DO395" i="1"/>
  <c r="DM394" i="1"/>
  <c r="DN394" i="1"/>
  <c r="DP394" i="1"/>
  <c r="DO394" i="1"/>
  <c r="DM401" i="1"/>
  <c r="DN401" i="1"/>
  <c r="DP401" i="1"/>
  <c r="DO401" i="1"/>
  <c r="DM400" i="1"/>
  <c r="DN400" i="1"/>
  <c r="DP400" i="1"/>
  <c r="DO400" i="1"/>
  <c r="DM399" i="1"/>
  <c r="DN399" i="1"/>
  <c r="DP399" i="1"/>
  <c r="DO399" i="1"/>
  <c r="DM398" i="1"/>
  <c r="DN398" i="1"/>
  <c r="DP398" i="1"/>
  <c r="DO398" i="1"/>
  <c r="DM397" i="1"/>
  <c r="DN397" i="1"/>
  <c r="DP397" i="1"/>
  <c r="DO397" i="1"/>
  <c r="DM396" i="1"/>
  <c r="DN396" i="1"/>
  <c r="DP396" i="1"/>
  <c r="DO396" i="1"/>
  <c r="DM393" i="1"/>
  <c r="DN393" i="1"/>
  <c r="DP393" i="1"/>
  <c r="DO393" i="1"/>
  <c r="DM428" i="1"/>
  <c r="DN428" i="1"/>
  <c r="DP428" i="1"/>
  <c r="DO428" i="1"/>
  <c r="DM427" i="1"/>
  <c r="DN427" i="1"/>
  <c r="DP427" i="1"/>
  <c r="DO427" i="1"/>
  <c r="DM426" i="1"/>
  <c r="DN426" i="1"/>
  <c r="DP426" i="1"/>
  <c r="DO426" i="1"/>
  <c r="DM425" i="1"/>
  <c r="DN425" i="1"/>
  <c r="DP425" i="1"/>
  <c r="DO425" i="1"/>
  <c r="DM424" i="1"/>
  <c r="DN424" i="1"/>
  <c r="DP424" i="1"/>
  <c r="DO424" i="1"/>
  <c r="DM423" i="1"/>
  <c r="DN423" i="1"/>
  <c r="DP423" i="1"/>
  <c r="DO423" i="1"/>
  <c r="DM422" i="1"/>
  <c r="DN422" i="1"/>
  <c r="DP422" i="1"/>
  <c r="DO422" i="1"/>
  <c r="DM421" i="1"/>
  <c r="DN421" i="1"/>
  <c r="DP421" i="1"/>
  <c r="DO421" i="1"/>
  <c r="DM420" i="1"/>
  <c r="DN420" i="1"/>
  <c r="DP420" i="1"/>
  <c r="DO420" i="1"/>
  <c r="DM419" i="1"/>
  <c r="DN419" i="1"/>
  <c r="DP419" i="1"/>
  <c r="DO419" i="1"/>
  <c r="DM418" i="1"/>
  <c r="DN418" i="1"/>
  <c r="DP418" i="1"/>
  <c r="DO418" i="1"/>
  <c r="DM417" i="1"/>
  <c r="DN417" i="1"/>
  <c r="DP417" i="1"/>
  <c r="DO417" i="1"/>
  <c r="DM410" i="1"/>
  <c r="DN410" i="1"/>
  <c r="DP410" i="1"/>
  <c r="DO410" i="1"/>
  <c r="DM416" i="1"/>
  <c r="DN416" i="1"/>
  <c r="DP416" i="1"/>
  <c r="DO416" i="1"/>
  <c r="DM415" i="1"/>
  <c r="DN415" i="1"/>
  <c r="DP415" i="1"/>
  <c r="DO415" i="1"/>
  <c r="DM414" i="1"/>
  <c r="DN414" i="1"/>
  <c r="DP414" i="1"/>
  <c r="DO414" i="1"/>
  <c r="DM413" i="1"/>
  <c r="DN413" i="1"/>
  <c r="DP413" i="1"/>
  <c r="DO413" i="1"/>
  <c r="DM409" i="1"/>
  <c r="DN409" i="1"/>
  <c r="DP409" i="1"/>
  <c r="DO409" i="1"/>
  <c r="DM411" i="1"/>
  <c r="DN411" i="1"/>
  <c r="DP411" i="1"/>
  <c r="DO411" i="1"/>
  <c r="DM408" i="1"/>
  <c r="DN408" i="1"/>
  <c r="DP408" i="1"/>
  <c r="DO408" i="1"/>
  <c r="DM407" i="1"/>
  <c r="DN407" i="1"/>
  <c r="DP407" i="1"/>
  <c r="DO407" i="1"/>
  <c r="DM406" i="1"/>
  <c r="DN406" i="1"/>
  <c r="DP406" i="1"/>
  <c r="DO406" i="1"/>
  <c r="DM405" i="1"/>
  <c r="DN405" i="1"/>
  <c r="DP405" i="1"/>
  <c r="DO405" i="1"/>
  <c r="DM159" i="1"/>
  <c r="DN159" i="1"/>
  <c r="DP159" i="1"/>
  <c r="DO159" i="1"/>
  <c r="DM158" i="1"/>
  <c r="DN158" i="1"/>
  <c r="DP158" i="1"/>
  <c r="DO158" i="1"/>
  <c r="DM187" i="1"/>
  <c r="DN187" i="1"/>
  <c r="DP187" i="1"/>
  <c r="DO187" i="1"/>
  <c r="DM152" i="1"/>
  <c r="DN152" i="1"/>
  <c r="DP152" i="1"/>
  <c r="DO152" i="1"/>
  <c r="DM150" i="1"/>
  <c r="DN150" i="1"/>
  <c r="DP150" i="1"/>
  <c r="DO150" i="1"/>
  <c r="DM151" i="1"/>
  <c r="DN151" i="1"/>
  <c r="DP151" i="1"/>
  <c r="DO151" i="1"/>
  <c r="DM105" i="1"/>
  <c r="DN105" i="1"/>
  <c r="DP105" i="1"/>
  <c r="DO105" i="1"/>
  <c r="DM102" i="1"/>
  <c r="DN102" i="1"/>
  <c r="DP102" i="1"/>
  <c r="DO102" i="1"/>
  <c r="DM103" i="1"/>
  <c r="DN103" i="1"/>
  <c r="DP103" i="1"/>
  <c r="DO103" i="1"/>
  <c r="DM101" i="1"/>
  <c r="DN101" i="1"/>
  <c r="DP101" i="1"/>
  <c r="DO101" i="1"/>
  <c r="DM100" i="1"/>
  <c r="DN100" i="1"/>
  <c r="DP100" i="1"/>
  <c r="DO100" i="1"/>
  <c r="DM99" i="1"/>
  <c r="DN99" i="1"/>
  <c r="DP99" i="1"/>
  <c r="DO99" i="1"/>
  <c r="DM98" i="1"/>
  <c r="DN98" i="1"/>
  <c r="DP98" i="1"/>
  <c r="DO98" i="1"/>
  <c r="DM97" i="1"/>
  <c r="DN97" i="1"/>
  <c r="DP97" i="1"/>
  <c r="DO97" i="1"/>
  <c r="DM83" i="1"/>
  <c r="DN83" i="1"/>
  <c r="DP83" i="1"/>
  <c r="DO83" i="1"/>
  <c r="DM84" i="1"/>
  <c r="DN84" i="1"/>
  <c r="DP84" i="1"/>
  <c r="DO84" i="1"/>
  <c r="DM82" i="1"/>
  <c r="DN82" i="1"/>
  <c r="DP82" i="1"/>
  <c r="DO82" i="1"/>
  <c r="DM81" i="1"/>
  <c r="DN81" i="1"/>
  <c r="DP81" i="1"/>
  <c r="DO81" i="1"/>
  <c r="DM80" i="1"/>
  <c r="DN80" i="1"/>
  <c r="DP80" i="1"/>
  <c r="DO80" i="1"/>
  <c r="DM71" i="1"/>
  <c r="DN71" i="1"/>
  <c r="DP71" i="1"/>
  <c r="DO71" i="1"/>
  <c r="DM70" i="1"/>
  <c r="DN70" i="1"/>
  <c r="DP70" i="1"/>
  <c r="DO70" i="1"/>
  <c r="DM73" i="1"/>
  <c r="DN73" i="1"/>
  <c r="DP73" i="1"/>
  <c r="DO73" i="1"/>
  <c r="DM66" i="1"/>
  <c r="DN66" i="1"/>
  <c r="DP66" i="1"/>
  <c r="DO66" i="1"/>
  <c r="DM28" i="1"/>
  <c r="DN28" i="1"/>
  <c r="DP28" i="1"/>
  <c r="DO28" i="1"/>
  <c r="DM370" i="1"/>
  <c r="DN370" i="1"/>
  <c r="DP370" i="1"/>
  <c r="DO370" i="1"/>
  <c r="DM369" i="1"/>
  <c r="DN369" i="1"/>
  <c r="DP369" i="1"/>
  <c r="DO369" i="1"/>
  <c r="DM383" i="1"/>
  <c r="DN383" i="1"/>
  <c r="DP383" i="1"/>
  <c r="DO383" i="1"/>
  <c r="DM375" i="1"/>
  <c r="DN375" i="1"/>
  <c r="DP375" i="1"/>
  <c r="DO375" i="1"/>
  <c r="DM381" i="1"/>
  <c r="DN381" i="1"/>
  <c r="DP381" i="1"/>
  <c r="DO381" i="1"/>
  <c r="DM380" i="1"/>
  <c r="DN380" i="1"/>
  <c r="DP380" i="1"/>
  <c r="DO380" i="1"/>
  <c r="DM374" i="1"/>
  <c r="DN374" i="1"/>
  <c r="DP374" i="1"/>
  <c r="DO374" i="1"/>
  <c r="DM379" i="1"/>
  <c r="DN379" i="1"/>
  <c r="DP379" i="1"/>
  <c r="DO379" i="1"/>
  <c r="DM378" i="1"/>
  <c r="DN378" i="1"/>
  <c r="DP378" i="1"/>
  <c r="DO378" i="1"/>
  <c r="DM377" i="1"/>
  <c r="DN377" i="1"/>
  <c r="DP377" i="1"/>
  <c r="DO377" i="1"/>
  <c r="DM376" i="1"/>
  <c r="DN376" i="1"/>
  <c r="DP376" i="1"/>
  <c r="DO376" i="1"/>
  <c r="DM388" i="1"/>
  <c r="DN388" i="1"/>
  <c r="DP388" i="1"/>
  <c r="DO388" i="1"/>
  <c r="DM385" i="1"/>
  <c r="DN385" i="1"/>
  <c r="DP385" i="1"/>
  <c r="DO385" i="1"/>
  <c r="DM371" i="1"/>
  <c r="DN371" i="1"/>
  <c r="DP371" i="1"/>
  <c r="DO371" i="1"/>
  <c r="DM389" i="1"/>
  <c r="DN389" i="1"/>
  <c r="DP389" i="1"/>
  <c r="DO389" i="1"/>
  <c r="DM382" i="1"/>
  <c r="DN382" i="1"/>
  <c r="DP382" i="1"/>
  <c r="DO382" i="1"/>
  <c r="DM373" i="1"/>
  <c r="DN373" i="1"/>
  <c r="DP373" i="1"/>
  <c r="DO373" i="1"/>
  <c r="DM384" i="1"/>
  <c r="DN384" i="1"/>
  <c r="DP384" i="1"/>
  <c r="DO384" i="1"/>
  <c r="DM391" i="1"/>
  <c r="DN391" i="1"/>
  <c r="DP391" i="1"/>
  <c r="DO391" i="1"/>
  <c r="DM390" i="1"/>
  <c r="DN390" i="1"/>
  <c r="DP390" i="1"/>
  <c r="DO390" i="1"/>
  <c r="DM363" i="1"/>
  <c r="DN363" i="1"/>
  <c r="DP363" i="1"/>
  <c r="DO363" i="1"/>
  <c r="DM361" i="1"/>
  <c r="DN361" i="1"/>
  <c r="DP361" i="1"/>
  <c r="DO361" i="1"/>
  <c r="DM360" i="1"/>
  <c r="DN360" i="1"/>
  <c r="DP360" i="1"/>
  <c r="DO360" i="1"/>
  <c r="DM349" i="1"/>
  <c r="DN349" i="1"/>
  <c r="DP349" i="1"/>
  <c r="DO349" i="1"/>
  <c r="DM356" i="1"/>
  <c r="DN356" i="1"/>
  <c r="DP356" i="1"/>
  <c r="DO356" i="1"/>
  <c r="DM354" i="1"/>
  <c r="DN354" i="1"/>
  <c r="DP354" i="1"/>
  <c r="DO354" i="1"/>
  <c r="DM350" i="1"/>
  <c r="DN350" i="1"/>
  <c r="DP350" i="1"/>
  <c r="DO350" i="1"/>
  <c r="DM367" i="1"/>
  <c r="DN367" i="1"/>
  <c r="DP367" i="1"/>
  <c r="DO367" i="1"/>
  <c r="DM365" i="1"/>
  <c r="DN365" i="1"/>
  <c r="DP365" i="1"/>
  <c r="DO365" i="1"/>
  <c r="DM355" i="1"/>
  <c r="DN355" i="1"/>
  <c r="DP355" i="1"/>
  <c r="DO355" i="1"/>
  <c r="DM366" i="1"/>
  <c r="DN366" i="1"/>
  <c r="DP366" i="1"/>
  <c r="DO366" i="1"/>
  <c r="DM368" i="1"/>
  <c r="DN368" i="1"/>
  <c r="DP368" i="1"/>
  <c r="DO368" i="1"/>
  <c r="DM362" i="1"/>
  <c r="DN362" i="1"/>
  <c r="DP362" i="1"/>
  <c r="DO362" i="1"/>
  <c r="DM364" i="1"/>
  <c r="DN364" i="1"/>
  <c r="DP364" i="1"/>
  <c r="DO364" i="1"/>
  <c r="DM344" i="1"/>
  <c r="DN344" i="1"/>
  <c r="DP344" i="1"/>
  <c r="DO344" i="1"/>
  <c r="DM345" i="1"/>
  <c r="DN345" i="1"/>
  <c r="DP345" i="1"/>
  <c r="DO345" i="1"/>
  <c r="DM343" i="1"/>
  <c r="DN343" i="1"/>
  <c r="DP343" i="1"/>
  <c r="DO343" i="1"/>
  <c r="DM341" i="1"/>
  <c r="DN341" i="1"/>
  <c r="DP341" i="1"/>
  <c r="DO341" i="1"/>
  <c r="DM342" i="1"/>
  <c r="DN342" i="1"/>
  <c r="DP342" i="1"/>
  <c r="DO342" i="1"/>
  <c r="DM340" i="1"/>
  <c r="DN340" i="1"/>
  <c r="DP340" i="1"/>
  <c r="DO340" i="1"/>
  <c r="DM338" i="1"/>
  <c r="DN338" i="1"/>
  <c r="DP338" i="1"/>
  <c r="DO338" i="1"/>
  <c r="DM339" i="1"/>
  <c r="DN339" i="1"/>
  <c r="DP339" i="1"/>
  <c r="DO339" i="1"/>
  <c r="DM337" i="1"/>
  <c r="DN337" i="1"/>
  <c r="DP337" i="1"/>
  <c r="DO337" i="1"/>
  <c r="DM336" i="1"/>
  <c r="DN336" i="1"/>
  <c r="DP336" i="1"/>
  <c r="DO336" i="1"/>
  <c r="DM335" i="1"/>
  <c r="DN335" i="1"/>
  <c r="DP335" i="1"/>
  <c r="DO335" i="1"/>
  <c r="DM333" i="1"/>
  <c r="DN333" i="1"/>
  <c r="DP333" i="1"/>
  <c r="DO333" i="1"/>
  <c r="DM334" i="1"/>
  <c r="DN334" i="1"/>
  <c r="DP334" i="1"/>
  <c r="DO334" i="1"/>
  <c r="DM332" i="1"/>
  <c r="DN332" i="1"/>
  <c r="DP332" i="1"/>
  <c r="DO332" i="1"/>
  <c r="DM331" i="1"/>
  <c r="DN331" i="1"/>
  <c r="DP331" i="1"/>
  <c r="DO331" i="1"/>
  <c r="DM330" i="1"/>
  <c r="DN330" i="1"/>
  <c r="DP330" i="1"/>
  <c r="DO330" i="1"/>
  <c r="DM329" i="1"/>
  <c r="DN329" i="1"/>
  <c r="DP329" i="1"/>
  <c r="DO329" i="1"/>
  <c r="DM325" i="1"/>
  <c r="DN325" i="1"/>
  <c r="DP325" i="1"/>
  <c r="DO325" i="1"/>
  <c r="DM327" i="1"/>
  <c r="DN327" i="1"/>
  <c r="DP327" i="1"/>
  <c r="DO327" i="1"/>
  <c r="DM326" i="1"/>
  <c r="DN326" i="1"/>
  <c r="DP326" i="1"/>
  <c r="DO326" i="1"/>
  <c r="DM324" i="1"/>
  <c r="DN324" i="1"/>
  <c r="DP324" i="1"/>
  <c r="DO324" i="1"/>
  <c r="DM323" i="1"/>
  <c r="DN323" i="1"/>
  <c r="DP323" i="1"/>
  <c r="DO323" i="1"/>
  <c r="DM322" i="1"/>
  <c r="DN322" i="1"/>
  <c r="DP322" i="1"/>
  <c r="DO322" i="1"/>
  <c r="DM321" i="1"/>
  <c r="DN321" i="1"/>
  <c r="DP321" i="1"/>
  <c r="DO321" i="1"/>
  <c r="DM320" i="1"/>
  <c r="DN320" i="1"/>
  <c r="DP320" i="1"/>
  <c r="DO320" i="1"/>
  <c r="DM319" i="1"/>
  <c r="DN319" i="1"/>
  <c r="DP319" i="1"/>
  <c r="DO319" i="1"/>
  <c r="DM318" i="1"/>
  <c r="DN318" i="1"/>
  <c r="DP318" i="1"/>
  <c r="DO318" i="1"/>
  <c r="DM317" i="1"/>
  <c r="DN317" i="1"/>
  <c r="DP317" i="1"/>
  <c r="DO317" i="1"/>
  <c r="DM316" i="1"/>
  <c r="DN316" i="1"/>
  <c r="DP316" i="1"/>
  <c r="DO316" i="1"/>
  <c r="DM315" i="1"/>
  <c r="DN315" i="1"/>
  <c r="DP315" i="1"/>
  <c r="DO315" i="1"/>
  <c r="DM314" i="1"/>
  <c r="DN314" i="1"/>
  <c r="DP314" i="1"/>
  <c r="DO314" i="1"/>
  <c r="DM311" i="1"/>
  <c r="DN311" i="1"/>
  <c r="DP311" i="1"/>
  <c r="DO311" i="1"/>
  <c r="DM309" i="1"/>
  <c r="DN309" i="1"/>
  <c r="DP309" i="1"/>
  <c r="DO309" i="1"/>
  <c r="DM305" i="1"/>
  <c r="DN305" i="1"/>
  <c r="DP305" i="1"/>
  <c r="DO305" i="1"/>
  <c r="DM304" i="1"/>
  <c r="DN304" i="1"/>
  <c r="DP304" i="1"/>
  <c r="DO304" i="1"/>
  <c r="DM303" i="1"/>
  <c r="DN303" i="1"/>
  <c r="DP303" i="1"/>
  <c r="DO303" i="1"/>
  <c r="DM302" i="1"/>
  <c r="DN302" i="1"/>
  <c r="DP302" i="1"/>
  <c r="DO302" i="1"/>
  <c r="DM308" i="1"/>
  <c r="DN308" i="1"/>
  <c r="DP308" i="1"/>
  <c r="DO308" i="1"/>
  <c r="DM301" i="1"/>
  <c r="DN301" i="1"/>
  <c r="DP301" i="1"/>
  <c r="DO301" i="1"/>
  <c r="DM299" i="1"/>
  <c r="DN299" i="1"/>
  <c r="DP299" i="1"/>
  <c r="DO299" i="1"/>
  <c r="DM298" i="1"/>
  <c r="DN298" i="1"/>
  <c r="DP298" i="1"/>
  <c r="DO298" i="1"/>
  <c r="DM293" i="1"/>
  <c r="DN293" i="1"/>
  <c r="DP293" i="1"/>
  <c r="DO293" i="1"/>
  <c r="DM295" i="1"/>
  <c r="DN295" i="1"/>
  <c r="DP295" i="1"/>
  <c r="DO295" i="1"/>
  <c r="DM292" i="1"/>
  <c r="DN292" i="1"/>
  <c r="DP292" i="1"/>
  <c r="DO292" i="1"/>
  <c r="DM290" i="1"/>
  <c r="DN290" i="1"/>
  <c r="DP290" i="1"/>
  <c r="DO290" i="1"/>
  <c r="DM291" i="1"/>
  <c r="DN291" i="1"/>
  <c r="DP291" i="1"/>
  <c r="DO291" i="1"/>
  <c r="DM288" i="1"/>
  <c r="DN288" i="1"/>
  <c r="DP288" i="1"/>
  <c r="DO288" i="1"/>
  <c r="DM289" i="1"/>
  <c r="DN289" i="1"/>
  <c r="DP289" i="1"/>
  <c r="DO289" i="1"/>
  <c r="DM287" i="1"/>
  <c r="DN287" i="1"/>
  <c r="DP287" i="1"/>
  <c r="DO287" i="1"/>
  <c r="DM286" i="1"/>
  <c r="DN286" i="1"/>
  <c r="DP286" i="1"/>
  <c r="DO286" i="1"/>
  <c r="DM285" i="1"/>
  <c r="DN285" i="1"/>
  <c r="DP285" i="1"/>
  <c r="DO285" i="1"/>
  <c r="DM284" i="1"/>
  <c r="DN284" i="1"/>
  <c r="DP284" i="1"/>
  <c r="DO284" i="1"/>
  <c r="DM283" i="1"/>
  <c r="DN283" i="1"/>
  <c r="DP283" i="1"/>
  <c r="DO283" i="1"/>
  <c r="DM282" i="1"/>
  <c r="DN282" i="1"/>
  <c r="DP282" i="1"/>
  <c r="DO282" i="1"/>
  <c r="DM274" i="1"/>
  <c r="DN274" i="1"/>
  <c r="DP274" i="1"/>
  <c r="DO274" i="1"/>
  <c r="DM264" i="1"/>
  <c r="DN264" i="1"/>
  <c r="DP264" i="1"/>
  <c r="DO264" i="1"/>
  <c r="DM263" i="1"/>
  <c r="DN263" i="1"/>
  <c r="DP263" i="1"/>
  <c r="DO263" i="1"/>
  <c r="DM260" i="1"/>
  <c r="DN260" i="1"/>
  <c r="DP260" i="1"/>
  <c r="DO260" i="1"/>
  <c r="DM259" i="1"/>
  <c r="DN259" i="1"/>
  <c r="DP259" i="1"/>
  <c r="DO259" i="1"/>
  <c r="DM258" i="1"/>
  <c r="DN258" i="1"/>
  <c r="DP258" i="1"/>
  <c r="DO258" i="1"/>
  <c r="DM257" i="1"/>
  <c r="DN257" i="1"/>
  <c r="DP257" i="1"/>
  <c r="DO257" i="1"/>
  <c r="DM256" i="1"/>
  <c r="DN256" i="1"/>
  <c r="DP256" i="1"/>
  <c r="DO256" i="1"/>
  <c r="DM255" i="1"/>
  <c r="DN255" i="1"/>
  <c r="DP255" i="1"/>
  <c r="DO255" i="1"/>
  <c r="DM253" i="1"/>
  <c r="DN253" i="1"/>
  <c r="DP253" i="1"/>
  <c r="DO253" i="1"/>
  <c r="DM254" i="1"/>
  <c r="DN254" i="1"/>
  <c r="DP254" i="1"/>
  <c r="DO254" i="1"/>
  <c r="DM246" i="1"/>
  <c r="DN246" i="1"/>
  <c r="DP246" i="1"/>
  <c r="DO246" i="1"/>
  <c r="DM245" i="1"/>
  <c r="DN245" i="1"/>
  <c r="DP245" i="1"/>
  <c r="DO245" i="1"/>
  <c r="DM252" i="1"/>
  <c r="DN252" i="1"/>
  <c r="DP252" i="1"/>
  <c r="DO252" i="1"/>
  <c r="DM244" i="1"/>
  <c r="DN244" i="1"/>
  <c r="DP244" i="1"/>
  <c r="DO244" i="1"/>
  <c r="DM21" i="1"/>
  <c r="DN21" i="1"/>
  <c r="DP21" i="1"/>
  <c r="DO21" i="1"/>
  <c r="DM20" i="1"/>
  <c r="DN20" i="1"/>
  <c r="DP20" i="1"/>
  <c r="DO20" i="1"/>
  <c r="DM19" i="1"/>
  <c r="DN19" i="1"/>
  <c r="DP19" i="1"/>
  <c r="DO19" i="1"/>
  <c r="DM18" i="1"/>
  <c r="DN18" i="1"/>
  <c r="DP18" i="1"/>
  <c r="DO18" i="1"/>
  <c r="DM231" i="1"/>
  <c r="DN231" i="1"/>
  <c r="DP231" i="1"/>
  <c r="DO231" i="1"/>
  <c r="DM213" i="1"/>
  <c r="DN213" i="1"/>
  <c r="DP213" i="1"/>
  <c r="DO213" i="1"/>
  <c r="DM212" i="1"/>
  <c r="DN212" i="1"/>
  <c r="DP212" i="1"/>
  <c r="DO212" i="1"/>
  <c r="DM211" i="1"/>
  <c r="DN211" i="1"/>
  <c r="DP211" i="1"/>
  <c r="DO211" i="1"/>
  <c r="DM210" i="1"/>
  <c r="DN210" i="1"/>
  <c r="DP210" i="1"/>
  <c r="DO210" i="1"/>
  <c r="DM190" i="1"/>
  <c r="DN190" i="1"/>
  <c r="DP190" i="1"/>
  <c r="DO190" i="1"/>
  <c r="DM201" i="1"/>
  <c r="DN201" i="1"/>
  <c r="DP201" i="1"/>
  <c r="DO201" i="1"/>
  <c r="DM188" i="1"/>
  <c r="DN188" i="1"/>
  <c r="DP188" i="1"/>
  <c r="DO188" i="1"/>
  <c r="DM189" i="1"/>
  <c r="DN189" i="1"/>
  <c r="DP189" i="1"/>
  <c r="DO189" i="1"/>
  <c r="DM386" i="1"/>
  <c r="DN386" i="1"/>
  <c r="DP386" i="1"/>
  <c r="DO386" i="1"/>
  <c r="DM387" i="1"/>
  <c r="DN387" i="1"/>
  <c r="DP387" i="1"/>
  <c r="DO387" i="1"/>
  <c r="DM348" i="1"/>
  <c r="DN348" i="1"/>
  <c r="DP348" i="1"/>
  <c r="DO348" i="1"/>
  <c r="DM347" i="1"/>
  <c r="DN347" i="1"/>
  <c r="DP347" i="1"/>
  <c r="DO347" i="1"/>
  <c r="DM346" i="1"/>
  <c r="DN346" i="1"/>
  <c r="DP346" i="1"/>
  <c r="DO346" i="1"/>
  <c r="DM328" i="1"/>
  <c r="DN328" i="1"/>
  <c r="DP328" i="1"/>
  <c r="DO328" i="1"/>
  <c r="DM306" i="1"/>
  <c r="DN306" i="1"/>
  <c r="DP306" i="1"/>
  <c r="DO306" i="1"/>
  <c r="DM307" i="1"/>
  <c r="DN307" i="1"/>
  <c r="DP307" i="1"/>
  <c r="DO307" i="1"/>
  <c r="DM297" i="1"/>
  <c r="DN297" i="1"/>
  <c r="DP297" i="1"/>
  <c r="DO297" i="1"/>
  <c r="DM296" i="1"/>
  <c r="DN296" i="1"/>
  <c r="DP296" i="1"/>
  <c r="DO296" i="1"/>
  <c r="DM300" i="1"/>
  <c r="DN300" i="1"/>
  <c r="DP300" i="1"/>
  <c r="DO300" i="1"/>
  <c r="DM294" i="1"/>
  <c r="DN294" i="1"/>
  <c r="DP294" i="1"/>
  <c r="DO294" i="1"/>
  <c r="DM280" i="1"/>
  <c r="DN280" i="1"/>
  <c r="DP280" i="1"/>
  <c r="DO280" i="1"/>
  <c r="DM279" i="1"/>
  <c r="DN279" i="1"/>
  <c r="DP279" i="1"/>
  <c r="DO279" i="1"/>
  <c r="DM278" i="1"/>
  <c r="DN278" i="1"/>
  <c r="DP278" i="1"/>
  <c r="DO278" i="1"/>
  <c r="DM277" i="1"/>
  <c r="DN277" i="1"/>
  <c r="DP277" i="1"/>
  <c r="DO277" i="1"/>
  <c r="DM276" i="1"/>
  <c r="DN276" i="1"/>
  <c r="DP276" i="1"/>
  <c r="DO276" i="1"/>
  <c r="DM281" i="1"/>
  <c r="DN281" i="1"/>
  <c r="DP281" i="1"/>
  <c r="DO281" i="1"/>
  <c r="DM275" i="1"/>
  <c r="DN275" i="1"/>
  <c r="DP275" i="1"/>
  <c r="DO275" i="1"/>
  <c r="DM273" i="1"/>
  <c r="DN273" i="1"/>
  <c r="DP273" i="1"/>
  <c r="DO273" i="1"/>
  <c r="DM272" i="1"/>
  <c r="DN272" i="1"/>
  <c r="DP272" i="1"/>
  <c r="DO272" i="1"/>
  <c r="DM271" i="1"/>
  <c r="DN271" i="1"/>
  <c r="DP271" i="1"/>
  <c r="DO271" i="1"/>
  <c r="DM270" i="1"/>
  <c r="DN270" i="1"/>
  <c r="DP270" i="1"/>
  <c r="DO270" i="1"/>
  <c r="DM269" i="1"/>
  <c r="DN269" i="1"/>
  <c r="DP269" i="1"/>
  <c r="DO269" i="1"/>
  <c r="DM268" i="1"/>
  <c r="DN268" i="1"/>
  <c r="DP268" i="1"/>
  <c r="DO268" i="1"/>
  <c r="DM267" i="1"/>
  <c r="DN267" i="1"/>
  <c r="DP267" i="1"/>
  <c r="DO267" i="1"/>
  <c r="DM266" i="1"/>
  <c r="DN266" i="1"/>
  <c r="DP266" i="1"/>
  <c r="DO266" i="1"/>
  <c r="DM265" i="1"/>
  <c r="DN265" i="1"/>
  <c r="DP265" i="1"/>
  <c r="DO265" i="1"/>
  <c r="DM262" i="1"/>
  <c r="DN262" i="1"/>
  <c r="DP262" i="1"/>
  <c r="DO262" i="1"/>
  <c r="DM261" i="1"/>
  <c r="DN261" i="1"/>
  <c r="DP261" i="1"/>
  <c r="DO261" i="1"/>
  <c r="DM251" i="1"/>
  <c r="DN251" i="1"/>
  <c r="DP251" i="1"/>
  <c r="DO251" i="1"/>
  <c r="DM250" i="1"/>
  <c r="DN250" i="1"/>
  <c r="DP250" i="1"/>
  <c r="DO250" i="1"/>
  <c r="DM249" i="1"/>
  <c r="DN249" i="1"/>
  <c r="DP249" i="1"/>
  <c r="DO249" i="1"/>
  <c r="DM248" i="1"/>
  <c r="DN248" i="1"/>
  <c r="DP248" i="1"/>
  <c r="DO248" i="1"/>
  <c r="DM247" i="1"/>
  <c r="DN247" i="1"/>
  <c r="DP247" i="1"/>
  <c r="DO247" i="1"/>
  <c r="DM242" i="1"/>
  <c r="DN242" i="1"/>
  <c r="DP242" i="1"/>
  <c r="DO242" i="1"/>
  <c r="DM241" i="1"/>
  <c r="DN241" i="1"/>
  <c r="DP241" i="1"/>
  <c r="DO241" i="1"/>
  <c r="DM240" i="1"/>
  <c r="DN240" i="1"/>
  <c r="DP240" i="1"/>
  <c r="DO240" i="1"/>
  <c r="DM243" i="1"/>
  <c r="DN243" i="1"/>
  <c r="DP243" i="1"/>
  <c r="DO243" i="1"/>
  <c r="DM239" i="1"/>
  <c r="DN239" i="1"/>
  <c r="DP239" i="1"/>
  <c r="DO239" i="1"/>
  <c r="DM237" i="1"/>
  <c r="DN237" i="1"/>
  <c r="DP237" i="1"/>
  <c r="DO237" i="1"/>
  <c r="DM236" i="1"/>
  <c r="DN236" i="1"/>
  <c r="DP236" i="1"/>
  <c r="DO236" i="1"/>
  <c r="DM235" i="1"/>
  <c r="DN235" i="1"/>
  <c r="DP235" i="1"/>
  <c r="DO235" i="1"/>
  <c r="DM234" i="1"/>
  <c r="DN234" i="1"/>
  <c r="DP234" i="1"/>
  <c r="DO234" i="1"/>
  <c r="DM233" i="1"/>
  <c r="DN233" i="1"/>
  <c r="DP233" i="1"/>
  <c r="DO233" i="1"/>
  <c r="DM232" i="1"/>
  <c r="DN232" i="1"/>
  <c r="DP232" i="1"/>
  <c r="DO232" i="1"/>
  <c r="DM238" i="1"/>
  <c r="DN238" i="1"/>
  <c r="DP238" i="1"/>
  <c r="DO238" i="1"/>
  <c r="DM230" i="1"/>
  <c r="DN230" i="1"/>
  <c r="DP230" i="1"/>
  <c r="DO230" i="1"/>
  <c r="DM229" i="1"/>
  <c r="DN229" i="1"/>
  <c r="DP229" i="1"/>
  <c r="DO229" i="1"/>
  <c r="DM228" i="1"/>
  <c r="DN228" i="1"/>
  <c r="DP228" i="1"/>
  <c r="DO228" i="1"/>
  <c r="DM227" i="1"/>
  <c r="DN227" i="1"/>
  <c r="DP227" i="1"/>
  <c r="DO227" i="1"/>
  <c r="DM226" i="1"/>
  <c r="DN226" i="1"/>
  <c r="DP226" i="1"/>
  <c r="DO226" i="1"/>
  <c r="DM225" i="1"/>
  <c r="DN225" i="1"/>
  <c r="DP225" i="1"/>
  <c r="DO225" i="1"/>
  <c r="DM224" i="1"/>
  <c r="DN224" i="1"/>
  <c r="DP224" i="1"/>
  <c r="DO224" i="1"/>
  <c r="DM223" i="1"/>
  <c r="DN223" i="1"/>
  <c r="DP223" i="1"/>
  <c r="DO223" i="1"/>
  <c r="DM222" i="1"/>
  <c r="DN222" i="1"/>
  <c r="DP222" i="1"/>
  <c r="DO222" i="1"/>
  <c r="DM221" i="1"/>
  <c r="DN221" i="1"/>
  <c r="DP221" i="1"/>
  <c r="DO221" i="1"/>
  <c r="DM220" i="1"/>
  <c r="DN220" i="1"/>
  <c r="DP220" i="1"/>
  <c r="DO220" i="1"/>
  <c r="DM219" i="1"/>
  <c r="DN219" i="1"/>
  <c r="DP219" i="1"/>
  <c r="DO219" i="1"/>
  <c r="DM218" i="1"/>
  <c r="DN218" i="1"/>
  <c r="DP218" i="1"/>
  <c r="DO218" i="1"/>
  <c r="DM217" i="1"/>
  <c r="DN217" i="1"/>
  <c r="DP217" i="1"/>
  <c r="DO217" i="1"/>
  <c r="DM216" i="1"/>
  <c r="DN216" i="1"/>
  <c r="DP216" i="1"/>
  <c r="DO216" i="1"/>
  <c r="DM215" i="1"/>
  <c r="DN215" i="1"/>
  <c r="DP215" i="1"/>
  <c r="DO215" i="1"/>
  <c r="DM214" i="1"/>
  <c r="DN214" i="1"/>
  <c r="DP214" i="1"/>
  <c r="DO214" i="1"/>
  <c r="DM208" i="1"/>
  <c r="DN208" i="1"/>
  <c r="DP208" i="1"/>
  <c r="DO208" i="1"/>
  <c r="DM207" i="1"/>
  <c r="DN207" i="1"/>
  <c r="DP207" i="1"/>
  <c r="DO207" i="1"/>
  <c r="DM206" i="1"/>
  <c r="DN206" i="1"/>
  <c r="DP206" i="1"/>
  <c r="DO206" i="1"/>
  <c r="DM205" i="1"/>
  <c r="DN205" i="1"/>
  <c r="DP205" i="1"/>
  <c r="DO205" i="1"/>
  <c r="DM204" i="1"/>
  <c r="DN204" i="1"/>
  <c r="DP204" i="1"/>
  <c r="DO204" i="1"/>
  <c r="DM203" i="1"/>
  <c r="DN203" i="1"/>
  <c r="DP203" i="1"/>
  <c r="DO203" i="1"/>
  <c r="DM202" i="1"/>
  <c r="DN202" i="1"/>
  <c r="DP202" i="1"/>
  <c r="DO202" i="1"/>
  <c r="DM209" i="1"/>
  <c r="DN209" i="1"/>
  <c r="DP209" i="1"/>
  <c r="DO209" i="1"/>
  <c r="DM200" i="1"/>
  <c r="DN200" i="1"/>
  <c r="DP200" i="1"/>
  <c r="DO200" i="1"/>
  <c r="DM199" i="1"/>
  <c r="DN199" i="1"/>
  <c r="DP199" i="1"/>
  <c r="DO199" i="1"/>
  <c r="DM198" i="1"/>
  <c r="DN198" i="1"/>
  <c r="DP198" i="1"/>
  <c r="DO198" i="1"/>
  <c r="DM197" i="1"/>
  <c r="DN197" i="1"/>
  <c r="DP197" i="1"/>
  <c r="DO197" i="1"/>
  <c r="DM196" i="1"/>
  <c r="DN196" i="1"/>
  <c r="DP196" i="1"/>
  <c r="DO196" i="1"/>
  <c r="DM195" i="1"/>
  <c r="DN195" i="1"/>
  <c r="DP195" i="1"/>
  <c r="DO195" i="1"/>
  <c r="DM194" i="1"/>
  <c r="DN194" i="1"/>
  <c r="DP194" i="1"/>
  <c r="DO194" i="1"/>
  <c r="DM193" i="1"/>
  <c r="DN193" i="1"/>
  <c r="DP193" i="1"/>
  <c r="DO193" i="1"/>
  <c r="DM192" i="1"/>
  <c r="DN192" i="1"/>
  <c r="DP192" i="1"/>
  <c r="DO192" i="1"/>
  <c r="DM191" i="1"/>
  <c r="DN191" i="1"/>
  <c r="DP191" i="1"/>
  <c r="DO191" i="1"/>
  <c r="DM186" i="1"/>
  <c r="DN186" i="1"/>
  <c r="DP186" i="1"/>
  <c r="DO186" i="1"/>
  <c r="DM185" i="1"/>
  <c r="DN185" i="1"/>
  <c r="DP185" i="1"/>
  <c r="DO185" i="1"/>
  <c r="DM184" i="1"/>
  <c r="DN184" i="1"/>
  <c r="DP184" i="1"/>
  <c r="DO184" i="1"/>
  <c r="DM183" i="1"/>
  <c r="DN183" i="1"/>
  <c r="DP183" i="1"/>
  <c r="DO183" i="1"/>
  <c r="DM182" i="1"/>
  <c r="DN182" i="1"/>
  <c r="DP182" i="1"/>
  <c r="DO182" i="1"/>
  <c r="DM181" i="1"/>
  <c r="DN181" i="1"/>
  <c r="DP181" i="1"/>
  <c r="DO181" i="1"/>
  <c r="DM180" i="1"/>
  <c r="DN180" i="1"/>
  <c r="DP180" i="1"/>
  <c r="DO180" i="1"/>
  <c r="DM179" i="1"/>
  <c r="DN179" i="1"/>
  <c r="DP179" i="1"/>
  <c r="DO179" i="1"/>
  <c r="DM178" i="1"/>
  <c r="DN178" i="1"/>
  <c r="DP178" i="1"/>
  <c r="DO178" i="1"/>
  <c r="DM177" i="1"/>
  <c r="DN177" i="1"/>
  <c r="DP177" i="1"/>
  <c r="DO177" i="1"/>
  <c r="DM176" i="1"/>
  <c r="DN176" i="1"/>
  <c r="DP176" i="1"/>
  <c r="DO176" i="1"/>
  <c r="DM175" i="1"/>
  <c r="DN175" i="1"/>
  <c r="DP175" i="1"/>
  <c r="DO175" i="1"/>
  <c r="DM174" i="1"/>
  <c r="DN174" i="1"/>
  <c r="DP174" i="1"/>
  <c r="DO174" i="1"/>
  <c r="DM173" i="1"/>
  <c r="DN173" i="1"/>
  <c r="DP173" i="1"/>
  <c r="DO173" i="1"/>
  <c r="DM172" i="1"/>
  <c r="DN172" i="1"/>
  <c r="DP172" i="1"/>
  <c r="DO172" i="1"/>
  <c r="DM171" i="1"/>
  <c r="DN171" i="1"/>
  <c r="DP171" i="1"/>
  <c r="DO171" i="1"/>
  <c r="DM170" i="1"/>
  <c r="DN170" i="1"/>
  <c r="DP170" i="1"/>
  <c r="DO170" i="1"/>
  <c r="DM169" i="1"/>
  <c r="DN169" i="1"/>
  <c r="DP169" i="1"/>
  <c r="DO169" i="1"/>
  <c r="DM168" i="1"/>
  <c r="DN168" i="1"/>
  <c r="DP168" i="1"/>
  <c r="DO168" i="1"/>
  <c r="DM167" i="1"/>
  <c r="DN167" i="1"/>
  <c r="DP167" i="1"/>
  <c r="DO167" i="1"/>
  <c r="DM166" i="1"/>
  <c r="DN166" i="1"/>
  <c r="DP166" i="1"/>
  <c r="DO166" i="1"/>
  <c r="DM165" i="1"/>
  <c r="DN165" i="1"/>
  <c r="DP165" i="1"/>
  <c r="DO165" i="1"/>
  <c r="DM164" i="1"/>
  <c r="DN164" i="1"/>
  <c r="DP164" i="1"/>
  <c r="DO164" i="1"/>
  <c r="DM163" i="1"/>
  <c r="DN163" i="1"/>
  <c r="DP163" i="1"/>
  <c r="DO163" i="1"/>
  <c r="DM162" i="1"/>
  <c r="DN162" i="1"/>
  <c r="DP162" i="1"/>
  <c r="DO162" i="1"/>
  <c r="DM161" i="1"/>
  <c r="DN161" i="1"/>
  <c r="DP161" i="1"/>
  <c r="DO161" i="1"/>
  <c r="DM160" i="1"/>
  <c r="DN160" i="1"/>
  <c r="DP160" i="1"/>
  <c r="DO160" i="1"/>
  <c r="DM157" i="1"/>
  <c r="DN157" i="1"/>
  <c r="DP157" i="1"/>
  <c r="DO157" i="1"/>
  <c r="DM156" i="1"/>
  <c r="DN156" i="1"/>
  <c r="DP156" i="1"/>
  <c r="DO156" i="1"/>
  <c r="DM155" i="1"/>
  <c r="DN155" i="1"/>
  <c r="DP155" i="1"/>
  <c r="DO155" i="1"/>
  <c r="DM154" i="1"/>
  <c r="DN154" i="1"/>
  <c r="DP154" i="1"/>
  <c r="DO154" i="1"/>
  <c r="DM153" i="1"/>
  <c r="DN153" i="1"/>
  <c r="DP153" i="1"/>
  <c r="DO153" i="1"/>
  <c r="DM149" i="1"/>
  <c r="DN149" i="1"/>
  <c r="DP149" i="1"/>
  <c r="DO149" i="1"/>
  <c r="DM148" i="1"/>
  <c r="DN148" i="1"/>
  <c r="DP148" i="1"/>
  <c r="DO148" i="1"/>
  <c r="DM147" i="1"/>
  <c r="DN147" i="1"/>
  <c r="DP147" i="1"/>
  <c r="DM146" i="1"/>
  <c r="DN146" i="1"/>
  <c r="DP146" i="1"/>
  <c r="DO146" i="1"/>
  <c r="DM145" i="1"/>
  <c r="DN145" i="1"/>
  <c r="DP145" i="1"/>
  <c r="DO145" i="1"/>
  <c r="DM144" i="1"/>
  <c r="DN144" i="1"/>
  <c r="DP144" i="1"/>
  <c r="DO144" i="1"/>
  <c r="DM143" i="1"/>
  <c r="DN143" i="1"/>
  <c r="DP143" i="1"/>
  <c r="DO143" i="1"/>
  <c r="DM142" i="1"/>
  <c r="DN142" i="1"/>
  <c r="DP142" i="1"/>
  <c r="DO142" i="1"/>
  <c r="DM141" i="1"/>
  <c r="DN141" i="1"/>
  <c r="DP141" i="1"/>
  <c r="DO141" i="1"/>
  <c r="DM140" i="1"/>
  <c r="DN140" i="1"/>
  <c r="DP140" i="1"/>
  <c r="DO140" i="1"/>
  <c r="DM139" i="1"/>
  <c r="DN139" i="1"/>
  <c r="DP139" i="1"/>
  <c r="DO139" i="1"/>
  <c r="DM138" i="1"/>
  <c r="DN138" i="1"/>
  <c r="DP138" i="1"/>
  <c r="DO138" i="1"/>
  <c r="DM137" i="1"/>
  <c r="DN137" i="1"/>
  <c r="DP137" i="1"/>
  <c r="DO137" i="1"/>
  <c r="DM136" i="1"/>
  <c r="DN136" i="1"/>
  <c r="DP136" i="1"/>
  <c r="DO136" i="1"/>
  <c r="DM135" i="1"/>
  <c r="DN135" i="1"/>
  <c r="DP135" i="1"/>
  <c r="DO135" i="1"/>
  <c r="DM134" i="1"/>
  <c r="DN134" i="1"/>
  <c r="DP134" i="1"/>
  <c r="DO134" i="1"/>
  <c r="DM133" i="1"/>
  <c r="DN133" i="1"/>
  <c r="DP133" i="1"/>
  <c r="DO133" i="1"/>
  <c r="DM132" i="1"/>
  <c r="DN132" i="1"/>
  <c r="DP132" i="1"/>
  <c r="DO132" i="1"/>
  <c r="DM131" i="1"/>
  <c r="DN131" i="1"/>
  <c r="DP131" i="1"/>
  <c r="DO131" i="1"/>
  <c r="DM130" i="1"/>
  <c r="DN130" i="1"/>
  <c r="DP130" i="1"/>
  <c r="DO130" i="1"/>
  <c r="DM129" i="1"/>
  <c r="DN129" i="1"/>
  <c r="DP129" i="1"/>
  <c r="DO129" i="1"/>
  <c r="DM128" i="1"/>
  <c r="DN128" i="1"/>
  <c r="DP128" i="1"/>
  <c r="DO128" i="1"/>
  <c r="DM127" i="1"/>
  <c r="DN127" i="1"/>
  <c r="DP127" i="1"/>
  <c r="DO127" i="1"/>
  <c r="DM126" i="1"/>
  <c r="DN126" i="1"/>
  <c r="DP126" i="1"/>
  <c r="DO126" i="1"/>
  <c r="DM125" i="1"/>
  <c r="DN125" i="1"/>
  <c r="DP125" i="1"/>
  <c r="DO125" i="1"/>
  <c r="DM124" i="1"/>
  <c r="DN124" i="1"/>
  <c r="DP124" i="1"/>
  <c r="DO124" i="1"/>
  <c r="DM123" i="1"/>
  <c r="DN123" i="1"/>
  <c r="DP123" i="1"/>
  <c r="DO123" i="1"/>
  <c r="DM122" i="1"/>
  <c r="DN122" i="1"/>
  <c r="DP122" i="1"/>
  <c r="DO122" i="1"/>
  <c r="DM121" i="1"/>
  <c r="DN121" i="1"/>
  <c r="DP121" i="1"/>
  <c r="DO121" i="1"/>
  <c r="DM120" i="1"/>
  <c r="DN120" i="1"/>
  <c r="DP120" i="1"/>
  <c r="DO120" i="1"/>
  <c r="DM119" i="1"/>
  <c r="DN119" i="1"/>
  <c r="DP119" i="1"/>
  <c r="DO119" i="1"/>
  <c r="DM118" i="1"/>
  <c r="DN118" i="1"/>
  <c r="DP118" i="1"/>
  <c r="DO118" i="1"/>
  <c r="DM117" i="1"/>
  <c r="DN117" i="1"/>
  <c r="DP117" i="1"/>
  <c r="DO117" i="1"/>
  <c r="DM116" i="1"/>
  <c r="DN116" i="1"/>
  <c r="DP116" i="1"/>
  <c r="DO116" i="1"/>
  <c r="DM115" i="1"/>
  <c r="DN115" i="1"/>
  <c r="DP115" i="1"/>
  <c r="DO115" i="1"/>
  <c r="DM114" i="1"/>
  <c r="DN114" i="1"/>
  <c r="DP114" i="1"/>
  <c r="DO114" i="1"/>
  <c r="DM113" i="1"/>
  <c r="DN113" i="1"/>
  <c r="DP113" i="1"/>
  <c r="DO113" i="1"/>
  <c r="DM112" i="1"/>
  <c r="DN112" i="1"/>
  <c r="DP112" i="1"/>
  <c r="DO112" i="1"/>
  <c r="DM111" i="1"/>
  <c r="DN111" i="1"/>
  <c r="DP111" i="1"/>
  <c r="DO111" i="1"/>
  <c r="DM110" i="1"/>
  <c r="DN110" i="1"/>
  <c r="DP110" i="1"/>
  <c r="DO110" i="1"/>
  <c r="DM109" i="1"/>
  <c r="DN109" i="1"/>
  <c r="DP109" i="1"/>
  <c r="DO109" i="1"/>
  <c r="DM108" i="1"/>
  <c r="DN108" i="1"/>
  <c r="DP108" i="1"/>
  <c r="DO108" i="1"/>
  <c r="DM107" i="1"/>
  <c r="DN107" i="1"/>
  <c r="DP107" i="1"/>
  <c r="DO107" i="1"/>
  <c r="DM106" i="1"/>
  <c r="DN106" i="1"/>
  <c r="DP106" i="1"/>
  <c r="DO106" i="1"/>
  <c r="DM104" i="1"/>
  <c r="DN104" i="1"/>
  <c r="DP104" i="1"/>
  <c r="DO104" i="1"/>
  <c r="DM96" i="1"/>
  <c r="DN96" i="1"/>
  <c r="DP96" i="1"/>
  <c r="DO96" i="1"/>
  <c r="DM95" i="1"/>
  <c r="DN95" i="1"/>
  <c r="DP95" i="1"/>
  <c r="DO95" i="1"/>
  <c r="DM94" i="1"/>
  <c r="DN94" i="1"/>
  <c r="DP94" i="1"/>
  <c r="DO94" i="1"/>
  <c r="DM93" i="1"/>
  <c r="DN93" i="1"/>
  <c r="DP93" i="1"/>
  <c r="DO93" i="1"/>
  <c r="DM92" i="1"/>
  <c r="DN92" i="1"/>
  <c r="DP92" i="1"/>
  <c r="DO92" i="1"/>
  <c r="DM91" i="1"/>
  <c r="DN91" i="1"/>
  <c r="DP91" i="1"/>
  <c r="DO91" i="1"/>
  <c r="DM90" i="1"/>
  <c r="DN90" i="1"/>
  <c r="DP90" i="1"/>
  <c r="DO90" i="1"/>
  <c r="DM89" i="1"/>
  <c r="DN89" i="1"/>
  <c r="DP89" i="1"/>
  <c r="DO89" i="1"/>
  <c r="DM88" i="1"/>
  <c r="DN88" i="1"/>
  <c r="DP88" i="1"/>
  <c r="DO88" i="1"/>
  <c r="DM87" i="1"/>
  <c r="DN87" i="1"/>
  <c r="DP87" i="1"/>
  <c r="DO87" i="1"/>
  <c r="DM86" i="1"/>
  <c r="DN86" i="1"/>
  <c r="DP86" i="1"/>
  <c r="DO86" i="1"/>
  <c r="DM85" i="1"/>
  <c r="DN85" i="1"/>
  <c r="DP85" i="1"/>
  <c r="DO85" i="1"/>
  <c r="DM78" i="1"/>
  <c r="DN78" i="1"/>
  <c r="DP78" i="1"/>
  <c r="DO78" i="1"/>
  <c r="DM77" i="1"/>
  <c r="DN77" i="1"/>
  <c r="DP77" i="1"/>
  <c r="DO77" i="1"/>
  <c r="DM76" i="1"/>
  <c r="DN76" i="1"/>
  <c r="DP76" i="1"/>
  <c r="DO76" i="1"/>
  <c r="DM75" i="1"/>
  <c r="DN75" i="1"/>
  <c r="DP75" i="1"/>
  <c r="DO75" i="1"/>
  <c r="DM74" i="1"/>
  <c r="DN74" i="1"/>
  <c r="DP74" i="1"/>
  <c r="DO74" i="1"/>
  <c r="DM79" i="1"/>
  <c r="DN79" i="1"/>
  <c r="DP79" i="1"/>
  <c r="DO79" i="1"/>
  <c r="DM67" i="1"/>
  <c r="DN67" i="1"/>
  <c r="DP67" i="1"/>
  <c r="DO67" i="1"/>
  <c r="DM72" i="1"/>
  <c r="DN72" i="1"/>
  <c r="DP72" i="1"/>
  <c r="DO72" i="1"/>
  <c r="DM68" i="1"/>
  <c r="DN68" i="1"/>
  <c r="DP68" i="1"/>
  <c r="DO68" i="1"/>
  <c r="DM69" i="1"/>
  <c r="DN69" i="1"/>
  <c r="DP69" i="1"/>
  <c r="DO69" i="1"/>
  <c r="DM64" i="1"/>
  <c r="DN64" i="1"/>
  <c r="DP64" i="1"/>
  <c r="DO64" i="1"/>
  <c r="DM65" i="1"/>
  <c r="DN65" i="1"/>
  <c r="DP65" i="1"/>
  <c r="DO65" i="1"/>
  <c r="DM63" i="1"/>
  <c r="DN63" i="1"/>
  <c r="DP63" i="1"/>
  <c r="DO63" i="1"/>
  <c r="DM62" i="1"/>
  <c r="DN62" i="1"/>
  <c r="DP62" i="1"/>
  <c r="DO62" i="1"/>
  <c r="DM61" i="1"/>
  <c r="DN61" i="1"/>
  <c r="DP61" i="1"/>
  <c r="DO61" i="1"/>
  <c r="DM60" i="1"/>
  <c r="DN60" i="1"/>
  <c r="DP60" i="1"/>
  <c r="DO60" i="1"/>
  <c r="DM59" i="1"/>
  <c r="DN59" i="1"/>
  <c r="DP59" i="1"/>
  <c r="DO59" i="1"/>
  <c r="DM58" i="1"/>
  <c r="DN58" i="1"/>
  <c r="DP58" i="1"/>
  <c r="DO58" i="1"/>
  <c r="DM57" i="1"/>
  <c r="DN57" i="1"/>
  <c r="DP57" i="1"/>
  <c r="DO57" i="1"/>
  <c r="DM56" i="1"/>
  <c r="DN56" i="1"/>
  <c r="DP56" i="1"/>
  <c r="DO56" i="1"/>
  <c r="DM55" i="1"/>
  <c r="DN55" i="1"/>
  <c r="DP55" i="1"/>
  <c r="DO55" i="1"/>
  <c r="DM54" i="1"/>
  <c r="DN54" i="1"/>
  <c r="DP54" i="1"/>
  <c r="DO54" i="1"/>
  <c r="DM53" i="1"/>
  <c r="DN53" i="1"/>
  <c r="DP53" i="1"/>
  <c r="DO53" i="1"/>
  <c r="DM52" i="1"/>
  <c r="DN52" i="1"/>
  <c r="DP52" i="1"/>
  <c r="DO52" i="1"/>
  <c r="DM51" i="1"/>
  <c r="DN51" i="1"/>
  <c r="DP51" i="1"/>
  <c r="DO51" i="1"/>
  <c r="DM50" i="1"/>
  <c r="DN50" i="1"/>
  <c r="DP50" i="1"/>
  <c r="DO50" i="1"/>
  <c r="DM49" i="1"/>
  <c r="DN49" i="1"/>
  <c r="DP49" i="1"/>
  <c r="DO49" i="1"/>
  <c r="DM48" i="1"/>
  <c r="DN48" i="1"/>
  <c r="DP48" i="1"/>
  <c r="DO48" i="1"/>
  <c r="DM47" i="1"/>
  <c r="DN47" i="1"/>
  <c r="DP47" i="1"/>
  <c r="DO47" i="1"/>
  <c r="DM46" i="1"/>
  <c r="DN46" i="1"/>
  <c r="DP46" i="1"/>
  <c r="DO46" i="1"/>
  <c r="DM45" i="1"/>
  <c r="DN45" i="1"/>
  <c r="DP45" i="1"/>
  <c r="DO45" i="1"/>
  <c r="DM44" i="1"/>
  <c r="DN44" i="1"/>
  <c r="DP44" i="1"/>
  <c r="DO44" i="1"/>
  <c r="DM43" i="1"/>
  <c r="DN43" i="1"/>
  <c r="DP43" i="1"/>
  <c r="DO43" i="1"/>
  <c r="DM42" i="1"/>
  <c r="DN42" i="1"/>
  <c r="DP42" i="1"/>
  <c r="DO42" i="1"/>
  <c r="DM41" i="1"/>
  <c r="DN41" i="1"/>
  <c r="DP41" i="1"/>
  <c r="DO41" i="1"/>
  <c r="DM40" i="1"/>
  <c r="DN40" i="1"/>
  <c r="DP40" i="1"/>
  <c r="DO40" i="1"/>
  <c r="DM39" i="1"/>
  <c r="DN39" i="1"/>
  <c r="DP39" i="1"/>
  <c r="DO39" i="1"/>
  <c r="DM38" i="1"/>
  <c r="DN38" i="1"/>
  <c r="DP38" i="1"/>
  <c r="DO38" i="1"/>
  <c r="DM37" i="1"/>
  <c r="DN37" i="1"/>
  <c r="DP37" i="1"/>
  <c r="DO37" i="1"/>
  <c r="DM36" i="1"/>
  <c r="DN36" i="1"/>
  <c r="DP36" i="1"/>
  <c r="DO36" i="1"/>
  <c r="DM35" i="1"/>
  <c r="DN35" i="1"/>
  <c r="DP35" i="1"/>
  <c r="DO35" i="1"/>
  <c r="DM34" i="1"/>
  <c r="DN34" i="1"/>
  <c r="DP34" i="1"/>
  <c r="DO34" i="1"/>
  <c r="DM33" i="1"/>
  <c r="DN33" i="1"/>
  <c r="DP33" i="1"/>
  <c r="DO33" i="1"/>
  <c r="DM32" i="1"/>
  <c r="DN32" i="1"/>
  <c r="DP32" i="1"/>
  <c r="DO32" i="1"/>
  <c r="DM31" i="1"/>
  <c r="DN31" i="1"/>
  <c r="DP31" i="1"/>
  <c r="DO31" i="1"/>
  <c r="DM30" i="1"/>
  <c r="DN30" i="1"/>
  <c r="DP30" i="1"/>
  <c r="DO30" i="1"/>
  <c r="DM29" i="1"/>
  <c r="DN29" i="1"/>
  <c r="DP29" i="1"/>
  <c r="DO29" i="1"/>
  <c r="DM27" i="1"/>
  <c r="DN27" i="1"/>
  <c r="DP27" i="1"/>
  <c r="DO27" i="1"/>
  <c r="DM26" i="1"/>
  <c r="DN26" i="1"/>
  <c r="DP26" i="1"/>
  <c r="DO26" i="1"/>
  <c r="DM25" i="1"/>
  <c r="DN25" i="1"/>
  <c r="DP25" i="1"/>
  <c r="DO25" i="1"/>
  <c r="DM24" i="1"/>
  <c r="DN24" i="1"/>
  <c r="DP24" i="1"/>
  <c r="DO24" i="1"/>
  <c r="DM23" i="1"/>
  <c r="DN23" i="1"/>
  <c r="DP23" i="1"/>
  <c r="DO23" i="1"/>
  <c r="DM22" i="1"/>
  <c r="DN22" i="1"/>
  <c r="DP22" i="1"/>
  <c r="DO22" i="1"/>
  <c r="DM17" i="1"/>
  <c r="DN17" i="1"/>
  <c r="DP17" i="1"/>
  <c r="DO17" i="1"/>
  <c r="DM16" i="1"/>
  <c r="DN16" i="1"/>
  <c r="DP16" i="1"/>
  <c r="DO16" i="1"/>
  <c r="DM15" i="1"/>
  <c r="DN15" i="1"/>
  <c r="DP15" i="1"/>
  <c r="DO15" i="1"/>
  <c r="DM14" i="1"/>
  <c r="DN14" i="1"/>
  <c r="DP14" i="1"/>
  <c r="DO14" i="1"/>
  <c r="DM13" i="1"/>
  <c r="DN13" i="1"/>
  <c r="DP13" i="1"/>
  <c r="DO13" i="1"/>
  <c r="DM12" i="1"/>
  <c r="DN12" i="1"/>
  <c r="DP12" i="1"/>
  <c r="DO12" i="1"/>
  <c r="DM11" i="1"/>
  <c r="DN11" i="1"/>
  <c r="DP11" i="1"/>
  <c r="DO11" i="1"/>
  <c r="DM10" i="1"/>
  <c r="DN10" i="1"/>
  <c r="DP10" i="1"/>
  <c r="DO10" i="1"/>
  <c r="DM9" i="1"/>
  <c r="DN9" i="1"/>
  <c r="DP9" i="1"/>
  <c r="DO9" i="1"/>
  <c r="DM8" i="1"/>
  <c r="DN8" i="1"/>
  <c r="DP8" i="1"/>
  <c r="DO8" i="1"/>
  <c r="DM7" i="1"/>
  <c r="DN7" i="1"/>
  <c r="DP7" i="1"/>
  <c r="DO7" i="1"/>
  <c r="DM6" i="1"/>
  <c r="DN6" i="1"/>
  <c r="DP6" i="1"/>
  <c r="DO6" i="1"/>
  <c r="DM5" i="1"/>
  <c r="DN5" i="1"/>
  <c r="DP5" i="1"/>
  <c r="DO5" i="1"/>
  <c r="DM3" i="1"/>
  <c r="DN3" i="1"/>
  <c r="DP3" i="1"/>
  <c r="DO3" i="1"/>
  <c r="DM4" i="1"/>
  <c r="DN4" i="1"/>
  <c r="DP4" i="1"/>
  <c r="DO4" i="1"/>
  <c r="CP435" i="1"/>
  <c r="CQ435" i="1"/>
  <c r="CS435" i="1"/>
  <c r="CR435" i="1"/>
  <c r="CP433" i="1"/>
  <c r="CQ433" i="1"/>
  <c r="CS433" i="1"/>
  <c r="CR433" i="1"/>
  <c r="CP431" i="1"/>
  <c r="CQ431" i="1"/>
  <c r="CS431" i="1"/>
  <c r="CR431" i="1"/>
  <c r="CP430" i="1"/>
  <c r="CQ430" i="1"/>
  <c r="CS430" i="1"/>
  <c r="CR430" i="1"/>
  <c r="CP404" i="1"/>
  <c r="CQ404" i="1"/>
  <c r="CS404" i="1"/>
  <c r="CR404" i="1"/>
  <c r="CP403" i="1"/>
  <c r="CQ403" i="1"/>
  <c r="CS403" i="1"/>
  <c r="CR403" i="1"/>
  <c r="CP402" i="1"/>
  <c r="CQ402" i="1"/>
  <c r="CS402" i="1"/>
  <c r="CR402" i="1"/>
  <c r="CP395" i="1"/>
  <c r="CQ395" i="1"/>
  <c r="CS395" i="1"/>
  <c r="CR395" i="1"/>
  <c r="CP394" i="1"/>
  <c r="CQ394" i="1"/>
  <c r="CS394" i="1"/>
  <c r="CR394" i="1"/>
  <c r="CP401" i="1"/>
  <c r="CQ401" i="1"/>
  <c r="CS401" i="1"/>
  <c r="CR401" i="1"/>
  <c r="CP400" i="1"/>
  <c r="CQ400" i="1"/>
  <c r="CS400" i="1"/>
  <c r="CR400" i="1"/>
  <c r="CP399" i="1"/>
  <c r="CQ399" i="1"/>
  <c r="CS399" i="1"/>
  <c r="CR399" i="1"/>
  <c r="CP398" i="1"/>
  <c r="CQ398" i="1"/>
  <c r="CS398" i="1"/>
  <c r="CR398" i="1"/>
  <c r="CP397" i="1"/>
  <c r="CQ397" i="1"/>
  <c r="CS397" i="1"/>
  <c r="CR397" i="1"/>
  <c r="CP396" i="1"/>
  <c r="CQ396" i="1"/>
  <c r="CS396" i="1"/>
  <c r="CR396" i="1"/>
  <c r="CP393" i="1"/>
  <c r="CQ393" i="1"/>
  <c r="CS393" i="1"/>
  <c r="CR393" i="1"/>
  <c r="CP428" i="1"/>
  <c r="CQ428" i="1"/>
  <c r="CS428" i="1"/>
  <c r="CR428" i="1"/>
  <c r="CP427" i="1"/>
  <c r="CQ427" i="1"/>
  <c r="CS427" i="1"/>
  <c r="CR427" i="1"/>
  <c r="CP426" i="1"/>
  <c r="CQ426" i="1"/>
  <c r="CS426" i="1"/>
  <c r="CR426" i="1"/>
  <c r="CP425" i="1"/>
  <c r="CQ425" i="1"/>
  <c r="CS425" i="1"/>
  <c r="CR425" i="1"/>
  <c r="CP424" i="1"/>
  <c r="CQ424" i="1"/>
  <c r="CS424" i="1"/>
  <c r="CR424" i="1"/>
  <c r="CP423" i="1"/>
  <c r="CQ423" i="1"/>
  <c r="CS423" i="1"/>
  <c r="CR423" i="1"/>
  <c r="CP422" i="1"/>
  <c r="CQ422" i="1"/>
  <c r="CS422" i="1"/>
  <c r="CR422" i="1"/>
  <c r="CP421" i="1"/>
  <c r="CQ421" i="1"/>
  <c r="CS421" i="1"/>
  <c r="CR421" i="1"/>
  <c r="CP420" i="1"/>
  <c r="CQ420" i="1"/>
  <c r="CS420" i="1"/>
  <c r="CR420" i="1"/>
  <c r="CP419" i="1"/>
  <c r="CQ419" i="1"/>
  <c r="CS419" i="1"/>
  <c r="CR419" i="1"/>
  <c r="CP418" i="1"/>
  <c r="CQ418" i="1"/>
  <c r="CS418" i="1"/>
  <c r="CR418" i="1"/>
  <c r="CP417" i="1"/>
  <c r="CQ417" i="1"/>
  <c r="CS417" i="1"/>
  <c r="CR417" i="1"/>
  <c r="CP410" i="1"/>
  <c r="CQ410" i="1"/>
  <c r="CS410" i="1"/>
  <c r="CR410" i="1"/>
  <c r="CP416" i="1"/>
  <c r="CQ416" i="1"/>
  <c r="CS416" i="1"/>
  <c r="CR416" i="1"/>
  <c r="CP415" i="1"/>
  <c r="CQ415" i="1"/>
  <c r="CS415" i="1"/>
  <c r="CR415" i="1"/>
  <c r="CP414" i="1"/>
  <c r="CQ414" i="1"/>
  <c r="CS414" i="1"/>
  <c r="CR414" i="1"/>
  <c r="CP413" i="1"/>
  <c r="CQ413" i="1"/>
  <c r="CS413" i="1"/>
  <c r="CR413" i="1"/>
  <c r="CP409" i="1"/>
  <c r="CQ409" i="1"/>
  <c r="CS409" i="1"/>
  <c r="CR409" i="1"/>
  <c r="CP411" i="1"/>
  <c r="CQ411" i="1"/>
  <c r="CS411" i="1"/>
  <c r="CR411" i="1"/>
  <c r="CP408" i="1"/>
  <c r="CQ408" i="1"/>
  <c r="CS408" i="1"/>
  <c r="CR408" i="1"/>
  <c r="CP407" i="1"/>
  <c r="CQ407" i="1"/>
  <c r="CS407" i="1"/>
  <c r="CR407" i="1"/>
  <c r="CP406" i="1"/>
  <c r="CQ406" i="1"/>
  <c r="CS406" i="1"/>
  <c r="CR406" i="1"/>
  <c r="CP405" i="1"/>
  <c r="CQ405" i="1"/>
  <c r="CS405" i="1"/>
  <c r="CR405" i="1"/>
  <c r="CP159" i="1"/>
  <c r="CQ159" i="1"/>
  <c r="CS159" i="1"/>
  <c r="CR159" i="1"/>
  <c r="CP158" i="1"/>
  <c r="CQ158" i="1"/>
  <c r="CS158" i="1"/>
  <c r="CR158" i="1"/>
  <c r="CP187" i="1"/>
  <c r="CQ187" i="1"/>
  <c r="CS187" i="1"/>
  <c r="CR187" i="1"/>
  <c r="CP152" i="1"/>
  <c r="CQ152" i="1"/>
  <c r="CS152" i="1"/>
  <c r="CR152" i="1"/>
  <c r="CP150" i="1"/>
  <c r="CQ150" i="1"/>
  <c r="CS150" i="1"/>
  <c r="CR150" i="1"/>
  <c r="CP151" i="1"/>
  <c r="CQ151" i="1"/>
  <c r="CS151" i="1"/>
  <c r="CR151" i="1"/>
  <c r="CP105" i="1"/>
  <c r="CQ105" i="1"/>
  <c r="CS105" i="1"/>
  <c r="CR105" i="1"/>
  <c r="CP102" i="1"/>
  <c r="CQ102" i="1"/>
  <c r="CS102" i="1"/>
  <c r="CR102" i="1"/>
  <c r="CP103" i="1"/>
  <c r="CQ103" i="1"/>
  <c r="CS103" i="1"/>
  <c r="CR103" i="1"/>
  <c r="CP101" i="1"/>
  <c r="CQ101" i="1"/>
  <c r="CS101" i="1"/>
  <c r="CR101" i="1"/>
  <c r="CP100" i="1"/>
  <c r="CQ100" i="1"/>
  <c r="CS100" i="1"/>
  <c r="CR100" i="1"/>
  <c r="CP99" i="1"/>
  <c r="CQ99" i="1"/>
  <c r="CS99" i="1"/>
  <c r="CR99" i="1"/>
  <c r="CP98" i="1"/>
  <c r="CQ98" i="1"/>
  <c r="CS98" i="1"/>
  <c r="CR98" i="1"/>
  <c r="CP97" i="1"/>
  <c r="CQ97" i="1"/>
  <c r="CS97" i="1"/>
  <c r="CR97" i="1"/>
  <c r="CP83" i="1"/>
  <c r="CQ83" i="1"/>
  <c r="CS83" i="1"/>
  <c r="CR83" i="1"/>
  <c r="CP84" i="1"/>
  <c r="CQ84" i="1"/>
  <c r="CS84" i="1"/>
  <c r="CR84" i="1"/>
  <c r="CP82" i="1"/>
  <c r="CQ82" i="1"/>
  <c r="CS82" i="1"/>
  <c r="CR82" i="1"/>
  <c r="CP81" i="1"/>
  <c r="CQ81" i="1"/>
  <c r="CS81" i="1"/>
  <c r="CR81" i="1"/>
  <c r="CP80" i="1"/>
  <c r="CQ80" i="1"/>
  <c r="CS80" i="1"/>
  <c r="CR80" i="1"/>
  <c r="CP71" i="1"/>
  <c r="CQ71" i="1"/>
  <c r="CS71" i="1"/>
  <c r="CR71" i="1"/>
  <c r="CP70" i="1"/>
  <c r="CQ70" i="1"/>
  <c r="CS70" i="1"/>
  <c r="CR70" i="1"/>
  <c r="CP73" i="1"/>
  <c r="CQ73" i="1"/>
  <c r="CS73" i="1"/>
  <c r="CR73" i="1"/>
  <c r="CP66" i="1"/>
  <c r="CQ66" i="1"/>
  <c r="CS66" i="1"/>
  <c r="CR66" i="1"/>
  <c r="CP28" i="1"/>
  <c r="CQ28" i="1"/>
  <c r="CS28" i="1"/>
  <c r="CR28" i="1"/>
  <c r="CP370" i="1"/>
  <c r="CQ370" i="1"/>
  <c r="CS370" i="1"/>
  <c r="CR370" i="1"/>
  <c r="CP369" i="1"/>
  <c r="CQ369" i="1"/>
  <c r="CS369" i="1"/>
  <c r="CR369" i="1"/>
  <c r="CP383" i="1"/>
  <c r="CQ383" i="1"/>
  <c r="CS383" i="1"/>
  <c r="CR383" i="1"/>
  <c r="CP375" i="1"/>
  <c r="CQ375" i="1"/>
  <c r="CS375" i="1"/>
  <c r="CR375" i="1"/>
  <c r="CP381" i="1"/>
  <c r="CQ381" i="1"/>
  <c r="CS381" i="1"/>
  <c r="CR381" i="1"/>
  <c r="CP380" i="1"/>
  <c r="CQ380" i="1"/>
  <c r="CS380" i="1"/>
  <c r="CR380" i="1"/>
  <c r="CP374" i="1"/>
  <c r="CQ374" i="1"/>
  <c r="CS374" i="1"/>
  <c r="CR374" i="1"/>
  <c r="CP379" i="1"/>
  <c r="CQ379" i="1"/>
  <c r="CS379" i="1"/>
  <c r="CR379" i="1"/>
  <c r="CP378" i="1"/>
  <c r="CQ378" i="1"/>
  <c r="CS378" i="1"/>
  <c r="CR378" i="1"/>
  <c r="CP377" i="1"/>
  <c r="CQ377" i="1"/>
  <c r="CS377" i="1"/>
  <c r="CR377" i="1"/>
  <c r="CP376" i="1"/>
  <c r="CQ376" i="1"/>
  <c r="CS376" i="1"/>
  <c r="CR376" i="1"/>
  <c r="CP388" i="1"/>
  <c r="CQ388" i="1"/>
  <c r="CS388" i="1"/>
  <c r="CR388" i="1"/>
  <c r="CP385" i="1"/>
  <c r="CQ385" i="1"/>
  <c r="CS385" i="1"/>
  <c r="CR385" i="1"/>
  <c r="CP371" i="1"/>
  <c r="CQ371" i="1"/>
  <c r="CS371" i="1"/>
  <c r="CR371" i="1"/>
  <c r="CP389" i="1"/>
  <c r="CQ389" i="1"/>
  <c r="CS389" i="1"/>
  <c r="CR389" i="1"/>
  <c r="CP382" i="1"/>
  <c r="CQ382" i="1"/>
  <c r="CS382" i="1"/>
  <c r="CR382" i="1"/>
  <c r="CP373" i="1"/>
  <c r="CQ373" i="1"/>
  <c r="CS373" i="1"/>
  <c r="CR373" i="1"/>
  <c r="CP384" i="1"/>
  <c r="CQ384" i="1"/>
  <c r="CS384" i="1"/>
  <c r="CR384" i="1"/>
  <c r="CP391" i="1"/>
  <c r="CQ391" i="1"/>
  <c r="CS391" i="1"/>
  <c r="CR391" i="1"/>
  <c r="CP390" i="1"/>
  <c r="CQ390" i="1"/>
  <c r="CS390" i="1"/>
  <c r="CR390" i="1"/>
  <c r="CP363" i="1"/>
  <c r="CQ363" i="1"/>
  <c r="CS363" i="1"/>
  <c r="CR363" i="1"/>
  <c r="CP361" i="1"/>
  <c r="CQ361" i="1"/>
  <c r="CS361" i="1"/>
  <c r="CR361" i="1"/>
  <c r="CP360" i="1"/>
  <c r="CQ360" i="1"/>
  <c r="CS360" i="1"/>
  <c r="CR360" i="1"/>
  <c r="CP349" i="1"/>
  <c r="CQ349" i="1"/>
  <c r="CS349" i="1"/>
  <c r="CR349" i="1"/>
  <c r="CP356" i="1"/>
  <c r="CQ356" i="1"/>
  <c r="CS356" i="1"/>
  <c r="CR356" i="1"/>
  <c r="CP354" i="1"/>
  <c r="CQ354" i="1"/>
  <c r="CS354" i="1"/>
  <c r="CR354" i="1"/>
  <c r="CP350" i="1"/>
  <c r="CQ350" i="1"/>
  <c r="CS350" i="1"/>
  <c r="CR350" i="1"/>
  <c r="CP367" i="1"/>
  <c r="CQ367" i="1"/>
  <c r="CS367" i="1"/>
  <c r="CR367" i="1"/>
  <c r="CP365" i="1"/>
  <c r="CQ365" i="1"/>
  <c r="CS365" i="1"/>
  <c r="CR365" i="1"/>
  <c r="CP355" i="1"/>
  <c r="CQ355" i="1"/>
  <c r="CS355" i="1"/>
  <c r="CR355" i="1"/>
  <c r="CP366" i="1"/>
  <c r="CQ366" i="1"/>
  <c r="CS366" i="1"/>
  <c r="CR366" i="1"/>
  <c r="CP368" i="1"/>
  <c r="CQ368" i="1"/>
  <c r="CS368" i="1"/>
  <c r="CR368" i="1"/>
  <c r="CP362" i="1"/>
  <c r="CQ362" i="1"/>
  <c r="CS362" i="1"/>
  <c r="CR362" i="1"/>
  <c r="CP364" i="1"/>
  <c r="CQ364" i="1"/>
  <c r="CS364" i="1"/>
  <c r="CR364" i="1"/>
  <c r="CP344" i="1"/>
  <c r="CQ344" i="1"/>
  <c r="CS344" i="1"/>
  <c r="CR344" i="1"/>
  <c r="CP345" i="1"/>
  <c r="CQ345" i="1"/>
  <c r="CS345" i="1"/>
  <c r="CR345" i="1"/>
  <c r="CP343" i="1"/>
  <c r="CQ343" i="1"/>
  <c r="CS343" i="1"/>
  <c r="CR343" i="1"/>
  <c r="CP341" i="1"/>
  <c r="CQ341" i="1"/>
  <c r="CS341" i="1"/>
  <c r="CR341" i="1"/>
  <c r="CP342" i="1"/>
  <c r="CQ342" i="1"/>
  <c r="CS342" i="1"/>
  <c r="CR342" i="1"/>
  <c r="CP340" i="1"/>
  <c r="CQ340" i="1"/>
  <c r="CS340" i="1"/>
  <c r="CR340" i="1"/>
  <c r="CP338" i="1"/>
  <c r="CQ338" i="1"/>
  <c r="CS338" i="1"/>
  <c r="CR338" i="1"/>
  <c r="CP339" i="1"/>
  <c r="CQ339" i="1"/>
  <c r="CS339" i="1"/>
  <c r="CR339" i="1"/>
  <c r="CP337" i="1"/>
  <c r="CQ337" i="1"/>
  <c r="CS337" i="1"/>
  <c r="CR337" i="1"/>
  <c r="CP336" i="1"/>
  <c r="CQ336" i="1"/>
  <c r="CS336" i="1"/>
  <c r="CR336" i="1"/>
  <c r="CP335" i="1"/>
  <c r="CQ335" i="1"/>
  <c r="CS335" i="1"/>
  <c r="CR335" i="1"/>
  <c r="CP333" i="1"/>
  <c r="CQ333" i="1"/>
  <c r="CS333" i="1"/>
  <c r="CR333" i="1"/>
  <c r="CP334" i="1"/>
  <c r="CQ334" i="1"/>
  <c r="CS334" i="1"/>
  <c r="CR334" i="1"/>
  <c r="CP332" i="1"/>
  <c r="CQ332" i="1"/>
  <c r="CS332" i="1"/>
  <c r="CR332" i="1"/>
  <c r="CP331" i="1"/>
  <c r="CQ331" i="1"/>
  <c r="CS331" i="1"/>
  <c r="CR331" i="1"/>
  <c r="CP330" i="1"/>
  <c r="CQ330" i="1"/>
  <c r="CS330" i="1"/>
  <c r="CR330" i="1"/>
  <c r="CP329" i="1"/>
  <c r="CQ329" i="1"/>
  <c r="CS329" i="1"/>
  <c r="CR329" i="1"/>
  <c r="CP325" i="1"/>
  <c r="CQ325" i="1"/>
  <c r="CS325" i="1"/>
  <c r="CR325" i="1"/>
  <c r="CP327" i="1"/>
  <c r="CQ327" i="1"/>
  <c r="CS327" i="1"/>
  <c r="CR327" i="1"/>
  <c r="CP326" i="1"/>
  <c r="CQ326" i="1"/>
  <c r="CS326" i="1"/>
  <c r="CR326" i="1"/>
  <c r="CP324" i="1"/>
  <c r="CQ324" i="1"/>
  <c r="CS324" i="1"/>
  <c r="CR324" i="1"/>
  <c r="CP323" i="1"/>
  <c r="CQ323" i="1"/>
  <c r="CS323" i="1"/>
  <c r="CR323" i="1"/>
  <c r="CP322" i="1"/>
  <c r="CQ322" i="1"/>
  <c r="CS322" i="1"/>
  <c r="CR322" i="1"/>
  <c r="CP321" i="1"/>
  <c r="CQ321" i="1"/>
  <c r="CS321" i="1"/>
  <c r="CR321" i="1"/>
  <c r="CP320" i="1"/>
  <c r="CQ320" i="1"/>
  <c r="CS320" i="1"/>
  <c r="CR320" i="1"/>
  <c r="CP319" i="1"/>
  <c r="CQ319" i="1"/>
  <c r="CS319" i="1"/>
  <c r="CR319" i="1"/>
  <c r="CP318" i="1"/>
  <c r="CQ318" i="1"/>
  <c r="CS318" i="1"/>
  <c r="CR318" i="1"/>
  <c r="CP317" i="1"/>
  <c r="CQ317" i="1"/>
  <c r="CS317" i="1"/>
  <c r="CR317" i="1"/>
  <c r="CP316" i="1"/>
  <c r="CQ316" i="1"/>
  <c r="CS316" i="1"/>
  <c r="CR316" i="1"/>
  <c r="CP315" i="1"/>
  <c r="CQ315" i="1"/>
  <c r="CS315" i="1"/>
  <c r="CR315" i="1"/>
  <c r="CP314" i="1"/>
  <c r="CQ314" i="1"/>
  <c r="CS314" i="1"/>
  <c r="CR314" i="1"/>
  <c r="CP311" i="1"/>
  <c r="CQ311" i="1"/>
  <c r="CS311" i="1"/>
  <c r="CR311" i="1"/>
  <c r="CP309" i="1"/>
  <c r="CQ309" i="1"/>
  <c r="CS309" i="1"/>
  <c r="CR309" i="1"/>
  <c r="CP305" i="1"/>
  <c r="CQ305" i="1"/>
  <c r="CS305" i="1"/>
  <c r="CR305" i="1"/>
  <c r="CP304" i="1"/>
  <c r="CQ304" i="1"/>
  <c r="CS304" i="1"/>
  <c r="CR304" i="1"/>
  <c r="CP303" i="1"/>
  <c r="CQ303" i="1"/>
  <c r="CS303" i="1"/>
  <c r="CR303" i="1"/>
  <c r="CP302" i="1"/>
  <c r="CQ302" i="1"/>
  <c r="CS302" i="1"/>
  <c r="CR302" i="1"/>
  <c r="CP308" i="1"/>
  <c r="CQ308" i="1"/>
  <c r="CS308" i="1"/>
  <c r="CR308" i="1"/>
  <c r="CP301" i="1"/>
  <c r="CQ301" i="1"/>
  <c r="CS301" i="1"/>
  <c r="CR301" i="1"/>
  <c r="CP299" i="1"/>
  <c r="CQ299" i="1"/>
  <c r="CS299" i="1"/>
  <c r="CR299" i="1"/>
  <c r="CP298" i="1"/>
  <c r="CQ298" i="1"/>
  <c r="CS298" i="1"/>
  <c r="CR298" i="1"/>
  <c r="CP293" i="1"/>
  <c r="CQ293" i="1"/>
  <c r="CS293" i="1"/>
  <c r="CR293" i="1"/>
  <c r="CP295" i="1"/>
  <c r="CQ295" i="1"/>
  <c r="CS295" i="1"/>
  <c r="CR295" i="1"/>
  <c r="CP292" i="1"/>
  <c r="CQ292" i="1"/>
  <c r="CS292" i="1"/>
  <c r="CR292" i="1"/>
  <c r="CP290" i="1"/>
  <c r="CQ290" i="1"/>
  <c r="CS290" i="1"/>
  <c r="CR290" i="1"/>
  <c r="CP291" i="1"/>
  <c r="CQ291" i="1"/>
  <c r="CS291" i="1"/>
  <c r="CR291" i="1"/>
  <c r="CP288" i="1"/>
  <c r="CQ288" i="1"/>
  <c r="CS288" i="1"/>
  <c r="CR288" i="1"/>
  <c r="CP289" i="1"/>
  <c r="CQ289" i="1"/>
  <c r="CS289" i="1"/>
  <c r="CR289" i="1"/>
  <c r="CP287" i="1"/>
  <c r="CQ287" i="1"/>
  <c r="CS287" i="1"/>
  <c r="CR287" i="1"/>
  <c r="CP286" i="1"/>
  <c r="CQ286" i="1"/>
  <c r="CS286" i="1"/>
  <c r="CR286" i="1"/>
  <c r="CP285" i="1"/>
  <c r="CQ285" i="1"/>
  <c r="CS285" i="1"/>
  <c r="CR285" i="1"/>
  <c r="CP284" i="1"/>
  <c r="CQ284" i="1"/>
  <c r="CS284" i="1"/>
  <c r="CR284" i="1"/>
  <c r="CP283" i="1"/>
  <c r="CQ283" i="1"/>
  <c r="CS283" i="1"/>
  <c r="CR283" i="1"/>
  <c r="CP282" i="1"/>
  <c r="CQ282" i="1"/>
  <c r="CS282" i="1"/>
  <c r="CR282" i="1"/>
  <c r="CP274" i="1"/>
  <c r="CQ274" i="1"/>
  <c r="CS274" i="1"/>
  <c r="CR274" i="1"/>
  <c r="CP264" i="1"/>
  <c r="CQ264" i="1"/>
  <c r="CS264" i="1"/>
  <c r="CR264" i="1"/>
  <c r="CP263" i="1"/>
  <c r="CQ263" i="1"/>
  <c r="CS263" i="1"/>
  <c r="CR263" i="1"/>
  <c r="CP260" i="1"/>
  <c r="CQ260" i="1"/>
  <c r="CS260" i="1"/>
  <c r="CR260" i="1"/>
  <c r="CP259" i="1"/>
  <c r="CQ259" i="1"/>
  <c r="CS259" i="1"/>
  <c r="CR259" i="1"/>
  <c r="CP258" i="1"/>
  <c r="CQ258" i="1"/>
  <c r="CS258" i="1"/>
  <c r="CR258" i="1"/>
  <c r="CP257" i="1"/>
  <c r="CQ257" i="1"/>
  <c r="CS257" i="1"/>
  <c r="CR257" i="1"/>
  <c r="CP256" i="1"/>
  <c r="CQ256" i="1"/>
  <c r="CS256" i="1"/>
  <c r="CR256" i="1"/>
  <c r="CP255" i="1"/>
  <c r="CQ255" i="1"/>
  <c r="CS255" i="1"/>
  <c r="CR255" i="1"/>
  <c r="CP253" i="1"/>
  <c r="CQ253" i="1"/>
  <c r="CS253" i="1"/>
  <c r="CR253" i="1"/>
  <c r="CP254" i="1"/>
  <c r="CQ254" i="1"/>
  <c r="CS254" i="1"/>
  <c r="CR254" i="1"/>
  <c r="CP246" i="1"/>
  <c r="CQ246" i="1"/>
  <c r="CS246" i="1"/>
  <c r="CR246" i="1"/>
  <c r="CP245" i="1"/>
  <c r="CQ245" i="1"/>
  <c r="CS245" i="1"/>
  <c r="CR245" i="1"/>
  <c r="CP252" i="1"/>
  <c r="CQ252" i="1"/>
  <c r="CS252" i="1"/>
  <c r="CR252" i="1"/>
  <c r="CP244" i="1"/>
  <c r="CQ244" i="1"/>
  <c r="CS244" i="1"/>
  <c r="CR244" i="1"/>
  <c r="CP21" i="1"/>
  <c r="CQ21" i="1"/>
  <c r="CS21" i="1"/>
  <c r="CR21" i="1"/>
  <c r="CP20" i="1"/>
  <c r="CQ20" i="1"/>
  <c r="CS20" i="1"/>
  <c r="CR20" i="1"/>
  <c r="CP19" i="1"/>
  <c r="CQ19" i="1"/>
  <c r="CS19" i="1"/>
  <c r="CR19" i="1"/>
  <c r="CP18" i="1"/>
  <c r="CQ18" i="1"/>
  <c r="CS18" i="1"/>
  <c r="CR18" i="1"/>
  <c r="CP231" i="1"/>
  <c r="CQ231" i="1"/>
  <c r="CS231" i="1"/>
  <c r="CR231" i="1"/>
  <c r="CP213" i="1"/>
  <c r="CQ213" i="1"/>
  <c r="CS213" i="1"/>
  <c r="CR213" i="1"/>
  <c r="CP212" i="1"/>
  <c r="CQ212" i="1"/>
  <c r="CS212" i="1"/>
  <c r="CR212" i="1"/>
  <c r="CP211" i="1"/>
  <c r="CQ211" i="1"/>
  <c r="CS211" i="1"/>
  <c r="CR211" i="1"/>
  <c r="CP210" i="1"/>
  <c r="CQ210" i="1"/>
  <c r="CS210" i="1"/>
  <c r="CR210" i="1"/>
  <c r="CP190" i="1"/>
  <c r="CQ190" i="1"/>
  <c r="CS190" i="1"/>
  <c r="CR190" i="1"/>
  <c r="CP201" i="1"/>
  <c r="CQ201" i="1"/>
  <c r="CS201" i="1"/>
  <c r="CR201" i="1"/>
  <c r="CP188" i="1"/>
  <c r="CQ188" i="1"/>
  <c r="CS188" i="1"/>
  <c r="CR188" i="1"/>
  <c r="CP189" i="1"/>
  <c r="CQ189" i="1"/>
  <c r="CS189" i="1"/>
  <c r="CR189" i="1"/>
  <c r="CP386" i="1"/>
  <c r="CQ386" i="1"/>
  <c r="CS386" i="1"/>
  <c r="CR386" i="1"/>
  <c r="CP387" i="1"/>
  <c r="CQ387" i="1"/>
  <c r="CS387" i="1"/>
  <c r="CR387" i="1"/>
  <c r="CP348" i="1"/>
  <c r="CQ348" i="1"/>
  <c r="CS348" i="1"/>
  <c r="CR348" i="1"/>
  <c r="CP347" i="1"/>
  <c r="CQ347" i="1"/>
  <c r="CS347" i="1"/>
  <c r="CR347" i="1"/>
  <c r="CP346" i="1"/>
  <c r="CQ346" i="1"/>
  <c r="CS346" i="1"/>
  <c r="CR346" i="1"/>
  <c r="CP328" i="1"/>
  <c r="CQ328" i="1"/>
  <c r="CS328" i="1"/>
  <c r="CR328" i="1"/>
  <c r="CP306" i="1"/>
  <c r="CQ306" i="1"/>
  <c r="CS306" i="1"/>
  <c r="CR306" i="1"/>
  <c r="CP307" i="1"/>
  <c r="CQ307" i="1"/>
  <c r="CS307" i="1"/>
  <c r="CR307" i="1"/>
  <c r="CP297" i="1"/>
  <c r="CQ297" i="1"/>
  <c r="CS297" i="1"/>
  <c r="CR297" i="1"/>
  <c r="CP296" i="1"/>
  <c r="CQ296" i="1"/>
  <c r="CS296" i="1"/>
  <c r="CR296" i="1"/>
  <c r="CP300" i="1"/>
  <c r="CQ300" i="1"/>
  <c r="CS300" i="1"/>
  <c r="CR300" i="1"/>
  <c r="CP294" i="1"/>
  <c r="CQ294" i="1"/>
  <c r="CS294" i="1"/>
  <c r="CR294" i="1"/>
  <c r="CP280" i="1"/>
  <c r="CQ280" i="1"/>
  <c r="CS280" i="1"/>
  <c r="CR280" i="1"/>
  <c r="CP279" i="1"/>
  <c r="CQ279" i="1"/>
  <c r="CS279" i="1"/>
  <c r="CR279" i="1"/>
  <c r="CP278" i="1"/>
  <c r="CQ278" i="1"/>
  <c r="CS278" i="1"/>
  <c r="CR278" i="1"/>
  <c r="CP277" i="1"/>
  <c r="CQ277" i="1"/>
  <c r="CS277" i="1"/>
  <c r="CR277" i="1"/>
  <c r="CP276" i="1"/>
  <c r="CQ276" i="1"/>
  <c r="CS276" i="1"/>
  <c r="CR276" i="1"/>
  <c r="CP281" i="1"/>
  <c r="CQ281" i="1"/>
  <c r="CS281" i="1"/>
  <c r="CR281" i="1"/>
  <c r="CP275" i="1"/>
  <c r="CQ275" i="1"/>
  <c r="CS275" i="1"/>
  <c r="CR275" i="1"/>
  <c r="CP273" i="1"/>
  <c r="CQ273" i="1"/>
  <c r="CS273" i="1"/>
  <c r="CR273" i="1"/>
  <c r="CP272" i="1"/>
  <c r="CQ272" i="1"/>
  <c r="CS272" i="1"/>
  <c r="CR272" i="1"/>
  <c r="CP271" i="1"/>
  <c r="CQ271" i="1"/>
  <c r="CS271" i="1"/>
  <c r="CR271" i="1"/>
  <c r="CP270" i="1"/>
  <c r="CQ270" i="1"/>
  <c r="CS270" i="1"/>
  <c r="CR270" i="1"/>
  <c r="CP269" i="1"/>
  <c r="CQ269" i="1"/>
  <c r="CS269" i="1"/>
  <c r="CR269" i="1"/>
  <c r="CP268" i="1"/>
  <c r="CQ268" i="1"/>
  <c r="CS268" i="1"/>
  <c r="CR268" i="1"/>
  <c r="CP267" i="1"/>
  <c r="CQ267" i="1"/>
  <c r="CS267" i="1"/>
  <c r="CR267" i="1"/>
  <c r="CP266" i="1"/>
  <c r="CQ266" i="1"/>
  <c r="CS266" i="1"/>
  <c r="CR266" i="1"/>
  <c r="CP265" i="1"/>
  <c r="CQ265" i="1"/>
  <c r="CS265" i="1"/>
  <c r="CR265" i="1"/>
  <c r="CP262" i="1"/>
  <c r="CQ262" i="1"/>
  <c r="CS262" i="1"/>
  <c r="CR262" i="1"/>
  <c r="CP261" i="1"/>
  <c r="CQ261" i="1"/>
  <c r="CS261" i="1"/>
  <c r="CR261" i="1"/>
  <c r="CP251" i="1"/>
  <c r="CQ251" i="1"/>
  <c r="CS251" i="1"/>
  <c r="CR251" i="1"/>
  <c r="CP250" i="1"/>
  <c r="CQ250" i="1"/>
  <c r="CS250" i="1"/>
  <c r="CR250" i="1"/>
  <c r="CP249" i="1"/>
  <c r="CQ249" i="1"/>
  <c r="CS249" i="1"/>
  <c r="CR249" i="1"/>
  <c r="CP248" i="1"/>
  <c r="CQ248" i="1"/>
  <c r="CS248" i="1"/>
  <c r="CR248" i="1"/>
  <c r="CP247" i="1"/>
  <c r="CQ247" i="1"/>
  <c r="CS247" i="1"/>
  <c r="CR247" i="1"/>
  <c r="CP242" i="1"/>
  <c r="CQ242" i="1"/>
  <c r="CS242" i="1"/>
  <c r="CR242" i="1"/>
  <c r="CP241" i="1"/>
  <c r="CQ241" i="1"/>
  <c r="CS241" i="1"/>
  <c r="CR241" i="1"/>
  <c r="CP240" i="1"/>
  <c r="CQ240" i="1"/>
  <c r="CS240" i="1"/>
  <c r="CR240" i="1"/>
  <c r="CP243" i="1"/>
  <c r="CQ243" i="1"/>
  <c r="CS243" i="1"/>
  <c r="CR243" i="1"/>
  <c r="CP239" i="1"/>
  <c r="CQ239" i="1"/>
  <c r="CS239" i="1"/>
  <c r="CR239" i="1"/>
  <c r="CP237" i="1"/>
  <c r="CQ237" i="1"/>
  <c r="CS237" i="1"/>
  <c r="CR237" i="1"/>
  <c r="CP236" i="1"/>
  <c r="CQ236" i="1"/>
  <c r="CS236" i="1"/>
  <c r="CR236" i="1"/>
  <c r="CP235" i="1"/>
  <c r="CQ235" i="1"/>
  <c r="CS235" i="1"/>
  <c r="CR235" i="1"/>
  <c r="CP234" i="1"/>
  <c r="CQ234" i="1"/>
  <c r="CS234" i="1"/>
  <c r="CR234" i="1"/>
  <c r="CP233" i="1"/>
  <c r="CQ233" i="1"/>
  <c r="CS233" i="1"/>
  <c r="CR233" i="1"/>
  <c r="CP232" i="1"/>
  <c r="CQ232" i="1"/>
  <c r="CS232" i="1"/>
  <c r="CR232" i="1"/>
  <c r="CP238" i="1"/>
  <c r="CQ238" i="1"/>
  <c r="CS238" i="1"/>
  <c r="CR238" i="1"/>
  <c r="CP230" i="1"/>
  <c r="CQ230" i="1"/>
  <c r="CS230" i="1"/>
  <c r="CR230" i="1"/>
  <c r="CP229" i="1"/>
  <c r="CQ229" i="1"/>
  <c r="CS229" i="1"/>
  <c r="CR229" i="1"/>
  <c r="CP228" i="1"/>
  <c r="CQ228" i="1"/>
  <c r="CS228" i="1"/>
  <c r="CR228" i="1"/>
  <c r="CP227" i="1"/>
  <c r="CQ227" i="1"/>
  <c r="CS227" i="1"/>
  <c r="CR227" i="1"/>
  <c r="CP226" i="1"/>
  <c r="CQ226" i="1"/>
  <c r="CS226" i="1"/>
  <c r="CR226" i="1"/>
  <c r="CP225" i="1"/>
  <c r="CQ225" i="1"/>
  <c r="CS225" i="1"/>
  <c r="CR225" i="1"/>
  <c r="CP224" i="1"/>
  <c r="CQ224" i="1"/>
  <c r="CS224" i="1"/>
  <c r="CR224" i="1"/>
  <c r="CP223" i="1"/>
  <c r="CQ223" i="1"/>
  <c r="CS223" i="1"/>
  <c r="CR223" i="1"/>
  <c r="CP222" i="1"/>
  <c r="CQ222" i="1"/>
  <c r="CS222" i="1"/>
  <c r="CR222" i="1"/>
  <c r="CP221" i="1"/>
  <c r="CQ221" i="1"/>
  <c r="CS221" i="1"/>
  <c r="CR221" i="1"/>
  <c r="CP220" i="1"/>
  <c r="CQ220" i="1"/>
  <c r="CS220" i="1"/>
  <c r="CR220" i="1"/>
  <c r="CP219" i="1"/>
  <c r="CQ219" i="1"/>
  <c r="CS219" i="1"/>
  <c r="CR219" i="1"/>
  <c r="CP218" i="1"/>
  <c r="CQ218" i="1"/>
  <c r="CS218" i="1"/>
  <c r="CR218" i="1"/>
  <c r="CP217" i="1"/>
  <c r="CQ217" i="1"/>
  <c r="CS217" i="1"/>
  <c r="CR217" i="1"/>
  <c r="CP216" i="1"/>
  <c r="CQ216" i="1"/>
  <c r="CS216" i="1"/>
  <c r="CR216" i="1"/>
  <c r="CP215" i="1"/>
  <c r="CQ215" i="1"/>
  <c r="CS215" i="1"/>
  <c r="CR215" i="1"/>
  <c r="CP214" i="1"/>
  <c r="CQ214" i="1"/>
  <c r="CS214" i="1"/>
  <c r="CR214" i="1"/>
  <c r="CP208" i="1"/>
  <c r="CQ208" i="1"/>
  <c r="CS208" i="1"/>
  <c r="CR208" i="1"/>
  <c r="CP207" i="1"/>
  <c r="CQ207" i="1"/>
  <c r="CS207" i="1"/>
  <c r="CR207" i="1"/>
  <c r="CP206" i="1"/>
  <c r="CQ206" i="1"/>
  <c r="CS206" i="1"/>
  <c r="CR206" i="1"/>
  <c r="CP205" i="1"/>
  <c r="CQ205" i="1"/>
  <c r="CS205" i="1"/>
  <c r="CR205" i="1"/>
  <c r="CP204" i="1"/>
  <c r="CQ204" i="1"/>
  <c r="CS204" i="1"/>
  <c r="CR204" i="1"/>
  <c r="CP203" i="1"/>
  <c r="CQ203" i="1"/>
  <c r="CS203" i="1"/>
  <c r="CR203" i="1"/>
  <c r="CP202" i="1"/>
  <c r="CQ202" i="1"/>
  <c r="CS202" i="1"/>
  <c r="CR202" i="1"/>
  <c r="CP209" i="1"/>
  <c r="CQ209" i="1"/>
  <c r="CS209" i="1"/>
  <c r="CR209" i="1"/>
  <c r="CP200" i="1"/>
  <c r="CQ200" i="1"/>
  <c r="CS200" i="1"/>
  <c r="CR200" i="1"/>
  <c r="CP199" i="1"/>
  <c r="CQ199" i="1"/>
  <c r="CS199" i="1"/>
  <c r="CR199" i="1"/>
  <c r="CP198" i="1"/>
  <c r="CQ198" i="1"/>
  <c r="CS198" i="1"/>
  <c r="CR198" i="1"/>
  <c r="CP197" i="1"/>
  <c r="CQ197" i="1"/>
  <c r="CS197" i="1"/>
  <c r="CR197" i="1"/>
  <c r="CP196" i="1"/>
  <c r="CQ196" i="1"/>
  <c r="CS196" i="1"/>
  <c r="CR196" i="1"/>
  <c r="CP195" i="1"/>
  <c r="CQ195" i="1"/>
  <c r="CS195" i="1"/>
  <c r="CR195" i="1"/>
  <c r="CP194" i="1"/>
  <c r="CQ194" i="1"/>
  <c r="CS194" i="1"/>
  <c r="CR194" i="1"/>
  <c r="CP193" i="1"/>
  <c r="CQ193" i="1"/>
  <c r="CS193" i="1"/>
  <c r="CR193" i="1"/>
  <c r="CP192" i="1"/>
  <c r="CQ192" i="1"/>
  <c r="CS192" i="1"/>
  <c r="CR192" i="1"/>
  <c r="CP191" i="1"/>
  <c r="CQ191" i="1"/>
  <c r="CS191" i="1"/>
  <c r="CR191" i="1"/>
  <c r="CP186" i="1"/>
  <c r="CQ186" i="1"/>
  <c r="CS186" i="1"/>
  <c r="CR186" i="1"/>
  <c r="CP185" i="1"/>
  <c r="CQ185" i="1"/>
  <c r="CS185" i="1"/>
  <c r="CR185" i="1"/>
  <c r="CP184" i="1"/>
  <c r="CQ184" i="1"/>
  <c r="CS184" i="1"/>
  <c r="CR184" i="1"/>
  <c r="CP183" i="1"/>
  <c r="CQ183" i="1"/>
  <c r="CS183" i="1"/>
  <c r="CR183" i="1"/>
  <c r="CP182" i="1"/>
  <c r="CQ182" i="1"/>
  <c r="CS182" i="1"/>
  <c r="CR182" i="1"/>
  <c r="CP181" i="1"/>
  <c r="CQ181" i="1"/>
  <c r="CS181" i="1"/>
  <c r="CR181" i="1"/>
  <c r="CP180" i="1"/>
  <c r="CQ180" i="1"/>
  <c r="CS180" i="1"/>
  <c r="CR180" i="1"/>
  <c r="CP179" i="1"/>
  <c r="CQ179" i="1"/>
  <c r="CS179" i="1"/>
  <c r="CR179" i="1"/>
  <c r="CP178" i="1"/>
  <c r="CQ178" i="1"/>
  <c r="CS178" i="1"/>
  <c r="CR178" i="1"/>
  <c r="CP177" i="1"/>
  <c r="CQ177" i="1"/>
  <c r="CS177" i="1"/>
  <c r="CR177" i="1"/>
  <c r="CP176" i="1"/>
  <c r="CQ176" i="1"/>
  <c r="CS176" i="1"/>
  <c r="CR176" i="1"/>
  <c r="CP175" i="1"/>
  <c r="CQ175" i="1"/>
  <c r="CS175" i="1"/>
  <c r="CR175" i="1"/>
  <c r="CP174" i="1"/>
  <c r="CQ174" i="1"/>
  <c r="CS174" i="1"/>
  <c r="CR174" i="1"/>
  <c r="CP173" i="1"/>
  <c r="CQ173" i="1"/>
  <c r="CS173" i="1"/>
  <c r="CR173" i="1"/>
  <c r="CP172" i="1"/>
  <c r="CQ172" i="1"/>
  <c r="CS172" i="1"/>
  <c r="CR172" i="1"/>
  <c r="CP171" i="1"/>
  <c r="CQ171" i="1"/>
  <c r="CS171" i="1"/>
  <c r="CR171" i="1"/>
  <c r="CP170" i="1"/>
  <c r="CQ170" i="1"/>
  <c r="CS170" i="1"/>
  <c r="CR170" i="1"/>
  <c r="CP169" i="1"/>
  <c r="CQ169" i="1"/>
  <c r="CS169" i="1"/>
  <c r="CR169" i="1"/>
  <c r="CP168" i="1"/>
  <c r="CQ168" i="1"/>
  <c r="CS168" i="1"/>
  <c r="CR168" i="1"/>
  <c r="CP167" i="1"/>
  <c r="CQ167" i="1"/>
  <c r="CS167" i="1"/>
  <c r="CR167" i="1"/>
  <c r="CP166" i="1"/>
  <c r="CQ166" i="1"/>
  <c r="CS166" i="1"/>
  <c r="CR166" i="1"/>
  <c r="CP165" i="1"/>
  <c r="CQ165" i="1"/>
  <c r="CS165" i="1"/>
  <c r="CR165" i="1"/>
  <c r="CP164" i="1"/>
  <c r="CQ164" i="1"/>
  <c r="CS164" i="1"/>
  <c r="CR164" i="1"/>
  <c r="CP163" i="1"/>
  <c r="CQ163" i="1"/>
  <c r="CS163" i="1"/>
  <c r="CR163" i="1"/>
  <c r="CP162" i="1"/>
  <c r="CQ162" i="1"/>
  <c r="CS162" i="1"/>
  <c r="CR162" i="1"/>
  <c r="CP161" i="1"/>
  <c r="CQ161" i="1"/>
  <c r="CS161" i="1"/>
  <c r="CR161" i="1"/>
  <c r="CP160" i="1"/>
  <c r="CQ160" i="1"/>
  <c r="CS160" i="1"/>
  <c r="CR160" i="1"/>
  <c r="CP157" i="1"/>
  <c r="CQ157" i="1"/>
  <c r="CS157" i="1"/>
  <c r="CR157" i="1"/>
  <c r="CP156" i="1"/>
  <c r="CQ156" i="1"/>
  <c r="CS156" i="1"/>
  <c r="CR156" i="1"/>
  <c r="CP155" i="1"/>
  <c r="CQ155" i="1"/>
  <c r="CS155" i="1"/>
  <c r="CR155" i="1"/>
  <c r="CP154" i="1"/>
  <c r="CQ154" i="1"/>
  <c r="CS154" i="1"/>
  <c r="CR154" i="1"/>
  <c r="CP153" i="1"/>
  <c r="CQ153" i="1"/>
  <c r="CS153" i="1"/>
  <c r="CR153" i="1"/>
  <c r="CP149" i="1"/>
  <c r="CQ149" i="1"/>
  <c r="CS149" i="1"/>
  <c r="CR149" i="1"/>
  <c r="CP148" i="1"/>
  <c r="CQ148" i="1"/>
  <c r="CS148" i="1"/>
  <c r="CR148" i="1"/>
  <c r="CP147" i="1"/>
  <c r="CQ147" i="1"/>
  <c r="CS147" i="1"/>
  <c r="CR147" i="1"/>
  <c r="CP146" i="1"/>
  <c r="CQ146" i="1"/>
  <c r="CS146" i="1"/>
  <c r="CR146" i="1"/>
  <c r="CP145" i="1"/>
  <c r="CQ145" i="1"/>
  <c r="CS145" i="1"/>
  <c r="CR145" i="1"/>
  <c r="CP144" i="1"/>
  <c r="CQ144" i="1"/>
  <c r="CS144" i="1"/>
  <c r="CR144" i="1"/>
  <c r="CP143" i="1"/>
  <c r="CQ143" i="1"/>
  <c r="CS143" i="1"/>
  <c r="CR143" i="1"/>
  <c r="CP142" i="1"/>
  <c r="CQ142" i="1"/>
  <c r="CS142" i="1"/>
  <c r="CR142" i="1"/>
  <c r="CP141" i="1"/>
  <c r="CQ141" i="1"/>
  <c r="CS141" i="1"/>
  <c r="CR141" i="1"/>
  <c r="CP140" i="1"/>
  <c r="CQ140" i="1"/>
  <c r="CS140" i="1"/>
  <c r="CR140" i="1"/>
  <c r="CP139" i="1"/>
  <c r="CQ139" i="1"/>
  <c r="CS139" i="1"/>
  <c r="CR139" i="1"/>
  <c r="CP138" i="1"/>
  <c r="CQ138" i="1"/>
  <c r="CS138" i="1"/>
  <c r="CR138" i="1"/>
  <c r="CP137" i="1"/>
  <c r="CQ137" i="1"/>
  <c r="CS137" i="1"/>
  <c r="CR137" i="1"/>
  <c r="CP136" i="1"/>
  <c r="CQ136" i="1"/>
  <c r="CS136" i="1"/>
  <c r="CR136" i="1"/>
  <c r="CP135" i="1"/>
  <c r="CQ135" i="1"/>
  <c r="CS135" i="1"/>
  <c r="CR135" i="1"/>
  <c r="CP134" i="1"/>
  <c r="CQ134" i="1"/>
  <c r="CS134" i="1"/>
  <c r="CR134" i="1"/>
  <c r="CP133" i="1"/>
  <c r="CQ133" i="1"/>
  <c r="CS133" i="1"/>
  <c r="CR133" i="1"/>
  <c r="CP132" i="1"/>
  <c r="CQ132" i="1"/>
  <c r="CS132" i="1"/>
  <c r="CR132" i="1"/>
  <c r="CP131" i="1"/>
  <c r="CQ131" i="1"/>
  <c r="CS131" i="1"/>
  <c r="CR131" i="1"/>
  <c r="CP130" i="1"/>
  <c r="CQ130" i="1"/>
  <c r="CS130" i="1"/>
  <c r="CR130" i="1"/>
  <c r="CP129" i="1"/>
  <c r="CQ129" i="1"/>
  <c r="CS129" i="1"/>
  <c r="CR129" i="1"/>
  <c r="CP128" i="1"/>
  <c r="CQ128" i="1"/>
  <c r="CS128" i="1"/>
  <c r="CR128" i="1"/>
  <c r="CP127" i="1"/>
  <c r="CQ127" i="1"/>
  <c r="CS127" i="1"/>
  <c r="CR127" i="1"/>
  <c r="CP126" i="1"/>
  <c r="CQ126" i="1"/>
  <c r="CS126" i="1"/>
  <c r="CR126" i="1"/>
  <c r="CP125" i="1"/>
  <c r="CQ125" i="1"/>
  <c r="CS125" i="1"/>
  <c r="CR125" i="1"/>
  <c r="CP124" i="1"/>
  <c r="CQ124" i="1"/>
  <c r="CS124" i="1"/>
  <c r="CR124" i="1"/>
  <c r="CP123" i="1"/>
  <c r="CQ123" i="1"/>
  <c r="CS123" i="1"/>
  <c r="CR123" i="1"/>
  <c r="CP122" i="1"/>
  <c r="CQ122" i="1"/>
  <c r="CS122" i="1"/>
  <c r="CR122" i="1"/>
  <c r="CP121" i="1"/>
  <c r="CQ121" i="1"/>
  <c r="CS121" i="1"/>
  <c r="CR121" i="1"/>
  <c r="CP120" i="1"/>
  <c r="CQ120" i="1"/>
  <c r="CS120" i="1"/>
  <c r="CR120" i="1"/>
  <c r="CP119" i="1"/>
  <c r="CQ119" i="1"/>
  <c r="CS119" i="1"/>
  <c r="CR119" i="1"/>
  <c r="CP118" i="1"/>
  <c r="CQ118" i="1"/>
  <c r="CS118" i="1"/>
  <c r="CR118" i="1"/>
  <c r="CP117" i="1"/>
  <c r="CQ117" i="1"/>
  <c r="CS117" i="1"/>
  <c r="CR117" i="1"/>
  <c r="CP116" i="1"/>
  <c r="CQ116" i="1"/>
  <c r="CS116" i="1"/>
  <c r="CR116" i="1"/>
  <c r="CP115" i="1"/>
  <c r="CQ115" i="1"/>
  <c r="CS115" i="1"/>
  <c r="CR115" i="1"/>
  <c r="CP114" i="1"/>
  <c r="CQ114" i="1"/>
  <c r="CS114" i="1"/>
  <c r="CR114" i="1"/>
  <c r="CP113" i="1"/>
  <c r="CQ113" i="1"/>
  <c r="CS113" i="1"/>
  <c r="CR113" i="1"/>
  <c r="CP112" i="1"/>
  <c r="CQ112" i="1"/>
  <c r="CS112" i="1"/>
  <c r="CR112" i="1"/>
  <c r="CP111" i="1"/>
  <c r="CQ111" i="1"/>
  <c r="CS111" i="1"/>
  <c r="CR111" i="1"/>
  <c r="CP110" i="1"/>
  <c r="CQ110" i="1"/>
  <c r="CS110" i="1"/>
  <c r="CR110" i="1"/>
  <c r="CP109" i="1"/>
  <c r="CQ109" i="1"/>
  <c r="CS109" i="1"/>
  <c r="CR109" i="1"/>
  <c r="CP108" i="1"/>
  <c r="CQ108" i="1"/>
  <c r="CS108" i="1"/>
  <c r="CR108" i="1"/>
  <c r="CP107" i="1"/>
  <c r="CQ107" i="1"/>
  <c r="CS107" i="1"/>
  <c r="CR107" i="1"/>
  <c r="CP106" i="1"/>
  <c r="CQ106" i="1"/>
  <c r="CS106" i="1"/>
  <c r="CR106" i="1"/>
  <c r="CP104" i="1"/>
  <c r="CQ104" i="1"/>
  <c r="CS104" i="1"/>
  <c r="CR104" i="1"/>
  <c r="CP96" i="1"/>
  <c r="CQ96" i="1"/>
  <c r="CS96" i="1"/>
  <c r="CR96" i="1"/>
  <c r="CP95" i="1"/>
  <c r="CQ95" i="1"/>
  <c r="CS95" i="1"/>
  <c r="CR95" i="1"/>
  <c r="CP94" i="1"/>
  <c r="CQ94" i="1"/>
  <c r="CS94" i="1"/>
  <c r="CR94" i="1"/>
  <c r="CP93" i="1"/>
  <c r="CQ93" i="1"/>
  <c r="CS93" i="1"/>
  <c r="CR93" i="1"/>
  <c r="CP92" i="1"/>
  <c r="CQ92" i="1"/>
  <c r="CS92" i="1"/>
  <c r="CR92" i="1"/>
  <c r="CP91" i="1"/>
  <c r="CQ91" i="1"/>
  <c r="CS91" i="1"/>
  <c r="CR91" i="1"/>
  <c r="CP90" i="1"/>
  <c r="CQ90" i="1"/>
  <c r="CS90" i="1"/>
  <c r="CR90" i="1"/>
  <c r="CP89" i="1"/>
  <c r="CQ89" i="1"/>
  <c r="CS89" i="1"/>
  <c r="CR89" i="1"/>
  <c r="CP88" i="1"/>
  <c r="CQ88" i="1"/>
  <c r="CS88" i="1"/>
  <c r="CR88" i="1"/>
  <c r="CP87" i="1"/>
  <c r="CQ87" i="1"/>
  <c r="CS87" i="1"/>
  <c r="CR87" i="1"/>
  <c r="CP86" i="1"/>
  <c r="CQ86" i="1"/>
  <c r="CS86" i="1"/>
  <c r="CR86" i="1"/>
  <c r="CP85" i="1"/>
  <c r="CQ85" i="1"/>
  <c r="CS85" i="1"/>
  <c r="CR85" i="1"/>
  <c r="CP78" i="1"/>
  <c r="CQ78" i="1"/>
  <c r="CS78" i="1"/>
  <c r="CR78" i="1"/>
  <c r="CP77" i="1"/>
  <c r="CQ77" i="1"/>
  <c r="CS77" i="1"/>
  <c r="CR77" i="1"/>
  <c r="CP76" i="1"/>
  <c r="CQ76" i="1"/>
  <c r="CS76" i="1"/>
  <c r="CR76" i="1"/>
  <c r="CP75" i="1"/>
  <c r="CQ75" i="1"/>
  <c r="CS75" i="1"/>
  <c r="CR75" i="1"/>
  <c r="CP74" i="1"/>
  <c r="CQ74" i="1"/>
  <c r="CS74" i="1"/>
  <c r="CR74" i="1"/>
  <c r="CP79" i="1"/>
  <c r="CQ79" i="1"/>
  <c r="CS79" i="1"/>
  <c r="CR79" i="1"/>
  <c r="CP67" i="1"/>
  <c r="CQ67" i="1"/>
  <c r="CS67" i="1"/>
  <c r="CR67" i="1"/>
  <c r="CP72" i="1"/>
  <c r="CQ72" i="1"/>
  <c r="CS72" i="1"/>
  <c r="CR72" i="1"/>
  <c r="CP68" i="1"/>
  <c r="CQ68" i="1"/>
  <c r="CS68" i="1"/>
  <c r="CR68" i="1"/>
  <c r="CP69" i="1"/>
  <c r="CQ69" i="1"/>
  <c r="CS69" i="1"/>
  <c r="CR69" i="1"/>
  <c r="CP64" i="1"/>
  <c r="CQ64" i="1"/>
  <c r="CS64" i="1"/>
  <c r="CR64" i="1"/>
  <c r="CP65" i="1"/>
  <c r="CQ65" i="1"/>
  <c r="CS65" i="1"/>
  <c r="CR65" i="1"/>
  <c r="CP63" i="1"/>
  <c r="CQ63" i="1"/>
  <c r="CS63" i="1"/>
  <c r="CR63" i="1"/>
  <c r="CP62" i="1"/>
  <c r="CQ62" i="1"/>
  <c r="CS62" i="1"/>
  <c r="CR62" i="1"/>
  <c r="CP61" i="1"/>
  <c r="CQ61" i="1"/>
  <c r="CS61" i="1"/>
  <c r="CR61" i="1"/>
  <c r="CP60" i="1"/>
  <c r="CQ60" i="1"/>
  <c r="CS60" i="1"/>
  <c r="CR60" i="1"/>
  <c r="CP59" i="1"/>
  <c r="CQ59" i="1"/>
  <c r="CS59" i="1"/>
  <c r="CR59" i="1"/>
  <c r="CP58" i="1"/>
  <c r="CQ58" i="1"/>
  <c r="CS58" i="1"/>
  <c r="CR58" i="1"/>
  <c r="CP57" i="1"/>
  <c r="CQ57" i="1"/>
  <c r="CS57" i="1"/>
  <c r="CR57" i="1"/>
  <c r="CP56" i="1"/>
  <c r="CQ56" i="1"/>
  <c r="CS56" i="1"/>
  <c r="CR56" i="1"/>
  <c r="CP55" i="1"/>
  <c r="CQ55" i="1"/>
  <c r="CS55" i="1"/>
  <c r="CR55" i="1"/>
  <c r="CP54" i="1"/>
  <c r="CQ54" i="1"/>
  <c r="CS54" i="1"/>
  <c r="CR54" i="1"/>
  <c r="CP53" i="1"/>
  <c r="CQ53" i="1"/>
  <c r="CS53" i="1"/>
  <c r="CR53" i="1"/>
  <c r="CP52" i="1"/>
  <c r="CQ52" i="1"/>
  <c r="CS52" i="1"/>
  <c r="CR52" i="1"/>
  <c r="CP51" i="1"/>
  <c r="CQ51" i="1"/>
  <c r="CS51" i="1"/>
  <c r="CR51" i="1"/>
  <c r="CP50" i="1"/>
  <c r="CQ50" i="1"/>
  <c r="CS50" i="1"/>
  <c r="CR50" i="1"/>
  <c r="CP49" i="1"/>
  <c r="CQ49" i="1"/>
  <c r="CS49" i="1"/>
  <c r="CR49" i="1"/>
  <c r="CP48" i="1"/>
  <c r="CQ48" i="1"/>
  <c r="CS48" i="1"/>
  <c r="CR48" i="1"/>
  <c r="CP47" i="1"/>
  <c r="CQ47" i="1"/>
  <c r="CS47" i="1"/>
  <c r="CR47" i="1"/>
  <c r="CP46" i="1"/>
  <c r="CQ46" i="1"/>
  <c r="CS46" i="1"/>
  <c r="CR46" i="1"/>
  <c r="CP45" i="1"/>
  <c r="CQ45" i="1"/>
  <c r="CS45" i="1"/>
  <c r="CR45" i="1"/>
  <c r="CP44" i="1"/>
  <c r="CQ44" i="1"/>
  <c r="CS44" i="1"/>
  <c r="CR44" i="1"/>
  <c r="CP43" i="1"/>
  <c r="CQ43" i="1"/>
  <c r="CS43" i="1"/>
  <c r="CR43" i="1"/>
  <c r="CP42" i="1"/>
  <c r="CQ42" i="1"/>
  <c r="CS42" i="1"/>
  <c r="CR42" i="1"/>
  <c r="CP41" i="1"/>
  <c r="CQ41" i="1"/>
  <c r="CS41" i="1"/>
  <c r="CR41" i="1"/>
  <c r="CP40" i="1"/>
  <c r="CQ40" i="1"/>
  <c r="CS40" i="1"/>
  <c r="CR40" i="1"/>
  <c r="CP39" i="1"/>
  <c r="CQ39" i="1"/>
  <c r="CS39" i="1"/>
  <c r="CR39" i="1"/>
  <c r="CP38" i="1"/>
  <c r="CQ38" i="1"/>
  <c r="CS38" i="1"/>
  <c r="CR38" i="1"/>
  <c r="CP37" i="1"/>
  <c r="CQ37" i="1"/>
  <c r="CS37" i="1"/>
  <c r="CR37" i="1"/>
  <c r="CP36" i="1"/>
  <c r="CQ36" i="1"/>
  <c r="CS36" i="1"/>
  <c r="CR36" i="1"/>
  <c r="CP35" i="1"/>
  <c r="CQ35" i="1"/>
  <c r="CS35" i="1"/>
  <c r="CR35" i="1"/>
  <c r="CP34" i="1"/>
  <c r="CQ34" i="1"/>
  <c r="CS34" i="1"/>
  <c r="CR34" i="1"/>
  <c r="CP33" i="1"/>
  <c r="CQ33" i="1"/>
  <c r="CS33" i="1"/>
  <c r="CR33" i="1"/>
  <c r="CP32" i="1"/>
  <c r="CQ32" i="1"/>
  <c r="CS32" i="1"/>
  <c r="CR32" i="1"/>
  <c r="CP31" i="1"/>
  <c r="CQ31" i="1"/>
  <c r="CS31" i="1"/>
  <c r="CR31" i="1"/>
  <c r="CP30" i="1"/>
  <c r="CQ30" i="1"/>
  <c r="CS30" i="1"/>
  <c r="CR30" i="1"/>
  <c r="CP29" i="1"/>
  <c r="CQ29" i="1"/>
  <c r="CS29" i="1"/>
  <c r="CR29" i="1"/>
  <c r="CP27" i="1"/>
  <c r="CQ27" i="1"/>
  <c r="CS27" i="1"/>
  <c r="CR27" i="1"/>
  <c r="CP26" i="1"/>
  <c r="CQ26" i="1"/>
  <c r="CS26" i="1"/>
  <c r="CR26" i="1"/>
  <c r="CP25" i="1"/>
  <c r="CQ25" i="1"/>
  <c r="CS25" i="1"/>
  <c r="CR25" i="1"/>
  <c r="CP24" i="1"/>
  <c r="CQ24" i="1"/>
  <c r="CS24" i="1"/>
  <c r="CR24" i="1"/>
  <c r="CP23" i="1"/>
  <c r="CQ23" i="1"/>
  <c r="CS23" i="1"/>
  <c r="CR23" i="1"/>
  <c r="CP22" i="1"/>
  <c r="CQ22" i="1"/>
  <c r="CS22" i="1"/>
  <c r="CR22" i="1"/>
  <c r="CP17" i="1"/>
  <c r="CQ17" i="1"/>
  <c r="CS17" i="1"/>
  <c r="CR17" i="1"/>
  <c r="CP16" i="1"/>
  <c r="CQ16" i="1"/>
  <c r="CS16" i="1"/>
  <c r="CR16" i="1"/>
  <c r="CP15" i="1"/>
  <c r="CQ15" i="1"/>
  <c r="CS15" i="1"/>
  <c r="CR15" i="1"/>
  <c r="CP14" i="1"/>
  <c r="CQ14" i="1"/>
  <c r="CS14" i="1"/>
  <c r="CR14" i="1"/>
  <c r="CP13" i="1"/>
  <c r="CQ13" i="1"/>
  <c r="CS13" i="1"/>
  <c r="CR13" i="1"/>
  <c r="CP12" i="1"/>
  <c r="CQ12" i="1"/>
  <c r="CS12" i="1"/>
  <c r="CR12" i="1"/>
  <c r="CP11" i="1"/>
  <c r="CQ11" i="1"/>
  <c r="CS11" i="1"/>
  <c r="CR11" i="1"/>
  <c r="CP10" i="1"/>
  <c r="CQ10" i="1"/>
  <c r="CS10" i="1"/>
  <c r="CR10" i="1"/>
  <c r="CP9" i="1"/>
  <c r="CQ9" i="1"/>
  <c r="CS9" i="1"/>
  <c r="CR9" i="1"/>
  <c r="CP8" i="1"/>
  <c r="CQ8" i="1"/>
  <c r="CS8" i="1"/>
  <c r="CR8" i="1"/>
  <c r="CP7" i="1"/>
  <c r="CQ7" i="1"/>
  <c r="CS7" i="1"/>
  <c r="CR7" i="1"/>
  <c r="CP6" i="1"/>
  <c r="CQ6" i="1"/>
  <c r="CS6" i="1"/>
  <c r="CR6" i="1"/>
  <c r="CP5" i="1"/>
  <c r="CQ5" i="1"/>
  <c r="CS5" i="1"/>
  <c r="CR5" i="1"/>
  <c r="CP3" i="1"/>
  <c r="CQ3" i="1"/>
  <c r="CS3" i="1"/>
  <c r="CR3" i="1"/>
  <c r="CP4" i="1"/>
  <c r="CQ4" i="1"/>
  <c r="CS4" i="1"/>
  <c r="CR4" i="1"/>
  <c r="BL295" i="1"/>
  <c r="BM295" i="1"/>
  <c r="BO295" i="1"/>
  <c r="BN295" i="1"/>
  <c r="BL288" i="1"/>
  <c r="BM288" i="1"/>
  <c r="BO288" i="1"/>
  <c r="BN288" i="1"/>
  <c r="BL435" i="1"/>
  <c r="BL433" i="1"/>
  <c r="BL404" i="1"/>
  <c r="BL403" i="1"/>
  <c r="BL402" i="1"/>
  <c r="BL395" i="1"/>
  <c r="BL394" i="1"/>
  <c r="BL401" i="1"/>
  <c r="BL400" i="1"/>
  <c r="BL399" i="1"/>
  <c r="BL398" i="1"/>
  <c r="BL397" i="1"/>
  <c r="BL396" i="1"/>
  <c r="BL428" i="1"/>
  <c r="BL427" i="1"/>
  <c r="BL426" i="1"/>
  <c r="BL425" i="1"/>
  <c r="BL424" i="1"/>
  <c r="BL423" i="1"/>
  <c r="BL422" i="1"/>
  <c r="BL421" i="1"/>
  <c r="BL420" i="1"/>
  <c r="BL419" i="1"/>
  <c r="BL418" i="1"/>
  <c r="BL417" i="1"/>
  <c r="BL410" i="1"/>
  <c r="BL416" i="1"/>
  <c r="BL415" i="1"/>
  <c r="BL414" i="1"/>
  <c r="BL413" i="1"/>
  <c r="BL409" i="1"/>
  <c r="BL411" i="1"/>
  <c r="BL408" i="1"/>
  <c r="BL407" i="1"/>
  <c r="BL406" i="1"/>
  <c r="BL405" i="1"/>
  <c r="BL159" i="1"/>
  <c r="BL158" i="1"/>
  <c r="BL187" i="1"/>
  <c r="BL152" i="1"/>
  <c r="BL150" i="1"/>
  <c r="BL151" i="1"/>
  <c r="BL105" i="1"/>
  <c r="BL102" i="1"/>
  <c r="BL103" i="1"/>
  <c r="BL101" i="1"/>
  <c r="BL100" i="1"/>
  <c r="BL99" i="1"/>
  <c r="BL98" i="1"/>
  <c r="BL97" i="1"/>
  <c r="BL83" i="1"/>
  <c r="BL84" i="1"/>
  <c r="BL82" i="1"/>
  <c r="BL81" i="1"/>
  <c r="BL80" i="1"/>
  <c r="BL71" i="1"/>
  <c r="BL70" i="1"/>
  <c r="BL73" i="1"/>
  <c r="BL66" i="1"/>
  <c r="BL28" i="1"/>
  <c r="BL370" i="1"/>
  <c r="BL369" i="1"/>
  <c r="BL383" i="1"/>
  <c r="BL375" i="1"/>
  <c r="BL381" i="1"/>
  <c r="BL380" i="1"/>
  <c r="BL374" i="1"/>
  <c r="BL379" i="1"/>
  <c r="BL378" i="1"/>
  <c r="BL377" i="1"/>
  <c r="BL376" i="1"/>
  <c r="BL388" i="1"/>
  <c r="BL385" i="1"/>
  <c r="BL371" i="1"/>
  <c r="BL389" i="1"/>
  <c r="BL382" i="1"/>
  <c r="BL384" i="1"/>
  <c r="BL391" i="1"/>
  <c r="BL390" i="1"/>
  <c r="BL363" i="1"/>
  <c r="BL361" i="1"/>
  <c r="BL360" i="1"/>
  <c r="BL349" i="1"/>
  <c r="BL356" i="1"/>
  <c r="BL350" i="1"/>
  <c r="BL367" i="1"/>
  <c r="BL365" i="1"/>
  <c r="BL355" i="1"/>
  <c r="BL366" i="1"/>
  <c r="BL368" i="1"/>
  <c r="BL362" i="1"/>
  <c r="BL364" i="1"/>
  <c r="BL344" i="1"/>
  <c r="BL345" i="1"/>
  <c r="BL343" i="1"/>
  <c r="BL341" i="1"/>
  <c r="BL342" i="1"/>
  <c r="BL340" i="1"/>
  <c r="BL338" i="1"/>
  <c r="BL339" i="1"/>
  <c r="BL337" i="1"/>
  <c r="BL336" i="1"/>
  <c r="BL335" i="1"/>
  <c r="BL333" i="1"/>
  <c r="BL334" i="1"/>
  <c r="BL332" i="1"/>
  <c r="BL331" i="1"/>
  <c r="BL330" i="1"/>
  <c r="BL329" i="1"/>
  <c r="BL325" i="1"/>
  <c r="BL327" i="1"/>
  <c r="BL326" i="1"/>
  <c r="BL324" i="1"/>
  <c r="BL323" i="1"/>
  <c r="BL322" i="1"/>
  <c r="BL321" i="1"/>
  <c r="BL320" i="1"/>
  <c r="BL319" i="1"/>
  <c r="BL318" i="1"/>
  <c r="BL317" i="1"/>
  <c r="BL316" i="1"/>
  <c r="BL315" i="1"/>
  <c r="BL314" i="1"/>
  <c r="BL305" i="1"/>
  <c r="BL304" i="1"/>
  <c r="BL303" i="1"/>
  <c r="BL302" i="1"/>
  <c r="BL308" i="1"/>
  <c r="BL301" i="1"/>
  <c r="BL299" i="1"/>
  <c r="BL298" i="1"/>
  <c r="BL293" i="1"/>
  <c r="BL292" i="1"/>
  <c r="BL290" i="1"/>
  <c r="BL291" i="1"/>
  <c r="BL289" i="1"/>
  <c r="BL287" i="1"/>
  <c r="BL286" i="1"/>
  <c r="BL285" i="1"/>
  <c r="BL284" i="1"/>
  <c r="BL283" i="1"/>
  <c r="BL282" i="1"/>
  <c r="BL274" i="1"/>
  <c r="BL264" i="1"/>
  <c r="BL263" i="1"/>
  <c r="BL259" i="1"/>
  <c r="BL258" i="1"/>
  <c r="BL257" i="1"/>
  <c r="BL256" i="1"/>
  <c r="BL255" i="1"/>
  <c r="BL253" i="1"/>
  <c r="BL254" i="1"/>
  <c r="BL246" i="1"/>
  <c r="BL245" i="1"/>
  <c r="BL252" i="1"/>
  <c r="BL244" i="1"/>
  <c r="BL21" i="1"/>
  <c r="BL20" i="1"/>
  <c r="BL19" i="1"/>
  <c r="BL18" i="1"/>
  <c r="BL231" i="1"/>
  <c r="BL213" i="1"/>
  <c r="BL212" i="1"/>
  <c r="BL211" i="1"/>
  <c r="BL210" i="1"/>
  <c r="BL190" i="1"/>
  <c r="BL201" i="1"/>
  <c r="BL188" i="1"/>
  <c r="BL189" i="1"/>
  <c r="BL386" i="1"/>
  <c r="BL387" i="1"/>
  <c r="BL348" i="1"/>
  <c r="BL347" i="1"/>
  <c r="BL346" i="1"/>
  <c r="BL328" i="1"/>
  <c r="BL306" i="1"/>
  <c r="BL307" i="1"/>
  <c r="BL297" i="1"/>
  <c r="BL296" i="1"/>
  <c r="BL300" i="1"/>
  <c r="BL294" i="1"/>
  <c r="BL280" i="1"/>
  <c r="BL279" i="1"/>
  <c r="BL278" i="1"/>
  <c r="BL277" i="1"/>
  <c r="BL276" i="1"/>
  <c r="BL281" i="1"/>
  <c r="BL275" i="1"/>
  <c r="BL273" i="1"/>
  <c r="BL272" i="1"/>
  <c r="BL271" i="1"/>
  <c r="BL270" i="1"/>
  <c r="BL269" i="1"/>
  <c r="BL268" i="1"/>
  <c r="BL267" i="1"/>
  <c r="BL266" i="1"/>
  <c r="BL265" i="1"/>
  <c r="BL262" i="1"/>
  <c r="BL261" i="1"/>
  <c r="BL251" i="1"/>
  <c r="BL250" i="1"/>
  <c r="BL249" i="1"/>
  <c r="BL248" i="1"/>
  <c r="BL247" i="1"/>
  <c r="BL242" i="1"/>
  <c r="BL241" i="1"/>
  <c r="BL240" i="1"/>
  <c r="BL243" i="1"/>
  <c r="BL239" i="1"/>
  <c r="BL237" i="1"/>
  <c r="BL236" i="1"/>
  <c r="BL235" i="1"/>
  <c r="BL234" i="1"/>
  <c r="BL233" i="1"/>
  <c r="BL232" i="1"/>
  <c r="BL230" i="1"/>
  <c r="BL229" i="1"/>
  <c r="BL228" i="1"/>
  <c r="BL227" i="1"/>
  <c r="BL226" i="1"/>
  <c r="BL225" i="1"/>
  <c r="BL224" i="1"/>
  <c r="BL223" i="1"/>
  <c r="BL222" i="1"/>
  <c r="BL221" i="1"/>
  <c r="BL220" i="1"/>
  <c r="BL219" i="1"/>
  <c r="BL218" i="1"/>
  <c r="BL217" i="1"/>
  <c r="BL216" i="1"/>
  <c r="BL215" i="1"/>
  <c r="BL214" i="1"/>
  <c r="BL208" i="1"/>
  <c r="BL207" i="1"/>
  <c r="BL206" i="1"/>
  <c r="BL205" i="1"/>
  <c r="BL204" i="1"/>
  <c r="BL203" i="1"/>
  <c r="BL202" i="1"/>
  <c r="BL209" i="1"/>
  <c r="BL200" i="1"/>
  <c r="BL199" i="1"/>
  <c r="BL198" i="1"/>
  <c r="BL197" i="1"/>
  <c r="BL196" i="1"/>
  <c r="BL195" i="1"/>
  <c r="BL194" i="1"/>
  <c r="BL193" i="1"/>
  <c r="BL192" i="1"/>
  <c r="BL191" i="1"/>
  <c r="BL186" i="1"/>
  <c r="BL185" i="1"/>
  <c r="BL184" i="1"/>
  <c r="BL183" i="1"/>
  <c r="BL182" i="1"/>
  <c r="BL181" i="1"/>
  <c r="BL180" i="1"/>
  <c r="BL179" i="1"/>
  <c r="BL178" i="1"/>
  <c r="BL177" i="1"/>
  <c r="BL176" i="1"/>
  <c r="BL175" i="1"/>
  <c r="BL174" i="1"/>
  <c r="BL173" i="1"/>
  <c r="BL172" i="1"/>
  <c r="BL171" i="1"/>
  <c r="BL170" i="1"/>
  <c r="BL169" i="1"/>
  <c r="BL168" i="1"/>
  <c r="BL167" i="1"/>
  <c r="BL166" i="1"/>
  <c r="BL165" i="1"/>
  <c r="BL164" i="1"/>
  <c r="BL163" i="1"/>
  <c r="BL162" i="1"/>
  <c r="BL161" i="1"/>
  <c r="BL160" i="1"/>
  <c r="BL157" i="1"/>
  <c r="BL156" i="1"/>
  <c r="BL155" i="1"/>
  <c r="BL154" i="1"/>
  <c r="BL153" i="1"/>
  <c r="BL149" i="1"/>
  <c r="BL148" i="1"/>
  <c r="BL147" i="1"/>
  <c r="BL146" i="1"/>
  <c r="BL145" i="1"/>
  <c r="BL144" i="1"/>
  <c r="BL143" i="1"/>
  <c r="BL142" i="1"/>
  <c r="BL141" i="1"/>
  <c r="BL140" i="1"/>
  <c r="BL139" i="1"/>
  <c r="BL138" i="1"/>
  <c r="BL137" i="1"/>
  <c r="BL136" i="1"/>
  <c r="BL135" i="1"/>
  <c r="BL134" i="1"/>
  <c r="BL133" i="1"/>
  <c r="BL132" i="1"/>
  <c r="BL131" i="1"/>
  <c r="BL130" i="1"/>
  <c r="BL129" i="1"/>
  <c r="BL128" i="1"/>
  <c r="BL127" i="1"/>
  <c r="BL126" i="1"/>
  <c r="BL125" i="1"/>
  <c r="BL124" i="1"/>
  <c r="BL123" i="1"/>
  <c r="BL122" i="1"/>
  <c r="BL121" i="1"/>
  <c r="BL120" i="1"/>
  <c r="BL119" i="1"/>
  <c r="BL118" i="1"/>
  <c r="BL117" i="1"/>
  <c r="BL116" i="1"/>
  <c r="BL115" i="1"/>
  <c r="BL114" i="1"/>
  <c r="BL113" i="1"/>
  <c r="BL112" i="1"/>
  <c r="BL111" i="1"/>
  <c r="BL110" i="1"/>
  <c r="BL109" i="1"/>
  <c r="BL108" i="1"/>
  <c r="BL107" i="1"/>
  <c r="BL106" i="1"/>
  <c r="BL104" i="1"/>
  <c r="BL96" i="1"/>
  <c r="BL95" i="1"/>
  <c r="BL94" i="1"/>
  <c r="BL93" i="1"/>
  <c r="BL92" i="1"/>
  <c r="BL91" i="1"/>
  <c r="BL90" i="1"/>
  <c r="BL89" i="1"/>
  <c r="BL88" i="1"/>
  <c r="BL87" i="1"/>
  <c r="BL86" i="1"/>
  <c r="BL85" i="1"/>
  <c r="BL78" i="1"/>
  <c r="BL77" i="1"/>
  <c r="BL76" i="1"/>
  <c r="BL75" i="1"/>
  <c r="BL74" i="1"/>
  <c r="BL79" i="1"/>
  <c r="BL67" i="1"/>
  <c r="BL72" i="1"/>
  <c r="BL68" i="1"/>
  <c r="BL69" i="1"/>
  <c r="BL64" i="1"/>
  <c r="BL65" i="1"/>
  <c r="BL63" i="1"/>
  <c r="BL62" i="1"/>
  <c r="BL61" i="1"/>
  <c r="BL60" i="1"/>
  <c r="BL59" i="1"/>
  <c r="BL58" i="1"/>
  <c r="BL57" i="1"/>
  <c r="BL56" i="1"/>
  <c r="BL55" i="1"/>
  <c r="BL54" i="1"/>
  <c r="BL53" i="1"/>
  <c r="BL52" i="1"/>
  <c r="BL51" i="1"/>
  <c r="BL50" i="1"/>
  <c r="BL49" i="1"/>
  <c r="BL48" i="1"/>
  <c r="BL47" i="1"/>
  <c r="BL46" i="1"/>
  <c r="BL45" i="1"/>
  <c r="BL44" i="1"/>
  <c r="BL43" i="1"/>
  <c r="BL42" i="1"/>
  <c r="BL41" i="1"/>
  <c r="BL40" i="1"/>
  <c r="BL39" i="1"/>
  <c r="BL38" i="1"/>
  <c r="BL37" i="1"/>
  <c r="BL36" i="1"/>
  <c r="BL35" i="1"/>
  <c r="BL34" i="1"/>
  <c r="BL33" i="1"/>
  <c r="BL32" i="1"/>
  <c r="BL31" i="1"/>
  <c r="BL30" i="1"/>
  <c r="BL29" i="1"/>
  <c r="BL27" i="1"/>
  <c r="BL26" i="1"/>
  <c r="BL25" i="1"/>
  <c r="BL24" i="1"/>
  <c r="BL23" i="1"/>
  <c r="BL22" i="1"/>
  <c r="BL17" i="1"/>
  <c r="BL16" i="1"/>
  <c r="BL15" i="1"/>
  <c r="BL14" i="1"/>
  <c r="BL13" i="1"/>
  <c r="BL12" i="1"/>
  <c r="BL11" i="1"/>
  <c r="BL10" i="1"/>
  <c r="BL9" i="1"/>
  <c r="BL8" i="1"/>
  <c r="BL7" i="1"/>
  <c r="BL6" i="1"/>
  <c r="BL5" i="1"/>
  <c r="BL3" i="1"/>
  <c r="BL4" i="1"/>
  <c r="BM435" i="1"/>
  <c r="BO435" i="1"/>
  <c r="BM433" i="1"/>
  <c r="BO433" i="1"/>
  <c r="BM404" i="1"/>
  <c r="BO404" i="1"/>
  <c r="BM403" i="1"/>
  <c r="BO403" i="1"/>
  <c r="BM402" i="1"/>
  <c r="BO402" i="1"/>
  <c r="BM395" i="1"/>
  <c r="BO395" i="1"/>
  <c r="BM394" i="1"/>
  <c r="BO394" i="1"/>
  <c r="BM401" i="1"/>
  <c r="BO401" i="1"/>
  <c r="BM400" i="1"/>
  <c r="BO400" i="1"/>
  <c r="BM399" i="1"/>
  <c r="BO399" i="1"/>
  <c r="BM398" i="1"/>
  <c r="BO398" i="1"/>
  <c r="BM397" i="1"/>
  <c r="BO397" i="1"/>
  <c r="BM396" i="1"/>
  <c r="BO396" i="1"/>
  <c r="BO393" i="1"/>
  <c r="BM428" i="1"/>
  <c r="BO428" i="1"/>
  <c r="BM427" i="1"/>
  <c r="BO427" i="1"/>
  <c r="BM426" i="1"/>
  <c r="BO426" i="1"/>
  <c r="BM425" i="1"/>
  <c r="BO425" i="1"/>
  <c r="BM424" i="1"/>
  <c r="BO424" i="1"/>
  <c r="BM423" i="1"/>
  <c r="BO423" i="1"/>
  <c r="BM422" i="1"/>
  <c r="BO422" i="1"/>
  <c r="BM421" i="1"/>
  <c r="BO421" i="1"/>
  <c r="BM420" i="1"/>
  <c r="BO420" i="1"/>
  <c r="BM419" i="1"/>
  <c r="BO419" i="1"/>
  <c r="BM418" i="1"/>
  <c r="BO418" i="1"/>
  <c r="BM417" i="1"/>
  <c r="BO417" i="1"/>
  <c r="BM410" i="1"/>
  <c r="BO410" i="1"/>
  <c r="BM416" i="1"/>
  <c r="BO416" i="1"/>
  <c r="BM415" i="1"/>
  <c r="BO415" i="1"/>
  <c r="BM414" i="1"/>
  <c r="BO414" i="1"/>
  <c r="BM413" i="1"/>
  <c r="BO413" i="1"/>
  <c r="BM409" i="1"/>
  <c r="BO409" i="1"/>
  <c r="BM411" i="1"/>
  <c r="BO411" i="1"/>
  <c r="BM408" i="1"/>
  <c r="BO408" i="1"/>
  <c r="BM407" i="1"/>
  <c r="BO407" i="1"/>
  <c r="BM406" i="1"/>
  <c r="BO406" i="1"/>
  <c r="BM405" i="1"/>
  <c r="BO405" i="1"/>
  <c r="BO159" i="1"/>
  <c r="BO158" i="1"/>
  <c r="BM187" i="1"/>
  <c r="BO187" i="1"/>
  <c r="BM152" i="1"/>
  <c r="BO152" i="1"/>
  <c r="BM150" i="1"/>
  <c r="BO150" i="1"/>
  <c r="BM151" i="1"/>
  <c r="BO151" i="1"/>
  <c r="BM105" i="1"/>
  <c r="BO105" i="1"/>
  <c r="BM102" i="1"/>
  <c r="BO102" i="1"/>
  <c r="BM103" i="1"/>
  <c r="BO103" i="1"/>
  <c r="BM101" i="1"/>
  <c r="BO101" i="1"/>
  <c r="BM100" i="1"/>
  <c r="BO100" i="1"/>
  <c r="BM99" i="1"/>
  <c r="BO99" i="1"/>
  <c r="BM98" i="1"/>
  <c r="BO98" i="1"/>
  <c r="BM97" i="1"/>
  <c r="BO97" i="1"/>
  <c r="BM83" i="1"/>
  <c r="BO83" i="1"/>
  <c r="BM84" i="1"/>
  <c r="BO84" i="1"/>
  <c r="BM82" i="1"/>
  <c r="BO82" i="1"/>
  <c r="BM81" i="1"/>
  <c r="BO81" i="1"/>
  <c r="BM80" i="1"/>
  <c r="BO80" i="1"/>
  <c r="BO71" i="1"/>
  <c r="BO70" i="1"/>
  <c r="BM73" i="1"/>
  <c r="BO73" i="1"/>
  <c r="BM66" i="1"/>
  <c r="BO66" i="1"/>
  <c r="BM28" i="1"/>
  <c r="BO28" i="1"/>
  <c r="BM370" i="1"/>
  <c r="BO370" i="1"/>
  <c r="BM369" i="1"/>
  <c r="BO369" i="1"/>
  <c r="BM383" i="1"/>
  <c r="BO383" i="1"/>
  <c r="BM375" i="1"/>
  <c r="BO375" i="1"/>
  <c r="BM381" i="1"/>
  <c r="BO381" i="1"/>
  <c r="BM380" i="1"/>
  <c r="BO380" i="1"/>
  <c r="BM374" i="1"/>
  <c r="BO374" i="1"/>
  <c r="BM379" i="1"/>
  <c r="BO379" i="1"/>
  <c r="BM378" i="1"/>
  <c r="BO378" i="1"/>
  <c r="BM377" i="1"/>
  <c r="BO377" i="1"/>
  <c r="BM376" i="1"/>
  <c r="BO376" i="1"/>
  <c r="BM388" i="1"/>
  <c r="BO388" i="1"/>
  <c r="BM385" i="1"/>
  <c r="BO385" i="1"/>
  <c r="BM371" i="1"/>
  <c r="BO371" i="1"/>
  <c r="BM389" i="1"/>
  <c r="BO389" i="1"/>
  <c r="BO382" i="1"/>
  <c r="BM384" i="1"/>
  <c r="BO384" i="1"/>
  <c r="BM391" i="1"/>
  <c r="BM390" i="1"/>
  <c r="BM363" i="1"/>
  <c r="BO363" i="1"/>
  <c r="BM361" i="1"/>
  <c r="BO361" i="1"/>
  <c r="BM360" i="1"/>
  <c r="BO360" i="1"/>
  <c r="BM349" i="1"/>
  <c r="BO349" i="1"/>
  <c r="BM356" i="1"/>
  <c r="BO356" i="1"/>
  <c r="BM350" i="1"/>
  <c r="BO350" i="1"/>
  <c r="BM367" i="1"/>
  <c r="BO367" i="1"/>
  <c r="BM365" i="1"/>
  <c r="BO365" i="1"/>
  <c r="BM355" i="1"/>
  <c r="BO355" i="1"/>
  <c r="BM366" i="1"/>
  <c r="BO366" i="1"/>
  <c r="BM368" i="1"/>
  <c r="BO368" i="1"/>
  <c r="BM362" i="1"/>
  <c r="BO362" i="1"/>
  <c r="BM364" i="1"/>
  <c r="BO364" i="1"/>
  <c r="BM344" i="1"/>
  <c r="BO344" i="1"/>
  <c r="BM345" i="1"/>
  <c r="BO345" i="1"/>
  <c r="BM343" i="1"/>
  <c r="BO343" i="1"/>
  <c r="BM341" i="1"/>
  <c r="BO341" i="1"/>
  <c r="BM342" i="1"/>
  <c r="BO342" i="1"/>
  <c r="BM340" i="1"/>
  <c r="BO340" i="1"/>
  <c r="BM338" i="1"/>
  <c r="BO338" i="1"/>
  <c r="BM339" i="1"/>
  <c r="BO339" i="1"/>
  <c r="BM337" i="1"/>
  <c r="BO337" i="1"/>
  <c r="BM336" i="1"/>
  <c r="BO336" i="1"/>
  <c r="BM335" i="1"/>
  <c r="BO335" i="1"/>
  <c r="BM333" i="1"/>
  <c r="BO333" i="1"/>
  <c r="BM334" i="1"/>
  <c r="BO334" i="1"/>
  <c r="BM332" i="1"/>
  <c r="BO332" i="1"/>
  <c r="BM331" i="1"/>
  <c r="BO331" i="1"/>
  <c r="BM330" i="1"/>
  <c r="BO330" i="1"/>
  <c r="BM329" i="1"/>
  <c r="BO329" i="1"/>
  <c r="BM325" i="1"/>
  <c r="BO325" i="1"/>
  <c r="BM327" i="1"/>
  <c r="BO327" i="1"/>
  <c r="BM326" i="1"/>
  <c r="BO326" i="1"/>
  <c r="BM324" i="1"/>
  <c r="BO324" i="1"/>
  <c r="BM323" i="1"/>
  <c r="BO323" i="1"/>
  <c r="BM322" i="1"/>
  <c r="BO322" i="1"/>
  <c r="BM321" i="1"/>
  <c r="BO321" i="1"/>
  <c r="BM320" i="1"/>
  <c r="BO320" i="1"/>
  <c r="BM319" i="1"/>
  <c r="BO319" i="1"/>
  <c r="BM318" i="1"/>
  <c r="BO318" i="1"/>
  <c r="BM317" i="1"/>
  <c r="BO317" i="1"/>
  <c r="BM316" i="1"/>
  <c r="BO316" i="1"/>
  <c r="BM315" i="1"/>
  <c r="BO315" i="1"/>
  <c r="BM314" i="1"/>
  <c r="BO314" i="1"/>
  <c r="BM309" i="1"/>
  <c r="BO309" i="1"/>
  <c r="BM305" i="1"/>
  <c r="BO305" i="1"/>
  <c r="BM304" i="1"/>
  <c r="BO304" i="1"/>
  <c r="BM303" i="1"/>
  <c r="BO303" i="1"/>
  <c r="BM302" i="1"/>
  <c r="BO302" i="1"/>
  <c r="BM308" i="1"/>
  <c r="BO308" i="1"/>
  <c r="BM301" i="1"/>
  <c r="BO301" i="1"/>
  <c r="BM299" i="1"/>
  <c r="BO299" i="1"/>
  <c r="BM298" i="1"/>
  <c r="BO298" i="1"/>
  <c r="BM293" i="1"/>
  <c r="BO293" i="1"/>
  <c r="BM292" i="1"/>
  <c r="BO292" i="1"/>
  <c r="BM290" i="1"/>
  <c r="BO290" i="1"/>
  <c r="BM291" i="1"/>
  <c r="BO291" i="1"/>
  <c r="BM289" i="1"/>
  <c r="BO289" i="1"/>
  <c r="BM287" i="1"/>
  <c r="BO287" i="1"/>
  <c r="BM286" i="1"/>
  <c r="BO286" i="1"/>
  <c r="BM285" i="1"/>
  <c r="BO285" i="1"/>
  <c r="BM284" i="1"/>
  <c r="BO284" i="1"/>
  <c r="BM283" i="1"/>
  <c r="BO283" i="1"/>
  <c r="BM282" i="1"/>
  <c r="BO282" i="1"/>
  <c r="BM274" i="1"/>
  <c r="BO274" i="1"/>
  <c r="BM264" i="1"/>
  <c r="BO264" i="1"/>
  <c r="BM263" i="1"/>
  <c r="BO263" i="1"/>
  <c r="BM259" i="1"/>
  <c r="BO259" i="1"/>
  <c r="BM258" i="1"/>
  <c r="BO258" i="1"/>
  <c r="BM257" i="1"/>
  <c r="BO257" i="1"/>
  <c r="BM256" i="1"/>
  <c r="BO256" i="1"/>
  <c r="BM255" i="1"/>
  <c r="BO255" i="1"/>
  <c r="BO253" i="1"/>
  <c r="BM254" i="1"/>
  <c r="BO254" i="1"/>
  <c r="BM246" i="1"/>
  <c r="BO246" i="1"/>
  <c r="BM245" i="1"/>
  <c r="BO245" i="1"/>
  <c r="BM252" i="1"/>
  <c r="BO252" i="1"/>
  <c r="BM244" i="1"/>
  <c r="BO244" i="1"/>
  <c r="BM21" i="1"/>
  <c r="BO21" i="1"/>
  <c r="BM20" i="1"/>
  <c r="BO20" i="1"/>
  <c r="BM19" i="1"/>
  <c r="BO19" i="1"/>
  <c r="BM18" i="1"/>
  <c r="BO18" i="1"/>
  <c r="BM231" i="1"/>
  <c r="BO231" i="1"/>
  <c r="BM213" i="1"/>
  <c r="BO213" i="1"/>
  <c r="BM212" i="1"/>
  <c r="BO212" i="1"/>
  <c r="BM211" i="1"/>
  <c r="BO211" i="1"/>
  <c r="BM210" i="1"/>
  <c r="BO210" i="1"/>
  <c r="BM190" i="1"/>
  <c r="BO190" i="1"/>
  <c r="BM201" i="1"/>
  <c r="BO201" i="1"/>
  <c r="BM188" i="1"/>
  <c r="BO188" i="1"/>
  <c r="BM189" i="1"/>
  <c r="BO189" i="1"/>
  <c r="BO386" i="1"/>
  <c r="BO387" i="1"/>
  <c r="BM348" i="1"/>
  <c r="BO348" i="1"/>
  <c r="BM347" i="1"/>
  <c r="BO347" i="1"/>
  <c r="BM346" i="1"/>
  <c r="BO346" i="1"/>
  <c r="BM328" i="1"/>
  <c r="BO328" i="1"/>
  <c r="BM306" i="1"/>
  <c r="BO306" i="1"/>
  <c r="BM307" i="1"/>
  <c r="BO307" i="1"/>
  <c r="BM297" i="1"/>
  <c r="BO297" i="1"/>
  <c r="BM296" i="1"/>
  <c r="BO296" i="1"/>
  <c r="BM300" i="1"/>
  <c r="BO300" i="1"/>
  <c r="BO294" i="1"/>
  <c r="BO280" i="1"/>
  <c r="BO279" i="1"/>
  <c r="BO278" i="1"/>
  <c r="BO277" i="1"/>
  <c r="BO276" i="1"/>
  <c r="BM281" i="1"/>
  <c r="BO281" i="1"/>
  <c r="BM275" i="1"/>
  <c r="BO275" i="1"/>
  <c r="BO273" i="1"/>
  <c r="BO272" i="1"/>
  <c r="BO271" i="1"/>
  <c r="BO270" i="1"/>
  <c r="BO269" i="1"/>
  <c r="BO268" i="1"/>
  <c r="BO267" i="1"/>
  <c r="BO266" i="1"/>
  <c r="BO265" i="1"/>
  <c r="BO262" i="1"/>
  <c r="BO261" i="1"/>
  <c r="BO251" i="1"/>
  <c r="BO250" i="1"/>
  <c r="BO249" i="1"/>
  <c r="BO248" i="1"/>
  <c r="BO247" i="1"/>
  <c r="BO242" i="1"/>
  <c r="BO241" i="1"/>
  <c r="BO240" i="1"/>
  <c r="BM243" i="1"/>
  <c r="BO243" i="1"/>
  <c r="BM239" i="1"/>
  <c r="BO239" i="1"/>
  <c r="BO237" i="1"/>
  <c r="BO236" i="1"/>
  <c r="BO235" i="1"/>
  <c r="BO234" i="1"/>
  <c r="BO233" i="1"/>
  <c r="BO232" i="1"/>
  <c r="BO230" i="1"/>
  <c r="BO229" i="1"/>
  <c r="BO228" i="1"/>
  <c r="BO227" i="1"/>
  <c r="BO226" i="1"/>
  <c r="BO225" i="1"/>
  <c r="BO224" i="1"/>
  <c r="BO223" i="1"/>
  <c r="BO222" i="1"/>
  <c r="BO221" i="1"/>
  <c r="BO220" i="1"/>
  <c r="BO219" i="1"/>
  <c r="BO218" i="1"/>
  <c r="BO217" i="1"/>
  <c r="BO216" i="1"/>
  <c r="BO215" i="1"/>
  <c r="BO214" i="1"/>
  <c r="BM208" i="1"/>
  <c r="BO208" i="1"/>
  <c r="BO207" i="1"/>
  <c r="BO206" i="1"/>
  <c r="BO205" i="1"/>
  <c r="BO204" i="1"/>
  <c r="BO203" i="1"/>
  <c r="BO202" i="1"/>
  <c r="BM209" i="1"/>
  <c r="BO209" i="1"/>
  <c r="BO200" i="1"/>
  <c r="BO199" i="1"/>
  <c r="BO198" i="1"/>
  <c r="BO197" i="1"/>
  <c r="BO196" i="1"/>
  <c r="BO195" i="1"/>
  <c r="BO194" i="1"/>
  <c r="BO193" i="1"/>
  <c r="BO192" i="1"/>
  <c r="BO191" i="1"/>
  <c r="BO186" i="1"/>
  <c r="BO185" i="1"/>
  <c r="BO184" i="1"/>
  <c r="BO183" i="1"/>
  <c r="BO182" i="1"/>
  <c r="BO181" i="1"/>
  <c r="BO180" i="1"/>
  <c r="BO179" i="1"/>
  <c r="BO178" i="1"/>
  <c r="BO177" i="1"/>
  <c r="BO176" i="1"/>
  <c r="BO175" i="1"/>
  <c r="BO174" i="1"/>
  <c r="BO173" i="1"/>
  <c r="BO172" i="1"/>
  <c r="BO171" i="1"/>
  <c r="BO170" i="1"/>
  <c r="BO169" i="1"/>
  <c r="BO168" i="1"/>
  <c r="BO167" i="1"/>
  <c r="BO166" i="1"/>
  <c r="BO165" i="1"/>
  <c r="BO164" i="1"/>
  <c r="BO163" i="1"/>
  <c r="BO162" i="1"/>
  <c r="BO161" i="1"/>
  <c r="BO160" i="1"/>
  <c r="BO157" i="1"/>
  <c r="BO156" i="1"/>
  <c r="BO155" i="1"/>
  <c r="BO154" i="1"/>
  <c r="BO153" i="1"/>
  <c r="BM149" i="1"/>
  <c r="BO149" i="1"/>
  <c r="BM148" i="1"/>
  <c r="BO148" i="1"/>
  <c r="BM147" i="1"/>
  <c r="BO147" i="1"/>
  <c r="BM146" i="1"/>
  <c r="BO146" i="1"/>
  <c r="BM145" i="1"/>
  <c r="BO145" i="1"/>
  <c r="BM144" i="1"/>
  <c r="BO144" i="1"/>
  <c r="BM143" i="1"/>
  <c r="BO143" i="1"/>
  <c r="BM142" i="1"/>
  <c r="BO142" i="1"/>
  <c r="BM141" i="1"/>
  <c r="BO141" i="1"/>
  <c r="BM140" i="1"/>
  <c r="BO140" i="1"/>
  <c r="BM139" i="1"/>
  <c r="BO139" i="1"/>
  <c r="BM138" i="1"/>
  <c r="BO138" i="1"/>
  <c r="BM137" i="1"/>
  <c r="BO137" i="1"/>
  <c r="BM136" i="1"/>
  <c r="BO136" i="1"/>
  <c r="BM135" i="1"/>
  <c r="BO135" i="1"/>
  <c r="BM134" i="1"/>
  <c r="BO134" i="1"/>
  <c r="BM133" i="1"/>
  <c r="BO133" i="1"/>
  <c r="BM132" i="1"/>
  <c r="BO132" i="1"/>
  <c r="BM131" i="1"/>
  <c r="BO131" i="1"/>
  <c r="BM130" i="1"/>
  <c r="BO130" i="1"/>
  <c r="BM129" i="1"/>
  <c r="BO129" i="1"/>
  <c r="BM128" i="1"/>
  <c r="BO128" i="1"/>
  <c r="BM127" i="1"/>
  <c r="BO127" i="1"/>
  <c r="BM126" i="1"/>
  <c r="BO126" i="1"/>
  <c r="BM125" i="1"/>
  <c r="BO125" i="1"/>
  <c r="BM124" i="1"/>
  <c r="BO124" i="1"/>
  <c r="BM123" i="1"/>
  <c r="BO123" i="1"/>
  <c r="BM122" i="1"/>
  <c r="BO122" i="1"/>
  <c r="BM121" i="1"/>
  <c r="BO121" i="1"/>
  <c r="BM120" i="1"/>
  <c r="BO120" i="1"/>
  <c r="BM119" i="1"/>
  <c r="BO119" i="1"/>
  <c r="BM118" i="1"/>
  <c r="BO118" i="1"/>
  <c r="BM117" i="1"/>
  <c r="BO117" i="1"/>
  <c r="BM116" i="1"/>
  <c r="BO116" i="1"/>
  <c r="BM115" i="1"/>
  <c r="BO115" i="1"/>
  <c r="BM114" i="1"/>
  <c r="BO114" i="1"/>
  <c r="BM113" i="1"/>
  <c r="BO113" i="1"/>
  <c r="BO112" i="1"/>
  <c r="BO111" i="1"/>
  <c r="BO110" i="1"/>
  <c r="BO109" i="1"/>
  <c r="BO108" i="1"/>
  <c r="BO107" i="1"/>
  <c r="BM106" i="1"/>
  <c r="BO106" i="1"/>
  <c r="BO104" i="1"/>
  <c r="BO96" i="1"/>
  <c r="BO95" i="1"/>
  <c r="BO94" i="1"/>
  <c r="BO93" i="1"/>
  <c r="BO92" i="1"/>
  <c r="BO91" i="1"/>
  <c r="BO90" i="1"/>
  <c r="BO89" i="1"/>
  <c r="BO88" i="1"/>
  <c r="BO87" i="1"/>
  <c r="BO86" i="1"/>
  <c r="BO85" i="1"/>
  <c r="BO78" i="1"/>
  <c r="BO77" i="1"/>
  <c r="BO76" i="1"/>
  <c r="BO75" i="1"/>
  <c r="BO74" i="1"/>
  <c r="BM79" i="1"/>
  <c r="BO79" i="1"/>
  <c r="BM67" i="1"/>
  <c r="BO67" i="1"/>
  <c r="BO72" i="1"/>
  <c r="BO68" i="1"/>
  <c r="BM69" i="1"/>
  <c r="BO69" i="1"/>
  <c r="BM64" i="1"/>
  <c r="BO64" i="1"/>
  <c r="BM65" i="1"/>
  <c r="BO65"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7" i="1"/>
  <c r="BO26" i="1"/>
  <c r="BO25" i="1"/>
  <c r="BO24" i="1"/>
  <c r="BO23" i="1"/>
  <c r="BO22" i="1"/>
  <c r="BO17" i="1"/>
  <c r="BO16" i="1"/>
  <c r="BO15" i="1"/>
  <c r="BO14" i="1"/>
  <c r="BO13" i="1"/>
  <c r="BM12" i="1"/>
  <c r="BO12" i="1"/>
  <c r="BO11" i="1"/>
  <c r="BO10" i="1"/>
  <c r="BO9" i="1"/>
  <c r="BO8" i="1"/>
  <c r="BO7" i="1"/>
  <c r="BO6" i="1"/>
  <c r="BO5" i="1"/>
  <c r="BM3" i="1"/>
  <c r="BO3" i="1"/>
  <c r="BM4" i="1"/>
  <c r="BO4" i="1"/>
  <c r="BN67" i="1"/>
  <c r="BN435" i="1"/>
  <c r="BN433" i="1"/>
  <c r="BN404" i="1"/>
  <c r="BN403" i="1"/>
  <c r="BN402" i="1"/>
  <c r="BN395" i="1"/>
  <c r="BN394" i="1"/>
  <c r="BN401" i="1"/>
  <c r="BN400" i="1"/>
  <c r="BN399" i="1"/>
  <c r="BN398" i="1"/>
  <c r="BN397" i="1"/>
  <c r="BN3" i="1"/>
  <c r="BN12" i="1"/>
  <c r="BN65" i="1"/>
  <c r="BN64" i="1"/>
  <c r="BN69" i="1"/>
  <c r="BN79" i="1"/>
  <c r="BN106"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209" i="1"/>
  <c r="BN208" i="1"/>
  <c r="BN238" i="1"/>
  <c r="BN239" i="1"/>
  <c r="BN243" i="1"/>
  <c r="BN275" i="1"/>
  <c r="BN281" i="1"/>
  <c r="BN300" i="1"/>
  <c r="BN296" i="1"/>
  <c r="BN297" i="1"/>
  <c r="BN307" i="1"/>
  <c r="BN306" i="1"/>
  <c r="BN328" i="1"/>
  <c r="BN346" i="1"/>
  <c r="BN347" i="1"/>
  <c r="BN348" i="1"/>
  <c r="BN189" i="1"/>
  <c r="BN188" i="1"/>
  <c r="BN201" i="1"/>
  <c r="BN190" i="1"/>
  <c r="BN210" i="1"/>
  <c r="BN211" i="1"/>
  <c r="BN212" i="1"/>
  <c r="BN213" i="1"/>
  <c r="BN231" i="1"/>
  <c r="BN18" i="1"/>
  <c r="BN19" i="1"/>
  <c r="BN20" i="1"/>
  <c r="BN21" i="1"/>
  <c r="BN244" i="1"/>
  <c r="BN252" i="1"/>
  <c r="BN245" i="1"/>
  <c r="BN246" i="1"/>
  <c r="BN254" i="1"/>
  <c r="BN255" i="1"/>
  <c r="BN256" i="1"/>
  <c r="BN257" i="1"/>
  <c r="BN258" i="1"/>
  <c r="BN259" i="1"/>
  <c r="BN263" i="1"/>
  <c r="BN264" i="1"/>
  <c r="BN274" i="1"/>
  <c r="BN282" i="1"/>
  <c r="BN283" i="1"/>
  <c r="BN284" i="1"/>
  <c r="BN285" i="1"/>
  <c r="BN286" i="1"/>
  <c r="BN287" i="1"/>
  <c r="BN289" i="1"/>
  <c r="BN291" i="1"/>
  <c r="BN290" i="1"/>
  <c r="BN292" i="1"/>
  <c r="BN293" i="1"/>
  <c r="BN298" i="1"/>
  <c r="BN299" i="1"/>
  <c r="BN301" i="1"/>
  <c r="BN308" i="1"/>
  <c r="BN302" i="1"/>
  <c r="BN303" i="1"/>
  <c r="BN304" i="1"/>
  <c r="BN305" i="1"/>
  <c r="BN309" i="1"/>
  <c r="BN314" i="1"/>
  <c r="BN315" i="1"/>
  <c r="BN316" i="1"/>
  <c r="BN317" i="1"/>
  <c r="BN318" i="1"/>
  <c r="BN319" i="1"/>
  <c r="BN320" i="1"/>
  <c r="BN321" i="1"/>
  <c r="BN322" i="1"/>
  <c r="BN323" i="1"/>
  <c r="BN324" i="1"/>
  <c r="BN326" i="1"/>
  <c r="BN327" i="1"/>
  <c r="BN325" i="1"/>
  <c r="BN329" i="1"/>
  <c r="BN330" i="1"/>
  <c r="BN331" i="1"/>
  <c r="BN332" i="1"/>
  <c r="BN334" i="1"/>
  <c r="BN333" i="1"/>
  <c r="BN335" i="1"/>
  <c r="BN336" i="1"/>
  <c r="BN337" i="1"/>
  <c r="BN339" i="1"/>
  <c r="BN338" i="1"/>
  <c r="BN340" i="1"/>
  <c r="BN342" i="1"/>
  <c r="BN341" i="1"/>
  <c r="BN343" i="1"/>
  <c r="BN345" i="1"/>
  <c r="BN344" i="1"/>
  <c r="BN364" i="1"/>
  <c r="BN362" i="1"/>
  <c r="BN368" i="1"/>
  <c r="BN366" i="1"/>
  <c r="BN355" i="1"/>
  <c r="BN365" i="1"/>
  <c r="BN367" i="1"/>
  <c r="BN350" i="1"/>
  <c r="BN356" i="1"/>
  <c r="BN349" i="1"/>
  <c r="BN360" i="1"/>
  <c r="BN361" i="1"/>
  <c r="BN363" i="1"/>
  <c r="BN384" i="1"/>
  <c r="BN389" i="1"/>
  <c r="BN371" i="1"/>
  <c r="BN385" i="1"/>
  <c r="BN388" i="1"/>
  <c r="BN376" i="1"/>
  <c r="BN377" i="1"/>
  <c r="BN378" i="1"/>
  <c r="BN379" i="1"/>
  <c r="BN374" i="1"/>
  <c r="BN380" i="1"/>
  <c r="BN381" i="1"/>
  <c r="BN375" i="1"/>
  <c r="BN383" i="1"/>
  <c r="BN369" i="1"/>
  <c r="BN370" i="1"/>
  <c r="BN28" i="1"/>
  <c r="BN66" i="1"/>
  <c r="BN73" i="1"/>
  <c r="BN80" i="1"/>
  <c r="BN81" i="1"/>
  <c r="BN82" i="1"/>
  <c r="BN84" i="1"/>
  <c r="BN83" i="1"/>
  <c r="BN97" i="1"/>
  <c r="BN98" i="1"/>
  <c r="BN99" i="1"/>
  <c r="BN100" i="1"/>
  <c r="BN101" i="1"/>
  <c r="BN103" i="1"/>
  <c r="BN102" i="1"/>
  <c r="BN105" i="1"/>
  <c r="BN151" i="1"/>
  <c r="BN150" i="1"/>
  <c r="BN152" i="1"/>
  <c r="BN187" i="1"/>
  <c r="BN405" i="1"/>
  <c r="BN406" i="1"/>
  <c r="BN407" i="1"/>
  <c r="BN408" i="1"/>
  <c r="BN411" i="1"/>
  <c r="BN409" i="1"/>
  <c r="BN413" i="1"/>
  <c r="BN414" i="1"/>
  <c r="BN415" i="1"/>
  <c r="BN416" i="1"/>
  <c r="BN410" i="1"/>
  <c r="BN417" i="1"/>
  <c r="BN418" i="1"/>
  <c r="BN419" i="1"/>
  <c r="BN420" i="1"/>
  <c r="BN421" i="1"/>
  <c r="BN422" i="1"/>
  <c r="BN423" i="1"/>
  <c r="BN424" i="1"/>
  <c r="BN425" i="1"/>
  <c r="BN426" i="1"/>
  <c r="BN427" i="1"/>
  <c r="BN428" i="1"/>
  <c r="BN396" i="1"/>
  <c r="BN4" i="1"/>
  <c r="BL260" i="1"/>
  <c r="BM260" i="1"/>
  <c r="BO260" i="1"/>
  <c r="BN260" i="1"/>
</calcChain>
</file>

<file path=xl/sharedStrings.xml><?xml version="1.0" encoding="utf-8"?>
<sst xmlns="http://schemas.openxmlformats.org/spreadsheetml/2006/main" count="8970" uniqueCount="2089">
  <si>
    <t>PsycINFO</t>
  </si>
  <si>
    <t>Journal</t>
  </si>
  <si>
    <t xml:space="preserve">Time taken on a mouse-click task (lesser time is indicative of greater goals directed behavior). </t>
  </si>
  <si>
    <t>Sentence descrambling</t>
  </si>
  <si>
    <t xml:space="preserve">Primes money-making goals. More specifically, primes were social groups who goals are to make money (e.g., manager, stockbrocker). </t>
  </si>
  <si>
    <t>Social Cognition</t>
  </si>
  <si>
    <t xml:space="preserve">Not about money priming. </t>
  </si>
  <si>
    <t>On money priming?</t>
  </si>
  <si>
    <t>Empirical?</t>
  </si>
  <si>
    <t>Random Assignment</t>
  </si>
  <si>
    <t>Neutral Comparison?</t>
  </si>
  <si>
    <t>Why not?</t>
  </si>
  <si>
    <t>Multiple DV?</t>
  </si>
  <si>
    <t>Interaction?</t>
  </si>
  <si>
    <t xml:space="preserve">Notes </t>
  </si>
  <si>
    <t>dep</t>
  </si>
  <si>
    <t>prime</t>
  </si>
  <si>
    <t>prime (extra notes).</t>
  </si>
  <si>
    <t>jrnl</t>
  </si>
  <si>
    <t>published</t>
  </si>
  <si>
    <t>replication</t>
  </si>
  <si>
    <t>Effect size (D) (Reported)</t>
  </si>
  <si>
    <t>significance</t>
  </si>
  <si>
    <t>n1</t>
  </si>
  <si>
    <t>n2</t>
  </si>
  <si>
    <t>N</t>
  </si>
  <si>
    <t xml:space="preserve">m1 </t>
  </si>
  <si>
    <t>m2</t>
  </si>
  <si>
    <t>sd1</t>
  </si>
  <si>
    <t>sd2</t>
  </si>
  <si>
    <t>log odds ratio</t>
  </si>
  <si>
    <t>variance of log odds ratio</t>
  </si>
  <si>
    <t>converted d</t>
  </si>
  <si>
    <t>variance of d</t>
  </si>
  <si>
    <t>converted g</t>
  </si>
  <si>
    <t>variance of g</t>
  </si>
  <si>
    <t>Notes</t>
  </si>
  <si>
    <t>n1-</t>
  </si>
  <si>
    <t>n2-</t>
  </si>
  <si>
    <t>N-</t>
  </si>
  <si>
    <t>m1-</t>
  </si>
  <si>
    <t>m2-</t>
  </si>
  <si>
    <t>sd1-</t>
  </si>
  <si>
    <t>sd2-</t>
  </si>
  <si>
    <t xml:space="preserve">Not empirical paper. </t>
  </si>
  <si>
    <t>Book / Book Chapter</t>
  </si>
  <si>
    <t>?</t>
  </si>
  <si>
    <t xml:space="preserve">Book chapter, no access. </t>
  </si>
  <si>
    <t>Book chapter, no access.</t>
  </si>
  <si>
    <t xml:space="preserve">Not about money priming. Not an empirical paper. </t>
  </si>
  <si>
    <t xml:space="preserve">This study is about how individuals dependent on tobacco value monetary reward vs cigratte rewards. </t>
  </si>
  <si>
    <t>Bar-Anan, Y., Wilson, T. D., &amp; Hassin, R. R. (2010). Inaccurate self-knowledge formation as a result of automatic behavior. Journal of Experimental Social Psychology, 46(6), 884–894. doi:10.1016/j.jesp.2010.07.007</t>
  </si>
  <si>
    <t xml:space="preserve">DV in proportion. </t>
  </si>
  <si>
    <t>Choice between two trivia games (one with a money in its picture, one without).</t>
  </si>
  <si>
    <t>Read passage</t>
  </si>
  <si>
    <t xml:space="preserve">Primes money-making goals. More specfically, read passage on describing a person who plans to earn money. </t>
  </si>
  <si>
    <t>Journal of Experimental Social Psychology</t>
  </si>
  <si>
    <t>Dissertation</t>
  </si>
  <si>
    <t xml:space="preserve">Dissertation. Likely to be published as study no. 9. </t>
  </si>
  <si>
    <t xml:space="preserve">This is a book review. </t>
  </si>
  <si>
    <t xml:space="preserve">This is not an emprirical paper. </t>
  </si>
  <si>
    <t xml:space="preserve">This is about priming wealth positions rather than money per se. </t>
  </si>
  <si>
    <t xml:space="preserve">Not about money priming. Focus group study. </t>
  </si>
  <si>
    <t xml:space="preserve">This is a commentary/response. </t>
  </si>
  <si>
    <t xml:space="preserve">Retracted. </t>
  </si>
  <si>
    <t xml:space="preserve">This study compares cash vs. credit card priming. No neutral control. </t>
  </si>
  <si>
    <t>Not in English (it is in Chinese)</t>
  </si>
  <si>
    <t>This is the second DV (self-efficacy)</t>
  </si>
  <si>
    <t>Not related to money priming</t>
  </si>
  <si>
    <t>Not about money priming.</t>
  </si>
  <si>
    <t xml:space="preserve">Not about money priming. Study 3 primes "self-improvement goals' vs. "money saving goals". </t>
  </si>
  <si>
    <t>Salivation</t>
  </si>
  <si>
    <t>Images</t>
  </si>
  <si>
    <t>Journal of Consumer Research</t>
  </si>
  <si>
    <t>Money transferred as a dictator in a dictator's game</t>
  </si>
  <si>
    <t>Images of coins vs. candies</t>
  </si>
  <si>
    <t>Polish Psychological Bulletin</t>
  </si>
  <si>
    <t>DV: Social Value Orientation</t>
  </si>
  <si>
    <t>DV: Social Connectedness</t>
  </si>
  <si>
    <t xml:space="preserve">This is an editorial note. </t>
  </si>
  <si>
    <t>British Journal of Social Psychology</t>
  </si>
  <si>
    <t xml:space="preserve">     </t>
  </si>
  <si>
    <t>Not about money priming. Commentary.</t>
  </si>
  <si>
    <t>Reported Negative Affect</t>
  </si>
  <si>
    <t>Judge rated anger</t>
  </si>
  <si>
    <t>Judge rated negative affect</t>
  </si>
  <si>
    <t>Rater judged emotions</t>
  </si>
  <si>
    <t>within subject design</t>
  </si>
  <si>
    <t>Response time of correct responses on a classification task.</t>
  </si>
  <si>
    <t>Pictures</t>
  </si>
  <si>
    <t>Psychological Reports</t>
  </si>
  <si>
    <t>Extent of actual cheating</t>
  </si>
  <si>
    <t xml:space="preserve">This study is closely related to money priming. It studies "business materials priming". However, money is not used in this study. </t>
  </si>
  <si>
    <t xml:space="preserve">While related to money priming, this study is about instrinic vs extrinsic value. Extrinsic value is primed via magazines (e.g., fashion). </t>
  </si>
  <si>
    <t xml:space="preserve">This is a 'letter'. Not empirical. </t>
  </si>
  <si>
    <t xml:space="preserve">Relevant but retracted. </t>
  </si>
  <si>
    <t xml:space="preserve">This is a retraction notice. </t>
  </si>
  <si>
    <t>Corrigendum</t>
  </si>
  <si>
    <t xml:space="preserve">The focus of this paper is on old vs. new money. In the three studies, there are no neutral control condition. </t>
  </si>
  <si>
    <t xml:space="preserve">This is a reanalysis of a past study, which ended up being retracted. </t>
  </si>
  <si>
    <t xml:space="preserve">Study 1 does not prime money directly, but study 2 does. </t>
  </si>
  <si>
    <t>Journal of Economic Psychology</t>
  </si>
  <si>
    <t xml:space="preserve">DV1: Amount they would donate. DV2: Attitude towards charity giving. </t>
  </si>
  <si>
    <t>Young Consumers</t>
  </si>
  <si>
    <t xml:space="preserve">This study examined the effects of American values on eco-footprints. One of the 5 priming conditions is the 'extrinsic American values' condition, which involve capitalism ideals. However, I decide to exclude this study as it is more about materialism than money specifically. </t>
  </si>
  <si>
    <t xml:space="preserve">Not about money priming. This is about monetary rewards, not money priming. </t>
  </si>
  <si>
    <t xml:space="preserve">DV1: Reactance rate in Asch task. DV2: Conformity rate in Asch task. </t>
  </si>
  <si>
    <t>Sentence descrambling AND Posters</t>
  </si>
  <si>
    <t>Social Behavior and Personality</t>
  </si>
  <si>
    <t xml:space="preserve">This is a commentary/response. About the reanalaysis of a past study. </t>
  </si>
  <si>
    <t xml:space="preserve">Study 1 and 2a does not have neutral comparison. Only study 2b has neutral control. </t>
  </si>
  <si>
    <t>Choice of vacation location (indicative of holistic vs analytical mindset).</t>
  </si>
  <si>
    <t>Writing Task</t>
  </si>
  <si>
    <t xml:space="preserve">Reflect and write down three pre-purchase activities that involve spending money. </t>
  </si>
  <si>
    <t xml:space="preserve">Note: In study 1, there are two money priming condition. One on money saving, one on money spending. </t>
  </si>
  <si>
    <t>DV1: Fear of death. (DV2: Fear of dentist. But they expected no effect for this DV)</t>
  </si>
  <si>
    <t xml:space="preserve">Imagine getting money and spending/saving it. Then write down 5 positive outcomes. </t>
  </si>
  <si>
    <t>Plos One</t>
  </si>
  <si>
    <t>0.53 (error?)</t>
  </si>
  <si>
    <t>Fear of death questionnaire</t>
  </si>
  <si>
    <t xml:space="preserve">Interacting with money </t>
  </si>
  <si>
    <t>This study primes the Chinese concept of "Jin-shang".</t>
  </si>
  <si>
    <t>Mok, A., &amp; De Cremer, D. (unpublished). When money makes employees warm and bright: Thoughts of new money promote warmth and competence.</t>
  </si>
  <si>
    <t>Unpublished</t>
  </si>
  <si>
    <t>Paper about new vs old money. No neutral control.</t>
  </si>
  <si>
    <t xml:space="preserve">Ma, Q., Hu, Y., Pei, G., &amp; Xiang, T. (2015). Buffering effect of money priming on negative emotions: An ERP study. Neuroscience Letters, 606, 77-81. </t>
  </si>
  <si>
    <t xml:space="preserve">This is an EEG study. DV is in terms of brainwave. However, no mean or SD reported. </t>
  </si>
  <si>
    <t xml:space="preserve">De Cremer, D., van Houwelingen, G., Mok, A., &amp; van Dijke, M. (unpublished). </t>
  </si>
  <si>
    <t xml:space="preserve">Study 2 is about new vs. old money, hence no eligible. </t>
  </si>
  <si>
    <t>Image of bank note and list 5 characteristics</t>
  </si>
  <si>
    <t>Unknown</t>
  </si>
  <si>
    <t>Counting bank notes in a photo</t>
  </si>
  <si>
    <t>DV: Number of caffeinated jelly beans they intent to take in a hypothetical scenario.</t>
  </si>
  <si>
    <t>DV: Social Trust</t>
  </si>
  <si>
    <t>126a</t>
  </si>
  <si>
    <t xml:space="preserve"> Note: Means and SDs from supplementary materials. </t>
  </si>
  <si>
    <t xml:space="preserve">Willingness to disclose personal information. </t>
  </si>
  <si>
    <t>Picture of money in background.</t>
  </si>
  <si>
    <t>Frontiers in Psychology</t>
  </si>
  <si>
    <t>126b</t>
  </si>
  <si>
    <t>127a</t>
  </si>
  <si>
    <t>Psychological Studies</t>
  </si>
  <si>
    <t>127b</t>
  </si>
  <si>
    <t>146a</t>
  </si>
  <si>
    <t>Journal of Experimental Psychology: General</t>
  </si>
  <si>
    <t>146b</t>
  </si>
  <si>
    <t>Belief in a Just World</t>
  </si>
  <si>
    <t>146c</t>
  </si>
  <si>
    <t>146d</t>
  </si>
  <si>
    <t>4a - US</t>
  </si>
  <si>
    <t>Fair Market Ideology</t>
  </si>
  <si>
    <t>146e</t>
  </si>
  <si>
    <t>4b - Non US</t>
  </si>
  <si>
    <t>15a</t>
  </si>
  <si>
    <t>Difference in response time between congruent and incongruent trials on Stroop Task</t>
  </si>
  <si>
    <t>15b</t>
  </si>
  <si>
    <t>Number of correct responses in a timed anagram task</t>
  </si>
  <si>
    <t>175a</t>
  </si>
  <si>
    <t>DV in proportion.</t>
  </si>
  <si>
    <t>Relative preference for utlitarian (vs hedonic) objects</t>
  </si>
  <si>
    <t>Marketing Letters</t>
  </si>
  <si>
    <t>70.3% (26/37)</t>
  </si>
  <si>
    <t>39.4% (13/33)</t>
  </si>
  <si>
    <t>175b</t>
  </si>
  <si>
    <t>57.1% (16/28)</t>
  </si>
  <si>
    <t>29.6% (8/27)</t>
  </si>
  <si>
    <t>175c</t>
  </si>
  <si>
    <t>76.9% (30/39)</t>
  </si>
  <si>
    <t>55.3% (21/38)</t>
  </si>
  <si>
    <t>175d</t>
  </si>
  <si>
    <t>61.3% (19/31)</t>
  </si>
  <si>
    <t>34.4% (11/32)</t>
  </si>
  <si>
    <t>181a</t>
  </si>
  <si>
    <t>Task persistence</t>
  </si>
  <si>
    <t xml:space="preserve">1st expt condition: Sentence descrambling. 2nd expt condition: playing with monopoly money.  </t>
  </si>
  <si>
    <t>Science</t>
  </si>
  <si>
    <t>181b</t>
  </si>
  <si>
    <t>This study has two conditions: abundence of money vs. restricted amount of money.</t>
  </si>
  <si>
    <t>181c</t>
  </si>
  <si>
    <t>181d</t>
  </si>
  <si>
    <t>181e</t>
  </si>
  <si>
    <t>No. of pencils participants help to pick up</t>
  </si>
  <si>
    <t xml:space="preserve">Monopoly play, left with high amount of money vs. low amount of money vs. no money. </t>
  </si>
  <si>
    <t>181f</t>
  </si>
  <si>
    <t>181g</t>
  </si>
  <si>
    <t>181h</t>
  </si>
  <si>
    <t>Choice of individually focused leisure activity (vs. those for 2 or more person)</t>
  </si>
  <si>
    <t>Poster on the wall</t>
  </si>
  <si>
    <t>181i</t>
  </si>
  <si>
    <t>Decision to work on a task with a peer (vs. alone)</t>
  </si>
  <si>
    <t>184a</t>
  </si>
  <si>
    <t>Willingness to donate to a student association.</t>
  </si>
  <si>
    <t>Sorting banknotes</t>
  </si>
  <si>
    <t>Current Psychology</t>
  </si>
  <si>
    <t>184b</t>
  </si>
  <si>
    <t>201a</t>
  </si>
  <si>
    <t>Libertarianism (a measure of belief in free will.)</t>
  </si>
  <si>
    <t>Watermark in background</t>
  </si>
  <si>
    <t>either “€” in money condition, either “Σ” in neutral condition, in the background</t>
  </si>
  <si>
    <t>201b</t>
  </si>
  <si>
    <t>Circling euro symbol</t>
  </si>
  <si>
    <t xml:space="preserve"> Circling a symbol (“€” vs. “Σ”) among other letters. </t>
  </si>
  <si>
    <t>201c</t>
  </si>
  <si>
    <t>Feeling of freedom</t>
  </si>
  <si>
    <t>201d</t>
  </si>
  <si>
    <t>201e</t>
  </si>
  <si>
    <t>Aggression</t>
  </si>
  <si>
    <t>202a</t>
  </si>
  <si>
    <t xml:space="preserve">Results reported in the form of regression. No means and SDs. </t>
  </si>
  <si>
    <t>List five aspects of cash</t>
  </si>
  <si>
    <t>European Journal of Work and Organizational Psychology</t>
  </si>
  <si>
    <t>202b</t>
  </si>
  <si>
    <t>A second factor was ostracism</t>
  </si>
  <si>
    <t>202c</t>
  </si>
  <si>
    <t>Organizational annoucement which mentions money AND list three thoughts about money</t>
  </si>
  <si>
    <t>DV: Number of choices recalled</t>
  </si>
  <si>
    <t>206a</t>
  </si>
  <si>
    <t>DV1: How much time they would spend to get to know another student. DV2: Preference for solo leisure activities</t>
  </si>
  <si>
    <t>Screensaver with images of bank notes</t>
  </si>
  <si>
    <t>206b</t>
  </si>
  <si>
    <t>Preference for solo leisure activities</t>
  </si>
  <si>
    <t>Sorting money</t>
  </si>
  <si>
    <t>Simple main effects of money priming in no self-affirmation condition.</t>
  </si>
  <si>
    <t>206c</t>
  </si>
  <si>
    <t>DV1: Requesting help. DV2: Helpfuless (amount of donation)</t>
  </si>
  <si>
    <t>Screensaver showing money.</t>
  </si>
  <si>
    <t>52.78% (19.397/36.75)</t>
  </si>
  <si>
    <t>76.32% (28.047/36.75)</t>
  </si>
  <si>
    <t>206d</t>
  </si>
  <si>
    <t xml:space="preserve">DV1: Interest in kicking out freerider. DV2: Interest in taking over project. DV3: Intention in taking over project. </t>
  </si>
  <si>
    <t>208a</t>
  </si>
  <si>
    <t xml:space="preserve">Schuler, J., &amp; Wanke, M. (2016). A Fresh Look on Money Priming: Feeling Privileged or Not Makes a Difference. Social Psychological and Personality Science, 7(4), 366-373. </t>
  </si>
  <si>
    <t>Social Psychological and Personality Science</t>
  </si>
  <si>
    <t>208b</t>
  </si>
  <si>
    <t>208c</t>
  </si>
  <si>
    <t>209a</t>
  </si>
  <si>
    <t xml:space="preserve">Reutner, L., Hansen, J., &amp; Greifeneder, R. (2015). The cold heart: Reminders of money cause feelings of physical coldness. Social Psychological and Personality Science, 6(5), 490-495. </t>
  </si>
  <si>
    <t>Estimated ambient temperature</t>
  </si>
  <si>
    <t>Placing hand in bank notes.</t>
  </si>
  <si>
    <t>209b</t>
  </si>
  <si>
    <t>Estimated water temperature</t>
  </si>
  <si>
    <t>210a</t>
  </si>
  <si>
    <t xml:space="preserve">Gasiorowska, A., Chaplin, L. N., Zaleskiewicz, T., Wygrab, S., &amp; Vohs, K. D. (2016). Money Cues Increase Agency and Decrease Prosociality Among Children: Early Signs of Market-Mode Behaviors. Psychological Science, 27(3), 331-344. </t>
  </si>
  <si>
    <t>DV1: Task persistence. DV2: Task performance.</t>
  </si>
  <si>
    <t>Sorting coins</t>
  </si>
  <si>
    <t>Psychological Science</t>
  </si>
  <si>
    <t>DV: Task Persistence</t>
  </si>
  <si>
    <t>210b</t>
  </si>
  <si>
    <t>210c</t>
  </si>
  <si>
    <t>3a</t>
  </si>
  <si>
    <t>Helpfulness</t>
  </si>
  <si>
    <t>DV: Helpfulness</t>
  </si>
  <si>
    <t>210d</t>
  </si>
  <si>
    <t>3b</t>
  </si>
  <si>
    <t>Sorting coins or banknotes</t>
  </si>
  <si>
    <t>210e</t>
  </si>
  <si>
    <t xml:space="preserve">DV1: Donation (Stickers). DV2: Desire for rewards. </t>
  </si>
  <si>
    <t>DV: Donation</t>
  </si>
  <si>
    <t>Simple main effects of money priming in non-ostracised condition</t>
  </si>
  <si>
    <t>211a</t>
  </si>
  <si>
    <t>Gasiorowska, A. (2013). Psychologiczne skutki aktywacji idei pieniędzy a obdarowywanie bliskich [The psychological consequences of mere exposure to money and gifts for kin and friends]. Psychologia Spoleczna, 8(2), 156-168.</t>
  </si>
  <si>
    <t>Amount of money spent on a birthday gift for best friend.</t>
  </si>
  <si>
    <t>Counting coins in a photo</t>
  </si>
  <si>
    <t xml:space="preserve">comparison condition is counting candies. </t>
  </si>
  <si>
    <t>Psychologia Spoleczna</t>
  </si>
  <si>
    <t>DV: Amount intention to spend on a birthday gift for best friend.</t>
  </si>
  <si>
    <t>211b</t>
  </si>
  <si>
    <t>DV1: How many people participant plan to buy christmas gift for. DV2: How much money participant plan to spend on these gifts altogether.  DV3: Average value of a gift.</t>
  </si>
  <si>
    <t>DV: Number of people participant plan to buy Christmas gift for.</t>
  </si>
  <si>
    <t>211c</t>
  </si>
  <si>
    <t>DV1: How much money participant plan to spend on birthday gift for best friend. DV2: How much money best friend should at least spend on a birthday gift for them. DV3: Ratio of DV2:DV1.</t>
  </si>
  <si>
    <t>DV1: How much money to spend on birthday gift for best friend.</t>
  </si>
  <si>
    <t>211d</t>
  </si>
  <si>
    <t>R1</t>
  </si>
  <si>
    <t>211e</t>
  </si>
  <si>
    <t>R2</t>
  </si>
  <si>
    <t>211f</t>
  </si>
  <si>
    <t>R3</t>
  </si>
  <si>
    <t>213a</t>
  </si>
  <si>
    <t>213b</t>
  </si>
  <si>
    <t>DV1: Trust towards a confederate. DV2: Physical distance between chairs (indicator of social closeness).</t>
  </si>
  <si>
    <t>Counting bank notes</t>
  </si>
  <si>
    <t>DV: Trust towards confederate.</t>
  </si>
  <si>
    <t>213c</t>
  </si>
  <si>
    <t xml:space="preserve">Note: Effect of primrary DV in the opposite direction as what was predicted. </t>
  </si>
  <si>
    <t>Trusting behavior</t>
  </si>
  <si>
    <t>213d</t>
  </si>
  <si>
    <t>A 'money attitude questionnaire'.</t>
  </si>
  <si>
    <t>213e</t>
  </si>
  <si>
    <t>214a</t>
  </si>
  <si>
    <t xml:space="preserve">Savani, K., Mead, N. L., Stillman, T., &amp; Vohs, K. D. (2016). No match for money: Even in intimate relationships and collectivistic cultures, reminders of money weaken sociomoral responses. Self and Identity, 15(3), 342-355. </t>
  </si>
  <si>
    <t>214b</t>
  </si>
  <si>
    <t>214c</t>
  </si>
  <si>
    <t xml:space="preserve">DV1: Willingness to help romantic partner. DV2: Upset by request for help. </t>
  </si>
  <si>
    <t>DV: Willingness to help.</t>
  </si>
  <si>
    <t>0.49  - 95% CI [.14, .85]</t>
  </si>
  <si>
    <t>214d</t>
  </si>
  <si>
    <t>Task performance (correct completion of task)</t>
  </si>
  <si>
    <t>21.9% (7/32)</t>
  </si>
  <si>
    <t>2.8% (1/36)</t>
  </si>
  <si>
    <t>215a</t>
  </si>
  <si>
    <t>Money poster on wall.</t>
  </si>
  <si>
    <t>Choice between pen of same color as partner or different color.</t>
  </si>
  <si>
    <t>64% (16/25)</t>
  </si>
  <si>
    <t>17% (4/23)</t>
  </si>
  <si>
    <t>215b</t>
  </si>
  <si>
    <t>Trackability (Desire to keep one's input to a task separate from partner's input.)</t>
  </si>
  <si>
    <t>215c</t>
  </si>
  <si>
    <t xml:space="preserve">Interpersonal appeal (rated by another participant). </t>
  </si>
  <si>
    <t>215d</t>
  </si>
  <si>
    <t>Likability of participants (video recorded and rated by judges)</t>
  </si>
  <si>
    <t>22a</t>
  </si>
  <si>
    <t>Canandian Sample</t>
  </si>
  <si>
    <t>DV1: Sustainable Willingness. DV2: Social Value Orientation. DV3: Social Connectedness</t>
  </si>
  <si>
    <t>The Journal of Social Psychology</t>
  </si>
  <si>
    <t>DV: Sustainable Willingness</t>
  </si>
  <si>
    <t>22b</t>
  </si>
  <si>
    <t>American Sample</t>
  </si>
  <si>
    <t>DV2: Amount to spend on gift altogether</t>
  </si>
  <si>
    <t>DV3: Average value of a gift</t>
  </si>
  <si>
    <t>61a</t>
  </si>
  <si>
    <t>Extent of cheating</t>
  </si>
  <si>
    <t xml:space="preserve">DV2: How much money best friend should at least spend on a birthday gift for them. </t>
  </si>
  <si>
    <t>DV3: Ratio of DV2:DV1.</t>
  </si>
  <si>
    <t>61b</t>
  </si>
  <si>
    <t>No neutral control.</t>
  </si>
  <si>
    <t>Interaction.</t>
  </si>
  <si>
    <t>Cheating on a sentence descrambling task</t>
  </si>
  <si>
    <t xml:space="preserve">      </t>
  </si>
  <si>
    <t>73.3% (55/75)</t>
  </si>
  <si>
    <t>57.4% (39/68)</t>
  </si>
  <si>
    <t>69a</t>
  </si>
  <si>
    <t>Level of abstractness on behavioral identification task</t>
  </si>
  <si>
    <t>69b</t>
  </si>
  <si>
    <t>No. of categories in the objects classification task (indicative of abstractness)</t>
  </si>
  <si>
    <t xml:space="preserve">Objects classification task </t>
  </si>
  <si>
    <t xml:space="preserve">Money-related objects include purse, credit cards, coins, cash. </t>
  </si>
  <si>
    <t>69c</t>
  </si>
  <si>
    <t>69d</t>
  </si>
  <si>
    <t>Pictures of credit card and cash. Participants also asked to decide which they prefer as medium of exchange</t>
  </si>
  <si>
    <t>69e</t>
  </si>
  <si>
    <t xml:space="preserve">DV is the difference between two repeated measures. </t>
  </si>
  <si>
    <t>Product evaluation</t>
  </si>
  <si>
    <t>DV2: Distance between chairs</t>
  </si>
  <si>
    <t>82a</t>
  </si>
  <si>
    <t>Emotional Expressivity</t>
  </si>
  <si>
    <t>DV2: Trustworthy behavior</t>
  </si>
  <si>
    <t>82b</t>
  </si>
  <si>
    <t>3 DVs</t>
  </si>
  <si>
    <t>Expression of negative emotions</t>
  </si>
  <si>
    <t>Reported Anger</t>
  </si>
  <si>
    <t>82c</t>
  </si>
  <si>
    <t xml:space="preserve">There are 2 DVs. DV1: Self-reported emotions. DV2: Judged by raters. Two Dvs correlated at .65 </t>
  </si>
  <si>
    <t>Expression of positive emotions</t>
  </si>
  <si>
    <t>Reported Emotions</t>
  </si>
  <si>
    <t>82d</t>
  </si>
  <si>
    <t>Judge intensity of others' emotions</t>
  </si>
  <si>
    <t>82e</t>
  </si>
  <si>
    <t>82f</t>
  </si>
  <si>
    <t>Jiang, Y., Chen, Z., &amp; Wyer, R. S. J. (2014). Impact of money on emotional expression. Journal of Experimental Social Psychology, 55, 228–233. doi:10.1016/j.jesp.2014.07.013</t>
  </si>
  <si>
    <t xml:space="preserve">Willingness to interact with individuals with different emotions (happiness, anger, neutral). </t>
  </si>
  <si>
    <t>DV: Upset by request for help</t>
  </si>
  <si>
    <t>92a</t>
  </si>
  <si>
    <t>Organizational Behavior and Human Decision Process</t>
  </si>
  <si>
    <t>92b</t>
  </si>
  <si>
    <t>This DV is more like a manipulation check…</t>
  </si>
  <si>
    <t>Word fragmentation task.</t>
  </si>
  <si>
    <t>Sentence descrambling vs. Pictures</t>
  </si>
  <si>
    <t>92c</t>
  </si>
  <si>
    <t>Reported effect size in OR.</t>
  </si>
  <si>
    <t xml:space="preserve">Deceive another participant in a game to potentially earn more money. </t>
  </si>
  <si>
    <t>92d</t>
  </si>
  <si>
    <t xml:space="preserve">DV1: Intention to engage in unethical behavior in an business setting vignette. DV2: Unethical behavior (cheating when reporting task performance) </t>
  </si>
  <si>
    <t>Intention to behave unethically</t>
  </si>
  <si>
    <t>98a</t>
  </si>
  <si>
    <t>This is about materialism rather than money specifically.</t>
  </si>
  <si>
    <t xml:space="preserve">Multiple DVs. Here I used the first subscale: Mastery. No Means and SD reported. </t>
  </si>
  <si>
    <t xml:space="preserve">Achievement goals with 3 subscales: Mastery, Approach Performance, Avoidance Performance </t>
  </si>
  <si>
    <t xml:space="preserve">Write down what they thought the trendiest toys/clothes were, listed five benefits of having money and possessing triendiest toys/clothes. Then, imagine receiving a windfall gift and write down what they would buy with the money. </t>
  </si>
  <si>
    <t>Journal of Personality and Social Psychology</t>
  </si>
  <si>
    <t>98b</t>
  </si>
  <si>
    <t xml:space="preserve">This is more about priming materialism, which includes goals of financial success. </t>
  </si>
  <si>
    <t xml:space="preserve">Perceived agency vs. communion </t>
  </si>
  <si>
    <t>Video of someone pilling money</t>
  </si>
  <si>
    <t>Task persistence (in seconds)</t>
  </si>
  <si>
    <t>219a</t>
  </si>
  <si>
    <t>SVI</t>
  </si>
  <si>
    <t>Achievement Valuation</t>
  </si>
  <si>
    <t>Choosing Sizes for Bills vs. Carpets</t>
  </si>
  <si>
    <t>219b</t>
  </si>
  <si>
    <t>REI</t>
  </si>
  <si>
    <t>DV1: Rational Engagement Scale. DV2: Experiential Ability Scale</t>
  </si>
  <si>
    <t>DV: Rational Engagement</t>
  </si>
  <si>
    <t>DV: Experiential Ability</t>
  </si>
  <si>
    <t>219c</t>
  </si>
  <si>
    <t>CRT</t>
  </si>
  <si>
    <t>Cognitive reflection test</t>
  </si>
  <si>
    <t>cognitive reflection test</t>
  </si>
  <si>
    <t>219d</t>
  </si>
  <si>
    <t>CLAMS</t>
  </si>
  <si>
    <t>DV1: Cassidy and Lynn (1989) Achievement Motivation Scale (CLAMS). DV2: Cognitive reflection test.</t>
  </si>
  <si>
    <t>DV1: Achievement motivation scale</t>
  </si>
  <si>
    <t>DV2: Cognitive Reflection Test.</t>
  </si>
  <si>
    <t>219e</t>
  </si>
  <si>
    <t>GRE</t>
  </si>
  <si>
    <t>DV1: GRE Verbal. DV2: GRE Math.</t>
  </si>
  <si>
    <t>Screensaver</t>
  </si>
  <si>
    <t>DV1: GRE Verbal</t>
  </si>
  <si>
    <t>DV2: GRE Math</t>
  </si>
  <si>
    <t>219f</t>
  </si>
  <si>
    <t>SVO</t>
  </si>
  <si>
    <t>Social Value Orientation (higher -&gt; more prosocial).</t>
  </si>
  <si>
    <t>Social value orientation</t>
  </si>
  <si>
    <t>219g</t>
  </si>
  <si>
    <t>Competitiveness</t>
  </si>
  <si>
    <t xml:space="preserve">Competitiveness Subscale of Cassidy and Lynn's (1989) Achievement Motivation Scale </t>
  </si>
  <si>
    <t>219h</t>
  </si>
  <si>
    <t>Equity Sens.</t>
  </si>
  <si>
    <t xml:space="preserve">Equity sensitivity. DV1: Entitlement subscale. DV2: Benevolence subscale. </t>
  </si>
  <si>
    <t>Equity Sensitivity - Entitlement</t>
  </si>
  <si>
    <t>Equity Sensitivity - Benevolence</t>
  </si>
  <si>
    <t>219i</t>
  </si>
  <si>
    <t>Grades</t>
  </si>
  <si>
    <t>Satisfaction with Grade on a Science Class Exam</t>
  </si>
  <si>
    <t>Satisfaction with grades</t>
  </si>
  <si>
    <t>219j</t>
  </si>
  <si>
    <t>Input-Outcome</t>
  </si>
  <si>
    <t>Deservingness of an Evaluation on a Group Project at Work</t>
  </si>
  <si>
    <t xml:space="preserve">Deservingness of an Evaluation on a Group Project at Work </t>
  </si>
  <si>
    <t>219k</t>
  </si>
  <si>
    <t>Entitlement</t>
  </si>
  <si>
    <t>Psychological Entitilement Scale</t>
  </si>
  <si>
    <t>Psychological entiltement scale</t>
  </si>
  <si>
    <t>219l</t>
  </si>
  <si>
    <t>Parenting 1</t>
  </si>
  <si>
    <t>Meaning in Parenting</t>
  </si>
  <si>
    <t>Clipboard Sticker - Money vs. Flowers</t>
  </si>
  <si>
    <t>219m</t>
  </si>
  <si>
    <t>Parenting 2</t>
  </si>
  <si>
    <t>219n</t>
  </si>
  <si>
    <t>Subjective Wealth</t>
  </si>
  <si>
    <t>DV1: Subjective Wealth. DV2: Relative Subjective Wealth. DV3: Agency. DV4: Communion</t>
  </si>
  <si>
    <t xml:space="preserve"> Choosing Sizes for Bills vs. Post-It Notepads</t>
  </si>
  <si>
    <t>Relative Wealth</t>
  </si>
  <si>
    <t>Agency</t>
  </si>
  <si>
    <t>Communion</t>
  </si>
  <si>
    <t>220a</t>
  </si>
  <si>
    <t>Ideology order effect</t>
  </si>
  <si>
    <t>Fair Market Ideology (full scale)</t>
  </si>
  <si>
    <t>background image (dollars vs. blurred image)</t>
  </si>
  <si>
    <t>220b</t>
  </si>
  <si>
    <t>220c</t>
  </si>
  <si>
    <t>FMI</t>
  </si>
  <si>
    <t xml:space="preserve">No neutral condition. Low vs. High money. </t>
  </si>
  <si>
    <t>220d</t>
  </si>
  <si>
    <t xml:space="preserve">System Justification </t>
  </si>
  <si>
    <t>System Justification</t>
  </si>
  <si>
    <t>System justification</t>
  </si>
  <si>
    <t>220e</t>
  </si>
  <si>
    <t>Belief in just world</t>
  </si>
  <si>
    <t>220f</t>
  </si>
  <si>
    <t>Social Dominance Orientation 1</t>
  </si>
  <si>
    <t>Social Dominance Orientation</t>
  </si>
  <si>
    <t>220g</t>
  </si>
  <si>
    <t>Social Dominance Orientation 2</t>
  </si>
  <si>
    <t>220h</t>
  </si>
  <si>
    <t xml:space="preserve">FMI </t>
  </si>
  <si>
    <t>Fair market ideology</t>
  </si>
  <si>
    <t>220i</t>
  </si>
  <si>
    <t>220j</t>
  </si>
  <si>
    <t>220k</t>
  </si>
  <si>
    <t>220l</t>
  </si>
  <si>
    <t>Economic System Justification</t>
  </si>
  <si>
    <t>220m</t>
  </si>
  <si>
    <t>220n</t>
  </si>
  <si>
    <t>220o</t>
  </si>
  <si>
    <t>220p</t>
  </si>
  <si>
    <t>220q</t>
  </si>
  <si>
    <t>Acceptability of purchasing nonarket goods</t>
  </si>
  <si>
    <t>Acceptability of purchasing nonmarket goods</t>
  </si>
  <si>
    <t>220r</t>
  </si>
  <si>
    <t>DV1: Physical distance (Distance between chairs). DV2: Trust towards confederate.</t>
  </si>
  <si>
    <t>Counting money</t>
  </si>
  <si>
    <r>
      <t xml:space="preserve">Aarts, H., Chartrand, T. L., Custers, R., Danner, U., Dik, G., Jefferis, V. E., &amp; Cheng, C. M. (2005). Social stereotypes and automatic goal pursuit. </t>
    </r>
    <r>
      <rPr>
        <i/>
        <sz val="12"/>
        <color rgb="FF000000"/>
        <rFont val="Times New Roman"/>
      </rPr>
      <t>Social Cognition</t>
    </r>
    <r>
      <rPr>
        <sz val="12"/>
        <color rgb="FF000000"/>
        <rFont val="Times New Roman"/>
      </rPr>
      <t xml:space="preserve">, </t>
    </r>
    <r>
      <rPr>
        <i/>
        <sz val="12"/>
        <color rgb="FF000000"/>
        <rFont val="Times New Roman"/>
      </rPr>
      <t>23</t>
    </r>
    <r>
      <rPr>
        <sz val="12"/>
        <color rgb="FF000000"/>
        <rFont val="Times New Roman"/>
      </rPr>
      <t>(6), 465–490. doi:10.1521/soco.2005.23.6.465</t>
    </r>
  </si>
  <si>
    <r>
      <t xml:space="preserve">Adam, H., Obodaru, O., &amp; Galinsky, A. D. (2015). Who you are is where you are: Antecedents and consequences of locating the self in the brain or the heart. </t>
    </r>
    <r>
      <rPr>
        <i/>
        <sz val="12"/>
        <color rgb="FF000000"/>
        <rFont val="Times New Roman"/>
      </rPr>
      <t>Organizational Behavior and Human Decision Processes</t>
    </r>
    <r>
      <rPr>
        <sz val="12"/>
        <color rgb="FF000000"/>
        <rFont val="Times New Roman"/>
      </rPr>
      <t xml:space="preserve">, </t>
    </r>
    <r>
      <rPr>
        <i/>
        <sz val="12"/>
        <color rgb="FF000000"/>
        <rFont val="Times New Roman"/>
      </rPr>
      <t>128</t>
    </r>
    <r>
      <rPr>
        <sz val="12"/>
        <color rgb="FF000000"/>
        <rFont val="Times New Roman"/>
      </rPr>
      <t>, 74–83. doi:10.1016/j.obhdp.2015.03.004</t>
    </r>
  </si>
  <si>
    <r>
      <t xml:space="preserve">Allensworth, D. D. (2011). Addressing the social determinants of health of children and youth: A role for SOPHE members. </t>
    </r>
    <r>
      <rPr>
        <i/>
        <sz val="12"/>
        <color rgb="FF000000"/>
        <rFont val="Times New Roman"/>
      </rPr>
      <t>Health Education &amp; Behavior</t>
    </r>
    <r>
      <rPr>
        <sz val="12"/>
        <color rgb="FF000000"/>
        <rFont val="Times New Roman"/>
      </rPr>
      <t xml:space="preserve">, </t>
    </r>
    <r>
      <rPr>
        <i/>
        <sz val="12"/>
        <color rgb="FF000000"/>
        <rFont val="Times New Roman"/>
      </rPr>
      <t>38</t>
    </r>
    <r>
      <rPr>
        <sz val="12"/>
        <color rgb="FF000000"/>
        <rFont val="Times New Roman"/>
      </rPr>
      <t>(4), 331–338. doi:10.1177/1090198111417709</t>
    </r>
  </si>
  <si>
    <r>
      <t xml:space="preserve">Applegate, E., &amp; Hollifield, C. A. (2009). The economic impact of advertising: What’s the controversy? In C. J. Pardun &amp; C. J. (Ed) Pardun (Eds.), </t>
    </r>
    <r>
      <rPr>
        <i/>
        <sz val="12"/>
        <color rgb="FF000000"/>
        <rFont val="Times New Roman"/>
      </rPr>
      <t>Advertising and society: Controversies and consequences.</t>
    </r>
    <r>
      <rPr>
        <sz val="12"/>
        <color rgb="FF000000"/>
        <rFont val="Times New Roman"/>
      </rPr>
      <t xml:space="preserve"> (pp. 6–18). Wiley-Blackwell. Retrieved from http://search.ebscohost.com/login.aspx?direct=true&amp;db=psyh&amp;AN=2009-01234-002&amp;site=ehost-live</t>
    </r>
  </si>
  <si>
    <r>
      <t xml:space="preserve">Ash, P. (2004). Legal Consultations. In H. Steiner &amp; H. (Ed) Steiner (Eds.), </t>
    </r>
    <r>
      <rPr>
        <i/>
        <sz val="12"/>
        <color rgb="FF000000"/>
        <rFont val="Times New Roman"/>
      </rPr>
      <t>Handbook of mental health interventions in children and adolescents: An integrated developmental approach.</t>
    </r>
    <r>
      <rPr>
        <sz val="12"/>
        <color rgb="FF000000"/>
        <rFont val="Times New Roman"/>
      </rPr>
      <t xml:space="preserve"> (pp. 942–962). San Francisco, CA, US: Jossey-Bass. Retrieved from http://search.ebscohost.com/login.aspx?direct=true&amp;db=psyh&amp;AN=2006-05476-034&amp;site=ehost-live</t>
    </r>
  </si>
  <si>
    <r>
      <t xml:space="preserve">Atchley, R. A., &amp; Kwasny, K. M. (2003). Using event-related potentials to examine hemispheric differences in semantic processing. </t>
    </r>
    <r>
      <rPr>
        <i/>
        <sz val="12"/>
        <color rgb="FF000000"/>
        <rFont val="Times New Roman"/>
      </rPr>
      <t>Brain and Cognition</t>
    </r>
    <r>
      <rPr>
        <sz val="12"/>
        <color rgb="FF000000"/>
        <rFont val="Times New Roman"/>
      </rPr>
      <t xml:space="preserve">, </t>
    </r>
    <r>
      <rPr>
        <i/>
        <sz val="12"/>
        <color rgb="FF000000"/>
        <rFont val="Times New Roman"/>
      </rPr>
      <t>53</t>
    </r>
    <r>
      <rPr>
        <sz val="12"/>
        <color rgb="FF000000"/>
        <rFont val="Times New Roman"/>
      </rPr>
      <t>(2), 133–138. doi:10.1016/S0278-2626(03)00095-2</t>
    </r>
  </si>
  <si>
    <r>
      <t xml:space="preserve">Austin, T. M., Richter, R. R., &amp; Reinking, M. F. (2008). A primer on web surveys. </t>
    </r>
    <r>
      <rPr>
        <i/>
        <sz val="12"/>
        <color rgb="FF000000"/>
        <rFont val="Times New Roman"/>
      </rPr>
      <t>Journal of Allied Health</t>
    </r>
    <r>
      <rPr>
        <sz val="12"/>
        <color rgb="FF000000"/>
        <rFont val="Times New Roman"/>
      </rPr>
      <t xml:space="preserve">, </t>
    </r>
    <r>
      <rPr>
        <i/>
        <sz val="12"/>
        <color rgb="FF000000"/>
        <rFont val="Times New Roman"/>
      </rPr>
      <t>37</t>
    </r>
    <r>
      <rPr>
        <sz val="12"/>
        <color rgb="FF000000"/>
        <rFont val="Times New Roman"/>
      </rPr>
      <t>(3), 180–186. Retrieved from http://search.ebscohost.com/login.aspx?direct=true&amp;db=psyh&amp;AN=2008-14093-011&amp;site=ehost-live</t>
    </r>
  </si>
  <si>
    <r>
      <t xml:space="preserve">Baker, T. E., Wood, J. M. A., &amp; Holroyd, C. B. (2016). Atypical valuation of monetary and cigarette rewards in substance dependent smokers. </t>
    </r>
    <r>
      <rPr>
        <i/>
        <sz val="12"/>
        <color rgb="FF000000"/>
        <rFont val="Times New Roman"/>
      </rPr>
      <t>Clinical Neurophysiology</t>
    </r>
    <r>
      <rPr>
        <sz val="12"/>
        <color rgb="FF000000"/>
        <rFont val="Times New Roman"/>
      </rPr>
      <t xml:space="preserve">, </t>
    </r>
    <r>
      <rPr>
        <i/>
        <sz val="12"/>
        <color rgb="FF000000"/>
        <rFont val="Times New Roman"/>
      </rPr>
      <t>127</t>
    </r>
    <r>
      <rPr>
        <sz val="12"/>
        <color rgb="FF000000"/>
        <rFont val="Times New Roman"/>
      </rPr>
      <t>(2), 1358–1365. doi:10.1016/j.clinph.2015.11.002</t>
    </r>
  </si>
  <si>
    <r>
      <t xml:space="preserve">60% </t>
    </r>
    <r>
      <rPr>
        <sz val="12"/>
        <color rgb="FFFF0000"/>
        <rFont val="Times New Roman"/>
      </rPr>
      <t>(38.1/63.5)</t>
    </r>
  </si>
  <si>
    <r>
      <t xml:space="preserve">45% </t>
    </r>
    <r>
      <rPr>
        <sz val="12"/>
        <color rgb="FFFF0000"/>
        <rFont val="Times New Roman"/>
      </rPr>
      <t>(28.575/ 63.5)</t>
    </r>
  </si>
  <si>
    <r>
      <t xml:space="preserve">Bar-Anan, Y. (2009). </t>
    </r>
    <r>
      <rPr>
        <i/>
        <sz val="12"/>
        <color rgb="FF000000"/>
        <rFont val="Times New Roman"/>
      </rPr>
      <t>Post-priming confabulation: Self-attribution of goal pursuit to the wrong reasons.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http://search.ebscohost.com/login.aspx?direct=true&amp;db=psyh&amp;AN=2009-99240-326&amp;site=ehost-live</t>
    </r>
  </si>
  <si>
    <r>
      <t xml:space="preserve">Berger, R. (2007). Review of Trauma and visuality in modernity. </t>
    </r>
    <r>
      <rPr>
        <i/>
        <sz val="12"/>
        <color rgb="FF000000"/>
        <rFont val="Times New Roman"/>
      </rPr>
      <t>Learning, Media and Technology</t>
    </r>
    <r>
      <rPr>
        <sz val="12"/>
        <color rgb="FF000000"/>
        <rFont val="Times New Roman"/>
      </rPr>
      <t xml:space="preserve">, </t>
    </r>
    <r>
      <rPr>
        <i/>
        <sz val="12"/>
        <color rgb="FF000000"/>
        <rFont val="Times New Roman"/>
      </rPr>
      <t>32</t>
    </r>
    <r>
      <rPr>
        <sz val="12"/>
        <color rgb="FF000000"/>
        <rFont val="Times New Roman"/>
      </rPr>
      <t>(2), 202–203. Retrieved from http://search.ebscohost.com/login.aspx?direct=true&amp;db=psyh&amp;AN=2007-11422-008&amp;site=ehost-live</t>
    </r>
  </si>
  <si>
    <r>
      <t xml:space="preserve">Birren, J. E., &amp; Cochran, K. N. (2001). </t>
    </r>
    <r>
      <rPr>
        <i/>
        <sz val="12"/>
        <color rgb="FF000000"/>
        <rFont val="Times New Roman"/>
      </rPr>
      <t>Telling the stories of life through guided autobiography groups.</t>
    </r>
    <r>
      <rPr>
        <sz val="12"/>
        <color rgb="FF000000"/>
        <rFont val="Times New Roman"/>
      </rPr>
      <t xml:space="preserve"> Baltimore, MD, US: Johns Hopkins University Press. Retrieved from http://search.ebscohost.com/login.aspx?direct=true&amp;db=psyh&amp;AN=2001-01465-000&amp;site=ehost-live</t>
    </r>
  </si>
  <si>
    <r>
      <t xml:space="preserve">Blumenthal, J. A. (2010). Property law: A cognitive turn. </t>
    </r>
    <r>
      <rPr>
        <i/>
        <sz val="12"/>
        <color rgb="FF000000"/>
        <rFont val="Times New Roman"/>
      </rPr>
      <t>Psychonomic Bulletin &amp; Review</t>
    </r>
    <r>
      <rPr>
        <sz val="12"/>
        <color rgb="FF000000"/>
        <rFont val="Times New Roman"/>
      </rPr>
      <t xml:space="preserve">, </t>
    </r>
    <r>
      <rPr>
        <i/>
        <sz val="12"/>
        <color rgb="FF000000"/>
        <rFont val="Times New Roman"/>
      </rPr>
      <t>17</t>
    </r>
    <r>
      <rPr>
        <sz val="12"/>
        <color rgb="FF000000"/>
        <rFont val="Times New Roman"/>
      </rPr>
      <t>(2), 186–191. doi:10.3758/PBR.17.2.186</t>
    </r>
  </si>
  <si>
    <r>
      <t xml:space="preserve">Bonini, N., Biel, A., Gärling, T., &amp; Karlsson, N. (2002). Influencing what the money is perceived to be worth: Framing and priming in contingent valuation studies. </t>
    </r>
    <r>
      <rPr>
        <i/>
        <sz val="12"/>
        <color rgb="FF000000"/>
        <rFont val="Times New Roman"/>
      </rPr>
      <t>Journal of Economic Psychology</t>
    </r>
    <r>
      <rPr>
        <sz val="12"/>
        <color rgb="FF000000"/>
        <rFont val="Times New Roman"/>
      </rPr>
      <t xml:space="preserve">, </t>
    </r>
    <r>
      <rPr>
        <i/>
        <sz val="12"/>
        <color rgb="FF000000"/>
        <rFont val="Times New Roman"/>
      </rPr>
      <t>23</t>
    </r>
    <r>
      <rPr>
        <sz val="12"/>
        <color rgb="FF000000"/>
        <rFont val="Times New Roman"/>
      </rPr>
      <t>(5), 655–663. doi:10.1016/S0167-4870(02)00122-8</t>
    </r>
  </si>
  <si>
    <r>
      <t xml:space="preserve">Bratanova, B., Loughnan, S., Klein, O., &amp; Wood, R. (2016). The rich get richer, the poor get even: Perceived socioeconomic position influences micro‐social distributions of wealth. </t>
    </r>
    <r>
      <rPr>
        <i/>
        <sz val="12"/>
        <color rgb="FF000000"/>
        <rFont val="Times New Roman"/>
      </rPr>
      <t>Scandinavian Journal of Psychology</t>
    </r>
    <r>
      <rPr>
        <sz val="12"/>
        <color rgb="FF000000"/>
        <rFont val="Times New Roman"/>
      </rPr>
      <t>. doi:10.1111/sjop.12281</t>
    </r>
  </si>
  <si>
    <r>
      <t xml:space="preserve">Breeze, B., &amp; Dean, J. (2012). Pictures of me: User views on their representation in homelessness fundraising appeals. </t>
    </r>
    <r>
      <rPr>
        <i/>
        <sz val="12"/>
        <color rgb="FF000000"/>
        <rFont val="Times New Roman"/>
      </rPr>
      <t>International Journal of Nonprofit and Voluntary Sector Marketing</t>
    </r>
    <r>
      <rPr>
        <sz val="12"/>
        <color rgb="FF000000"/>
        <rFont val="Times New Roman"/>
      </rPr>
      <t xml:space="preserve">, </t>
    </r>
    <r>
      <rPr>
        <i/>
        <sz val="12"/>
        <color rgb="FF000000"/>
        <rFont val="Times New Roman"/>
      </rPr>
      <t>17</t>
    </r>
    <r>
      <rPr>
        <sz val="12"/>
        <color rgb="FF000000"/>
        <rFont val="Times New Roman"/>
      </rPr>
      <t>(2), 132–143. doi:10.1002/nvsm.1417</t>
    </r>
  </si>
  <si>
    <r>
      <t xml:space="preserve">Bruno, M. (2007). </t>
    </r>
    <r>
      <rPr>
        <i/>
        <sz val="12"/>
        <color rgb="FF000000"/>
        <rFont val="Times New Roman"/>
      </rPr>
      <t>Save now or die trying: Achieving long-term wealth in your 20s and 30s.</t>
    </r>
    <r>
      <rPr>
        <sz val="12"/>
        <color rgb="FF000000"/>
        <rFont val="Times New Roman"/>
      </rPr>
      <t xml:space="preserve"> Hoboken, NJ, US: John Wiley &amp; Sons Inc. Retrieved from http://search.ebscohost.com/login.aspx?direct=true&amp;db=psyh&amp;AN=2007-14800-000&amp;site=ehost-live</t>
    </r>
  </si>
  <si>
    <r>
      <t xml:space="preserve">Burgoyne, C., &amp; Kirchler, E. (2008). Financial decisions in the household. In A. Lewis &amp; A. (Ed) Lewis (Eds.), </t>
    </r>
    <r>
      <rPr>
        <i/>
        <sz val="12"/>
        <color rgb="FF000000"/>
        <rFont val="Times New Roman"/>
      </rPr>
      <t>The Cambridge handbook of psychology and economic behaviour.</t>
    </r>
    <r>
      <rPr>
        <sz val="12"/>
        <color rgb="FF000000"/>
        <rFont val="Times New Roman"/>
      </rPr>
      <t xml:space="preserve"> (pp. 132–154). New York, NY, US: Cambridge University Press. Retrieved from http://search.ebscohost.com/login.aspx?direct=true&amp;db=psyh&amp;AN=2007-14740-006&amp;site=ehost-live</t>
    </r>
  </si>
  <si>
    <r>
      <t xml:space="preserve">Campbell-Meiklejohn, D., &amp; Frith, C. D. (2012). Social factors and preference change. In R. J. Dolan, T. Sharot, R. J. (Ed) Dolan, &amp; T. (Ed) Sharot (Eds.), </t>
    </r>
    <r>
      <rPr>
        <i/>
        <sz val="12"/>
        <color rgb="FF000000"/>
        <rFont val="Times New Roman"/>
      </rPr>
      <t>Neuroscience of preference and choice: Cognitive and neural mechanisms.</t>
    </r>
    <r>
      <rPr>
        <sz val="12"/>
        <color rgb="FF000000"/>
        <rFont val="Times New Roman"/>
      </rPr>
      <t xml:space="preserve"> (pp. 177–206). San Diego, CA, US: Elsevier Academic Press. Retrieved from http://search.ebscohost.com/login.aspx?direct=true&amp;db=psyh&amp;AN=2011-29913-008&amp;site=ehost-live</t>
    </r>
  </si>
  <si>
    <r>
      <t xml:space="preserve">Capa, R. L., &amp; Custers, R. (2014). Conscious and unconscious influences of money: Two sides of the same coin? In E. Bijleveld, H. Aarts, E. (Ed) Bijleveld, &amp; H. (Ed) Aarts (Eds.), </t>
    </r>
    <r>
      <rPr>
        <i/>
        <sz val="12"/>
        <color rgb="FF000000"/>
        <rFont val="Times New Roman"/>
      </rPr>
      <t>The psychological science of money.</t>
    </r>
    <r>
      <rPr>
        <sz val="12"/>
        <color rgb="FF000000"/>
        <rFont val="Times New Roman"/>
      </rPr>
      <t xml:space="preserve"> (pp. 73–91). Capa, Rémi L., INSERM Ul 114, Department of Psychiatry, University of Strasbourg, CHR Hopital Civil, 1 place de I’Hopital, 67091, Strasbourg, France, Cedex: Springer Science + Business Media. Retrieved from http://search.ebscohost.com/login.aspx?direct=true&amp;db=psyh&amp;AN=2014-24563-004&amp;site=ehost-live</t>
    </r>
  </si>
  <si>
    <r>
      <t xml:space="preserve">Carnall, C. (2006). Review of The Global Public Management Revolution. </t>
    </r>
    <r>
      <rPr>
        <i/>
        <sz val="12"/>
        <color rgb="FF000000"/>
        <rFont val="Times New Roman"/>
      </rPr>
      <t>Journal of Change Management</t>
    </r>
    <r>
      <rPr>
        <sz val="12"/>
        <color rgb="FF000000"/>
        <rFont val="Times New Roman"/>
      </rPr>
      <t xml:space="preserve">, </t>
    </r>
    <r>
      <rPr>
        <i/>
        <sz val="12"/>
        <color rgb="FF000000"/>
        <rFont val="Times New Roman"/>
      </rPr>
      <t>6</t>
    </r>
    <r>
      <rPr>
        <sz val="12"/>
        <color rgb="FF000000"/>
        <rFont val="Times New Roman"/>
      </rPr>
      <t>(1), 116. Retrieved from http://search.ebscohost.com/login.aspx?direct=true&amp;db=psyh&amp;AN=2006-05852-010&amp;site=ehost-live</t>
    </r>
  </si>
  <si>
    <r>
      <t xml:space="preserve">Cashman, O., &amp; Twaite, J. A. (2009). </t>
    </r>
    <r>
      <rPr>
        <i/>
        <sz val="12"/>
        <color rgb="FF000000"/>
        <rFont val="Times New Roman"/>
      </rPr>
      <t>Toxic wealth: How the culture of affluence can harm us and our children.</t>
    </r>
    <r>
      <rPr>
        <sz val="12"/>
        <color rgb="FF000000"/>
        <rFont val="Times New Roman"/>
      </rPr>
      <t xml:space="preserve"> Santa Barbara, CA, US: Praeger/ABC-CLIO. Retrieved from http://search.ebscohost.com/login.aspx?direct=true&amp;db=psyh&amp;AN=2009-11057-000&amp;site=ehost-live</t>
    </r>
  </si>
  <si>
    <r>
      <t xml:space="preserve">Chakrabarti, S. (2013). </t>
    </r>
    <r>
      <rPr>
        <i/>
        <sz val="12"/>
        <color rgb="FF000000"/>
        <rFont val="Times New Roman"/>
      </rPr>
      <t>Banal nationalism and soap opera.</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http://search.ebscohost.com/login.aspx?direct=true&amp;db=psyh&amp;AN=2013-99211-077&amp;site=ehost-live</t>
    </r>
  </si>
  <si>
    <r>
      <t xml:space="preserve">Chatterjee, P. (2016). Response to Pashler et al. (2016).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19–29. doi:10.1080/01973533.2015.1129335</t>
    </r>
  </si>
  <si>
    <r>
      <t xml:space="preserve">Chatterjee, P., &amp; Rose, R. L. (2012). Do payment mechanisms change the way consumers perceive products?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1129–1139. doi:10.1086/661730</t>
    </r>
  </si>
  <si>
    <r>
      <t xml:space="preserve">Chatterjee, P., Rose, R. L., &amp; Sinha, J. (2013). Why money meanings matter in decisions to donate time and money.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109–118. doi:10.1007/s11002-012-9215-0</t>
    </r>
  </si>
  <si>
    <r>
      <t xml:space="preserve">Chen, H.-X., &amp; He, G.-B. (2011). The effect of construal level on intertemporal choice and risky choice. </t>
    </r>
    <r>
      <rPr>
        <i/>
        <sz val="12"/>
        <color rgb="FF000000"/>
        <rFont val="Times New Roman"/>
      </rPr>
      <t>Acta Psychologica Sinica</t>
    </r>
    <r>
      <rPr>
        <sz val="12"/>
        <color rgb="FF000000"/>
        <rFont val="Times New Roman"/>
      </rPr>
      <t xml:space="preserve">, </t>
    </r>
    <r>
      <rPr>
        <i/>
        <sz val="12"/>
        <color rgb="FF000000"/>
        <rFont val="Times New Roman"/>
      </rPr>
      <t>43</t>
    </r>
    <r>
      <rPr>
        <sz val="12"/>
        <color rgb="FF000000"/>
        <rFont val="Times New Roman"/>
      </rPr>
      <t>(4), 442–452. Retrieved from http://search.ebscohost.com/login.aspx?direct=true&amp;db=psyh&amp;AN=2011-11861-010&amp;site=ehost-live</t>
    </r>
  </si>
  <si>
    <r>
      <t xml:space="preserve">Cherrier, M. M. (1995, October). </t>
    </r>
    <r>
      <rPr>
        <i/>
        <sz val="12"/>
        <color rgb="FF000000"/>
        <rFont val="Times New Roman"/>
      </rPr>
      <t>Explicit and implicit spatial memory in Alzheimer’s disease and normal aging.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http://search.ebscohost.com/login.aspx?direct=true&amp;db=psyh&amp;AN=1995-95019-097&amp;site=ehost-live</t>
    </r>
  </si>
  <si>
    <r>
      <t xml:space="preserve">Chutuape, M. A. D., Mitchell, S. H., &amp; de Wit, H. (1994). Ethanol preloads increase ethanol preference under concurrent random-ratio schedules in social drinkers. </t>
    </r>
    <r>
      <rPr>
        <i/>
        <sz val="12"/>
        <color rgb="FF000000"/>
        <rFont val="Times New Roman"/>
      </rPr>
      <t>Experimental and Clinical Psychopharmacology</t>
    </r>
    <r>
      <rPr>
        <sz val="12"/>
        <color rgb="FF000000"/>
        <rFont val="Times New Roman"/>
      </rPr>
      <t xml:space="preserve">, </t>
    </r>
    <r>
      <rPr>
        <i/>
        <sz val="12"/>
        <color rgb="FF000000"/>
        <rFont val="Times New Roman"/>
      </rPr>
      <t>2</t>
    </r>
    <r>
      <rPr>
        <sz val="12"/>
        <color rgb="FF000000"/>
        <rFont val="Times New Roman"/>
      </rPr>
      <t>(4), 310–318. doi:10.1037/1064-1297.2.4.310</t>
    </r>
  </si>
  <si>
    <r>
      <t xml:space="preserve">Clarke, A. (1997, April). </t>
    </r>
    <r>
      <rPr>
        <i/>
        <sz val="12"/>
        <color rgb="FF000000"/>
        <rFont val="Times New Roman"/>
      </rPr>
      <t>The paired comparison technique: A subterfuge for estimating relative non-market values for the things we love?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http://search.ebscohost.com/login.aspx?direct=true&amp;db=psyh&amp;AN=1997-95008-418&amp;site=ehost-live</t>
    </r>
  </si>
  <si>
    <r>
      <t xml:space="preserve">Clarke, A., Bell, P. A., &amp; Peterson, G. L. (1999). The influence of attitude priming and social responsibility on the valuation of environmental public goods using paired comparisons. </t>
    </r>
    <r>
      <rPr>
        <i/>
        <sz val="12"/>
        <color rgb="FF000000"/>
        <rFont val="Times New Roman"/>
      </rPr>
      <t>Environment and Behavior</t>
    </r>
    <r>
      <rPr>
        <sz val="12"/>
        <color rgb="FF000000"/>
        <rFont val="Times New Roman"/>
      </rPr>
      <t xml:space="preserve">, </t>
    </r>
    <r>
      <rPr>
        <i/>
        <sz val="12"/>
        <color rgb="FF000000"/>
        <rFont val="Times New Roman"/>
      </rPr>
      <t>31</t>
    </r>
    <r>
      <rPr>
        <sz val="12"/>
        <color rgb="FF000000"/>
        <rFont val="Times New Roman"/>
      </rPr>
      <t>(6), 838–857. doi:10.1177/00139169921972371</t>
    </r>
  </si>
  <si>
    <r>
      <t xml:space="preserve">Cohen, M., Liebson, I. A., Faillace, L. A., &amp; Speers, W. (1971). Alcoholism: Controlled drinking and incentives for abstinence. </t>
    </r>
    <r>
      <rPr>
        <i/>
        <sz val="12"/>
        <color rgb="FF000000"/>
        <rFont val="Times New Roman"/>
      </rPr>
      <t>Psychological Reports</t>
    </r>
    <r>
      <rPr>
        <sz val="12"/>
        <color rgb="FF000000"/>
        <rFont val="Times New Roman"/>
      </rPr>
      <t xml:space="preserve">, </t>
    </r>
    <r>
      <rPr>
        <i/>
        <sz val="12"/>
        <color rgb="FF000000"/>
        <rFont val="Times New Roman"/>
      </rPr>
      <t>28</t>
    </r>
    <r>
      <rPr>
        <sz val="12"/>
        <color rgb="FF000000"/>
        <rFont val="Times New Roman"/>
      </rPr>
      <t>(2), 575–580. doi:10.2466/pr0.1971.28.2.575</t>
    </r>
  </si>
  <si>
    <r>
      <t xml:space="preserve">Collings, J. A. (1995). Life fulfilment in an epilepsy sample from the United States. </t>
    </r>
    <r>
      <rPr>
        <i/>
        <sz val="12"/>
        <color rgb="FF000000"/>
        <rFont val="Times New Roman"/>
      </rPr>
      <t>Social Science &amp; Medicine</t>
    </r>
    <r>
      <rPr>
        <sz val="12"/>
        <color rgb="FF000000"/>
        <rFont val="Times New Roman"/>
      </rPr>
      <t xml:space="preserve">, </t>
    </r>
    <r>
      <rPr>
        <i/>
        <sz val="12"/>
        <color rgb="FF000000"/>
        <rFont val="Times New Roman"/>
      </rPr>
      <t>40</t>
    </r>
    <r>
      <rPr>
        <sz val="12"/>
        <color rgb="FF000000"/>
        <rFont val="Times New Roman"/>
      </rPr>
      <t>(11), 1579–1584. doi:10.1016/0277-9536(94)00328-Q</t>
    </r>
  </si>
  <si>
    <r>
      <t xml:space="preserve">Copland, D. (2003). The basal ganglia and semantic engagement: Potential insights from semantic priming in individuals with subcortical vascular lesions, Parkinson’s disease, and cortical lesions. </t>
    </r>
    <r>
      <rPr>
        <i/>
        <sz val="12"/>
        <color rgb="FF000000"/>
        <rFont val="Times New Roman"/>
      </rPr>
      <t>Journal of the International Neuropsychological Society</t>
    </r>
    <r>
      <rPr>
        <sz val="12"/>
        <color rgb="FF000000"/>
        <rFont val="Times New Roman"/>
      </rPr>
      <t xml:space="preserve">, </t>
    </r>
    <r>
      <rPr>
        <i/>
        <sz val="12"/>
        <color rgb="FF000000"/>
        <rFont val="Times New Roman"/>
      </rPr>
      <t>9</t>
    </r>
    <r>
      <rPr>
        <sz val="12"/>
        <color rgb="FF000000"/>
        <rFont val="Times New Roman"/>
      </rPr>
      <t>(7), 1041–1052. doi:10.1017/S1355617703970081</t>
    </r>
  </si>
  <si>
    <r>
      <t xml:space="preserve">Copland, D. A., Chenery, H. J., &amp; Murdoch, B. E. (2000). Processing lexical ambiguities in word triplets: Evidence of lexical–semantic deficits following dominant nonthalamic subcortical lesions. </t>
    </r>
    <r>
      <rPr>
        <i/>
        <sz val="12"/>
        <color rgb="FF000000"/>
        <rFont val="Times New Roman"/>
      </rPr>
      <t>Neuropsychology</t>
    </r>
    <r>
      <rPr>
        <sz val="12"/>
        <color rgb="FF000000"/>
        <rFont val="Times New Roman"/>
      </rPr>
      <t xml:space="preserve">, </t>
    </r>
    <r>
      <rPr>
        <i/>
        <sz val="12"/>
        <color rgb="FF000000"/>
        <rFont val="Times New Roman"/>
      </rPr>
      <t>14</t>
    </r>
    <r>
      <rPr>
        <sz val="12"/>
        <color rgb="FF000000"/>
        <rFont val="Times New Roman"/>
      </rPr>
      <t>(3), 379–390. doi:10.1037/0894-4105.14.3.379</t>
    </r>
  </si>
  <si>
    <r>
      <t xml:space="preserve">Copland, D. A., Chenery, H. J., &amp; Murdoch, B. E. (2002). Hemispheric contributions to lexical ambiguity resolution: Evidence from individuals with complex language impairment following left-hemisphere lesions. </t>
    </r>
    <r>
      <rPr>
        <i/>
        <sz val="12"/>
        <color rgb="FF000000"/>
        <rFont val="Times New Roman"/>
      </rPr>
      <t>Brain and Language</t>
    </r>
    <r>
      <rPr>
        <sz val="12"/>
        <color rgb="FF000000"/>
        <rFont val="Times New Roman"/>
      </rPr>
      <t xml:space="preserve">, </t>
    </r>
    <r>
      <rPr>
        <i/>
        <sz val="12"/>
        <color rgb="FF000000"/>
        <rFont val="Times New Roman"/>
      </rPr>
      <t>81</t>
    </r>
    <r>
      <rPr>
        <sz val="12"/>
        <color rgb="FF000000"/>
        <rFont val="Times New Roman"/>
      </rPr>
      <t>(1-3), 131–143. doi:10.1006/brln.2001.2512</t>
    </r>
  </si>
  <si>
    <r>
      <t xml:space="preserve">Copland, D. A., de Zubicaray, G. I., McMahon, K., &amp; Eastburn, M. (2007). Neural correlates of semantic priming for ambiguous words: An event-related fMRI study. </t>
    </r>
    <r>
      <rPr>
        <i/>
        <sz val="12"/>
        <color rgb="FF000000"/>
        <rFont val="Times New Roman"/>
      </rPr>
      <t>Brain Research</t>
    </r>
    <r>
      <rPr>
        <sz val="12"/>
        <color rgb="FF000000"/>
        <rFont val="Times New Roman"/>
      </rPr>
      <t xml:space="preserve">, </t>
    </r>
    <r>
      <rPr>
        <i/>
        <sz val="12"/>
        <color rgb="FF000000"/>
        <rFont val="Times New Roman"/>
      </rPr>
      <t>1131</t>
    </r>
    <r>
      <rPr>
        <sz val="12"/>
        <color rgb="FF000000"/>
        <rFont val="Times New Roman"/>
      </rPr>
      <t>, 163–172. doi:10.1016/j.brainres.2006.11.016</t>
    </r>
  </si>
  <si>
    <r>
      <t xml:space="preserve">Copland, D. A., McMahon, K. L., Silburn, P. A., &amp; de Zubicaray, G. I. (2009). Dopaminergic neuromodulation of semantic processing: A 4-T fMRI study with levodopa. </t>
    </r>
    <r>
      <rPr>
        <i/>
        <sz val="12"/>
        <color rgb="FF000000"/>
        <rFont val="Times New Roman"/>
      </rPr>
      <t>Cerebral Cortex</t>
    </r>
    <r>
      <rPr>
        <sz val="12"/>
        <color rgb="FF000000"/>
        <rFont val="Times New Roman"/>
      </rPr>
      <t xml:space="preserve">, </t>
    </r>
    <r>
      <rPr>
        <i/>
        <sz val="12"/>
        <color rgb="FF000000"/>
        <rFont val="Times New Roman"/>
      </rPr>
      <t>19</t>
    </r>
    <r>
      <rPr>
        <sz val="12"/>
        <color rgb="FF000000"/>
        <rFont val="Times New Roman"/>
      </rPr>
      <t>(11), 2651–2658. doi:10.1093/cercor/bhp017</t>
    </r>
  </si>
  <si>
    <r>
      <t xml:space="preserve">Copland, D. A., Sefe, G., Ashley, J., Hudson, C., &amp; Chenery, H. J. (2009). Impaired semantic inhibition during lexical ambiguity repetition in Parkinson’s disease. </t>
    </r>
    <r>
      <rPr>
        <i/>
        <sz val="12"/>
        <color rgb="FF000000"/>
        <rFont val="Times New Roman"/>
      </rPr>
      <t>Cortex: A Journal Devoted to the Study of the Nervous System and Behavior</t>
    </r>
    <r>
      <rPr>
        <sz val="12"/>
        <color rgb="FF000000"/>
        <rFont val="Times New Roman"/>
      </rPr>
      <t xml:space="preserve">, </t>
    </r>
    <r>
      <rPr>
        <i/>
        <sz val="12"/>
        <color rgb="FF000000"/>
        <rFont val="Times New Roman"/>
      </rPr>
      <t>45</t>
    </r>
    <r>
      <rPr>
        <sz val="12"/>
        <color rgb="FF000000"/>
        <rFont val="Times New Roman"/>
      </rPr>
      <t>(8), 943–949. doi:10.1016/j.cortex.2009.02.023</t>
    </r>
  </si>
  <si>
    <r>
      <t xml:space="preserve">Copland, D., Chenery, H., Savage, G., &amp; McGrath, J. (2002). An on-line investigation of lexical ambiguity processing in schizophrenia. </t>
    </r>
    <r>
      <rPr>
        <i/>
        <sz val="12"/>
        <color rgb="FF000000"/>
        <rFont val="Times New Roman"/>
      </rPr>
      <t>Brain and Cognition</t>
    </r>
    <r>
      <rPr>
        <sz val="12"/>
        <color rgb="FF000000"/>
        <rFont val="Times New Roman"/>
      </rPr>
      <t xml:space="preserve">, </t>
    </r>
    <r>
      <rPr>
        <i/>
        <sz val="12"/>
        <color rgb="FF000000"/>
        <rFont val="Times New Roman"/>
      </rPr>
      <t>48</t>
    </r>
    <r>
      <rPr>
        <sz val="12"/>
        <color rgb="FF000000"/>
        <rFont val="Times New Roman"/>
      </rPr>
      <t>(2-3), 324–327. Retrieved from http://search.ebscohost.com/login.aspx?direct=true&amp;db=psyh&amp;AN=2002-12819-015&amp;site=ehost-live</t>
    </r>
  </si>
  <si>
    <r>
      <t xml:space="preserve">Cotton, J. (2010). Spiritual milk for American babes, drawn out of the breasts of both testaments for their soul’s nourishment. In A. J. Milson, C. H. Bohan, P. L. Glanzer, J. W. Null, A. J. (Ed) Milson, C. H. (Ed) Bohan, … J. W. (Ed) Null (Eds.), </t>
    </r>
    <r>
      <rPr>
        <i/>
        <sz val="12"/>
        <color rgb="FF000000"/>
        <rFont val="Times New Roman"/>
      </rPr>
      <t>American educational thought: Essays from 1640–1940 (2nd ed.).</t>
    </r>
    <r>
      <rPr>
        <sz val="12"/>
        <color rgb="FF000000"/>
        <rFont val="Times New Roman"/>
      </rPr>
      <t xml:space="preserve"> (pp. 1–7). Charlotte, NC, US: IAP Information Age Publishing. Retrieved from http://search.ebscohost.com/login.aspx?direct=true&amp;db=psyh&amp;AN=2010-07555-001&amp;site=ehost-live</t>
    </r>
  </si>
  <si>
    <r>
      <t xml:space="preserve">David, C. G. (1871). Conversation eighth. In </t>
    </r>
    <r>
      <rPr>
        <i/>
        <sz val="12"/>
        <color rgb="FF000000"/>
        <rFont val="Times New Roman"/>
      </rPr>
      <t>A positivist primer: Being a series of familiar conversations on the religion of humanity.</t>
    </r>
    <r>
      <rPr>
        <sz val="12"/>
        <color rgb="FF000000"/>
        <rFont val="Times New Roman"/>
      </rPr>
      <t xml:space="preserve"> (pp. 56–69). New York, NY, US: David Wesley &amp; Co. doi:10.1037/12253-008</t>
    </r>
  </si>
  <si>
    <r>
      <t xml:space="preserve">Day, H. I. (1972). Work and leisure: Two sides of the same coin. </t>
    </r>
    <r>
      <rPr>
        <i/>
        <sz val="12"/>
        <color rgb="FF000000"/>
        <rFont val="Times New Roman"/>
      </rPr>
      <t>Canadian Counsellor</t>
    </r>
    <r>
      <rPr>
        <sz val="12"/>
        <color rgb="FF000000"/>
        <rFont val="Times New Roman"/>
      </rPr>
      <t xml:space="preserve">, </t>
    </r>
    <r>
      <rPr>
        <i/>
        <sz val="12"/>
        <color rgb="FF000000"/>
        <rFont val="Times New Roman"/>
      </rPr>
      <t>6</t>
    </r>
    <r>
      <rPr>
        <sz val="12"/>
        <color rgb="FF000000"/>
        <rFont val="Times New Roman"/>
      </rPr>
      <t>(4), 251–259. Retrieved from http://search.ebscohost.com/login.aspx?direct=true&amp;db=psyh&amp;AN=1974-01958-001&amp;site=ehost-live</t>
    </r>
  </si>
  <si>
    <r>
      <t xml:space="preserve">de Wit, H., &amp; Chutuape, M. A. (1993). Increased ethanol choice in social drinkers following ethanol preload. </t>
    </r>
    <r>
      <rPr>
        <i/>
        <sz val="12"/>
        <color rgb="FF000000"/>
        <rFont val="Times New Roman"/>
      </rPr>
      <t>Behavioural Pharmacology</t>
    </r>
    <r>
      <rPr>
        <sz val="12"/>
        <color rgb="FF000000"/>
        <rFont val="Times New Roman"/>
      </rPr>
      <t xml:space="preserve">, </t>
    </r>
    <r>
      <rPr>
        <i/>
        <sz val="12"/>
        <color rgb="FF000000"/>
        <rFont val="Times New Roman"/>
      </rPr>
      <t>4</t>
    </r>
    <r>
      <rPr>
        <sz val="12"/>
        <color rgb="FF000000"/>
        <rFont val="Times New Roman"/>
      </rPr>
      <t>(1), 29–36. doi:10.1097/00008877-199302000-00003</t>
    </r>
  </si>
  <si>
    <r>
      <t xml:space="preserve">DeBeck, K., Wood, E., Montaner, J., &amp; Kerr, T. (2009). Canada’s new federal “National Anti-Drug Strategy”: An informal audit of reported funding allocation. </t>
    </r>
    <r>
      <rPr>
        <i/>
        <sz val="12"/>
        <color rgb="FF000000"/>
        <rFont val="Times New Roman"/>
      </rPr>
      <t>International Journal of Drug Policy</t>
    </r>
    <r>
      <rPr>
        <sz val="12"/>
        <color rgb="FF000000"/>
        <rFont val="Times New Roman"/>
      </rPr>
      <t xml:space="preserve">, </t>
    </r>
    <r>
      <rPr>
        <i/>
        <sz val="12"/>
        <color rgb="FF000000"/>
        <rFont val="Times New Roman"/>
      </rPr>
      <t>20</t>
    </r>
    <r>
      <rPr>
        <sz val="12"/>
        <color rgb="FF000000"/>
        <rFont val="Times New Roman"/>
      </rPr>
      <t>(2), 188–191. doi:10.1016/j.drugpo.2008.04.004</t>
    </r>
  </si>
  <si>
    <r>
      <t xml:space="preserve">DeMarree, K. G., Loersch, C., Briñol, P., Petty, R. E., Payne, B. K., &amp; Rucker, D. D. (2012). From primed construct to motivated behavior: Validation processes in goal pursuit. </t>
    </r>
    <r>
      <rPr>
        <i/>
        <sz val="12"/>
        <color rgb="FF000000"/>
        <rFont val="Times New Roman"/>
      </rPr>
      <t>Personality and Social Psychology Bulletin</t>
    </r>
    <r>
      <rPr>
        <sz val="12"/>
        <color rgb="FF000000"/>
        <rFont val="Times New Roman"/>
      </rPr>
      <t xml:space="preserve">, </t>
    </r>
    <r>
      <rPr>
        <i/>
        <sz val="12"/>
        <color rgb="FF000000"/>
        <rFont val="Times New Roman"/>
      </rPr>
      <t>38</t>
    </r>
    <r>
      <rPr>
        <sz val="12"/>
        <color rgb="FF000000"/>
        <rFont val="Times New Roman"/>
      </rPr>
      <t>(12), 1659–1670. Retrieved from http://search.ebscohost.com/login.aspx?direct=true&amp;db=psyh&amp;AN=2012-32159-010&amp;site=ehost-live</t>
    </r>
  </si>
  <si>
    <r>
      <t xml:space="preserve">Dickert, S., Sagara, N., &amp; Slovic, P. (2011). Affective motivations to help others: A two‐stage model of donation decisions. </t>
    </r>
    <r>
      <rPr>
        <i/>
        <sz val="12"/>
        <color rgb="FF000000"/>
        <rFont val="Times New Roman"/>
      </rPr>
      <t>Journal of Behavioral Decision Making</t>
    </r>
    <r>
      <rPr>
        <sz val="12"/>
        <color rgb="FF000000"/>
        <rFont val="Times New Roman"/>
      </rPr>
      <t xml:space="preserve">, </t>
    </r>
    <r>
      <rPr>
        <i/>
        <sz val="12"/>
        <color rgb="FF000000"/>
        <rFont val="Times New Roman"/>
      </rPr>
      <t>24</t>
    </r>
    <r>
      <rPr>
        <sz val="12"/>
        <color rgb="FF000000"/>
        <rFont val="Times New Roman"/>
      </rPr>
      <t>(4), 361–376. doi:10.1002/bdm.697</t>
    </r>
  </si>
  <si>
    <r>
      <t xml:space="preserve">Dinello, N. P. (1998, May). </t>
    </r>
    <r>
      <rPr>
        <i/>
        <sz val="12"/>
        <color rgb="FF000000"/>
        <rFont val="Times New Roman"/>
      </rPr>
      <t>Money, social, cultural and symbolic capital: The case of Russian bankers.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http://search.ebscohost.com/login.aspx?direct=true&amp;db=psyh&amp;AN=1998-95009-173&amp;site=ehost-live</t>
    </r>
  </si>
  <si>
    <r>
      <t xml:space="preserve">Dobbin, F. (2012). Review of The money laundry: Regulating criminal finance in the global economy. </t>
    </r>
    <r>
      <rPr>
        <i/>
        <sz val="12"/>
        <color rgb="FF000000"/>
        <rFont val="Times New Roman"/>
      </rPr>
      <t>American Journal of Sociology</t>
    </r>
    <r>
      <rPr>
        <sz val="12"/>
        <color rgb="FF000000"/>
        <rFont val="Times New Roman"/>
      </rPr>
      <t xml:space="preserve">, </t>
    </r>
    <r>
      <rPr>
        <i/>
        <sz val="12"/>
        <color rgb="FF000000"/>
        <rFont val="Times New Roman"/>
      </rPr>
      <t>118</t>
    </r>
    <r>
      <rPr>
        <sz val="12"/>
        <color rgb="FF000000"/>
        <rFont val="Times New Roman"/>
      </rPr>
      <t>(3), 850–852. doi:10.1086/667602</t>
    </r>
  </si>
  <si>
    <r>
      <t xml:space="preserve">Donny, E. C., Bigelow, G. E., &amp; Walsh, S. L. (2004). Assessing the initiation of cocaine self-administration in humans during abstinence: Effects of dose, alternative reinforcement, and priming. </t>
    </r>
    <r>
      <rPr>
        <i/>
        <sz val="12"/>
        <color rgb="FF000000"/>
        <rFont val="Times New Roman"/>
      </rPr>
      <t>Psychopharmacology</t>
    </r>
    <r>
      <rPr>
        <sz val="12"/>
        <color rgb="FF000000"/>
        <rFont val="Times New Roman"/>
      </rPr>
      <t xml:space="preserve">, </t>
    </r>
    <r>
      <rPr>
        <i/>
        <sz val="12"/>
        <color rgb="FF000000"/>
        <rFont val="Times New Roman"/>
      </rPr>
      <t>172</t>
    </r>
    <r>
      <rPr>
        <sz val="12"/>
        <color rgb="FF000000"/>
        <rFont val="Times New Roman"/>
      </rPr>
      <t>(3), 316–323. doi:10.1007/s00213-003-1655-z</t>
    </r>
  </si>
  <si>
    <r>
      <t xml:space="preserve">Dubois, D., Rucker, D. D., &amp; Galinsky, A. D. (2010). The accentuation bias: Money literally looms larger (and sometimes smaller) to the powerless. </t>
    </r>
    <r>
      <rPr>
        <i/>
        <sz val="12"/>
        <color rgb="FF000000"/>
        <rFont val="Times New Roman"/>
      </rPr>
      <t>Social Psychological and Personality Science</t>
    </r>
    <r>
      <rPr>
        <sz val="12"/>
        <color rgb="FF000000"/>
        <rFont val="Times New Roman"/>
      </rPr>
      <t xml:space="preserve">, </t>
    </r>
    <r>
      <rPr>
        <i/>
        <sz val="12"/>
        <color rgb="FF000000"/>
        <rFont val="Times New Roman"/>
      </rPr>
      <t>1</t>
    </r>
    <r>
      <rPr>
        <sz val="12"/>
        <color rgb="FF000000"/>
        <rFont val="Times New Roman"/>
      </rPr>
      <t>(3), 199–205. doi:10.1177/1948550610365170</t>
    </r>
  </si>
  <si>
    <r>
      <t xml:space="preserve">Eder, A. B., &amp; Dignath, D. (2016). Cue-elicited food seeking is eliminated with aversive outcomes following outcome devaluation. </t>
    </r>
    <r>
      <rPr>
        <i/>
        <sz val="12"/>
        <color rgb="FF000000"/>
        <rFont val="Times New Roman"/>
      </rPr>
      <t>The Quarterly Journal of Experimental Psychology</t>
    </r>
    <r>
      <rPr>
        <sz val="12"/>
        <color rgb="FF000000"/>
        <rFont val="Times New Roman"/>
      </rPr>
      <t xml:space="preserve">, </t>
    </r>
    <r>
      <rPr>
        <i/>
        <sz val="12"/>
        <color rgb="FF000000"/>
        <rFont val="Times New Roman"/>
      </rPr>
      <t>69</t>
    </r>
    <r>
      <rPr>
        <sz val="12"/>
        <color rgb="FF000000"/>
        <rFont val="Times New Roman"/>
      </rPr>
      <t>(3), 574–588. doi:10.1080/17470218.2015.1062527</t>
    </r>
  </si>
  <si>
    <r>
      <t xml:space="preserve">El Hazzouri, M. (2014). </t>
    </r>
    <r>
      <rPr>
        <i/>
        <sz val="12"/>
        <color rgb="FF000000"/>
        <rFont val="Times New Roman"/>
      </rPr>
      <t>Stereotype threat created by dissociative groups.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http://search.ebscohost.com/login.aspx?direct=true&amp;db=psyh&amp;AN=2014-99230-591&amp;site=ehost-live</t>
    </r>
  </si>
  <si>
    <r>
      <t xml:space="preserve">Festjens, A., Bruyneel, S., &amp; Dewitte, S. (2014). What a feeling! Touching sexually laden stimuli makes women seek rewards.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(3), 387–393. doi:10.1016/j.jcps.2013.10.001</t>
    </r>
  </si>
  <si>
    <r>
      <t xml:space="preserve">Furman, N. N. (2011). </t>
    </r>
    <r>
      <rPr>
        <i/>
        <sz val="12"/>
        <color rgb="FF000000"/>
        <rFont val="Times New Roman"/>
      </rPr>
      <t>The effects of a treatment curriculum on the learning transfer of prosocial behavior in adventure education.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http://search.ebscohost.com/login.aspx?direct=true&amp;db=psyh&amp;AN=2011-99231-114&amp;site=ehost-live</t>
    </r>
  </si>
  <si>
    <r>
      <t xml:space="preserve">Gal, D. (2012). A mouth-watering prospect: Salivation to material reward.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1022–1029. doi:10.1086/661766</t>
    </r>
  </si>
  <si>
    <r>
      <t xml:space="preserve">Gautam, T., &amp; Agarwal, R. (2010). Diversification plans of prime technologies. </t>
    </r>
    <r>
      <rPr>
        <i/>
        <sz val="12"/>
        <color rgb="FF000000"/>
        <rFont val="Times New Roman"/>
      </rPr>
      <t>Management Decision</t>
    </r>
    <r>
      <rPr>
        <sz val="12"/>
        <color rgb="FF000000"/>
        <rFont val="Times New Roman"/>
      </rPr>
      <t xml:space="preserve">, </t>
    </r>
    <r>
      <rPr>
        <i/>
        <sz val="12"/>
        <color rgb="FF000000"/>
        <rFont val="Times New Roman"/>
      </rPr>
      <t>48</t>
    </r>
    <r>
      <rPr>
        <sz val="12"/>
        <color rgb="FF000000"/>
        <rFont val="Times New Roman"/>
      </rPr>
      <t>(3), 456–464. doi:10.1108/00251741011037800</t>
    </r>
  </si>
  <si>
    <r>
      <t xml:space="preserve">Ginsberg, L. (2009). Editorial note. </t>
    </r>
    <r>
      <rPr>
        <i/>
        <sz val="12"/>
        <color rgb="FF000000"/>
        <rFont val="Times New Roman"/>
      </rPr>
      <t>Administration in Social Work</t>
    </r>
    <r>
      <rPr>
        <sz val="12"/>
        <color rgb="FF000000"/>
        <rFont val="Times New Roman"/>
      </rPr>
      <t xml:space="preserve">, </t>
    </r>
    <r>
      <rPr>
        <i/>
        <sz val="12"/>
        <color rgb="FF000000"/>
        <rFont val="Times New Roman"/>
      </rPr>
      <t>33</t>
    </r>
    <r>
      <rPr>
        <sz val="12"/>
        <color rgb="FF000000"/>
        <rFont val="Times New Roman"/>
      </rPr>
      <t>(3), 225–226. doi:10.1080/03643100902987135</t>
    </r>
  </si>
  <si>
    <r>
      <t xml:space="preserve">Gleibs, I. H., Morton, T. A., Rabinovich, A., Haslam, S. A., &amp; Helliwell, J. F. (2013). Unpacking the hedonic paradox: A dynamic analysis of the relationships between financial capital, social capital and life satisfaction. </t>
    </r>
    <r>
      <rPr>
        <i/>
        <sz val="12"/>
        <color rgb="FF000000"/>
        <rFont val="Times New Roman"/>
      </rPr>
      <t>British Journal of Social Psychology</t>
    </r>
    <r>
      <rPr>
        <sz val="12"/>
        <color rgb="FF000000"/>
        <rFont val="Times New Roman"/>
      </rPr>
      <t xml:space="preserve">, </t>
    </r>
    <r>
      <rPr>
        <i/>
        <sz val="12"/>
        <color rgb="FF000000"/>
        <rFont val="Times New Roman"/>
      </rPr>
      <t>52</t>
    </r>
    <r>
      <rPr>
        <sz val="12"/>
        <color rgb="FF000000"/>
        <rFont val="Times New Roman"/>
      </rPr>
      <t>(1), 25–43. doi:10.1111/j.2044-8309.2011.02035.x</t>
    </r>
  </si>
  <si>
    <r>
      <t xml:space="preserve">Glick, P. J. (1963). Anticipated occupational frustration. </t>
    </r>
    <r>
      <rPr>
        <i/>
        <sz val="12"/>
        <color rgb="FF000000"/>
        <rFont val="Times New Roman"/>
      </rPr>
      <t>Vocational Guidance Quarterly</t>
    </r>
    <r>
      <rPr>
        <sz val="12"/>
        <color rgb="FF000000"/>
        <rFont val="Times New Roman"/>
      </rPr>
      <t xml:space="preserve">, </t>
    </r>
    <r>
      <rPr>
        <i/>
        <sz val="12"/>
        <color rgb="FF000000"/>
        <rFont val="Times New Roman"/>
      </rPr>
      <t>11</t>
    </r>
    <r>
      <rPr>
        <sz val="12"/>
        <color rgb="FF000000"/>
        <rFont val="Times New Roman"/>
      </rPr>
      <t>(2), 91–95. Retrieved from http://search.ebscohost.com/login.aspx?direct=true&amp;db=psyh&amp;AN=1964-01445-001&amp;site=ehost-live</t>
    </r>
  </si>
  <si>
    <r>
      <t xml:space="preserve">Gomes, C. M., &amp; McCullough, M. E. (2015). The effects of implicit religious primes on dictator game allocations: A preregistered replication experiment.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(6), e94–e104. doi:10.1037/xge0000027</t>
    </r>
  </si>
  <si>
    <r>
      <t xml:space="preserve">Goodman, J. K., &amp; Irwin, J. R. (2006). Special random numbers: Beyond the illusion of control. </t>
    </r>
    <r>
      <rPr>
        <i/>
        <sz val="12"/>
        <color rgb="FF000000"/>
        <rFont val="Times New Roman"/>
      </rPr>
      <t>Organizational Behavior and Human Decision Processes</t>
    </r>
    <r>
      <rPr>
        <sz val="12"/>
        <color rgb="FF000000"/>
        <rFont val="Times New Roman"/>
      </rPr>
      <t xml:space="preserve">, </t>
    </r>
    <r>
      <rPr>
        <i/>
        <sz val="12"/>
        <color rgb="FF000000"/>
        <rFont val="Times New Roman"/>
      </rPr>
      <t>99</t>
    </r>
    <r>
      <rPr>
        <sz val="12"/>
        <color rgb="FF000000"/>
        <rFont val="Times New Roman"/>
      </rPr>
      <t>(2), 161–174. doi:10.1016/j.obhdp.2005.08.004</t>
    </r>
  </si>
  <si>
    <r>
      <t xml:space="preserve">Goodrich, K. (2008). </t>
    </r>
    <r>
      <rPr>
        <i/>
        <sz val="12"/>
        <color rgb="FF000000"/>
        <rFont val="Times New Roman"/>
      </rPr>
      <t>Optimal positioning of web page banner advertisements: An extension of hemispheric processing theory.</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http://search.ebscohost.com/login.aspx?direct=true&amp;db=psyh&amp;AN=2008-99051-325&amp;site=ehost-live</t>
    </r>
  </si>
  <si>
    <r>
      <t xml:space="preserve">Grace, A. P. (2009). Contesting adult education as a venture: John Ohliger’s critique of modern practice. In </t>
    </r>
    <r>
      <rPr>
        <i/>
        <sz val="12"/>
        <color rgb="FF000000"/>
        <rFont val="Times New Roman"/>
      </rPr>
      <t>Challenging the professionalization of adult education: John Ohliger and contradictions in modern practice.</t>
    </r>
    <r>
      <rPr>
        <sz val="12"/>
        <color rgb="FF000000"/>
        <rFont val="Times New Roman"/>
      </rPr>
      <t xml:space="preserve"> (pp. 115–142). San Francisco, CA, US: Jossey-Bass. Retrieved from http://search.ebscohost.com/login.aspx?direct=true&amp;db=psyh&amp;AN=2009-08562-009&amp;site=ehost-live</t>
    </r>
  </si>
  <si>
    <r>
      <t xml:space="preserve">Hardy, R. E., &amp; Cull, J. G. (1973). Verbal dissimilarity among black and white subjects: A prime consideration in counseling and communication. </t>
    </r>
    <r>
      <rPr>
        <i/>
        <sz val="12"/>
        <color rgb="FF000000"/>
        <rFont val="Times New Roman"/>
      </rPr>
      <t>Journal of Negro Education</t>
    </r>
    <r>
      <rPr>
        <sz val="12"/>
        <color rgb="FF000000"/>
        <rFont val="Times New Roman"/>
      </rPr>
      <t xml:space="preserve">, </t>
    </r>
    <r>
      <rPr>
        <i/>
        <sz val="12"/>
        <color rgb="FF000000"/>
        <rFont val="Times New Roman"/>
      </rPr>
      <t>42</t>
    </r>
    <r>
      <rPr>
        <sz val="12"/>
        <color rgb="FF000000"/>
        <rFont val="Times New Roman"/>
      </rPr>
      <t>(1), 67–70. doi:10.2307/2966793</t>
    </r>
  </si>
  <si>
    <r>
      <t xml:space="preserve">Hastings, G. (2015). “Well, he would say that, wouldn”t he?’.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(8), 1226–1227. doi:10.1111/add.12965</t>
    </r>
  </si>
  <si>
    <r>
      <t xml:space="preserve">Heins, M., Fahey, S. N., &amp; Leiden, L. I. (1984). Perceived stress in medical, law, and graduate students. </t>
    </r>
    <r>
      <rPr>
        <i/>
        <sz val="12"/>
        <color rgb="FF000000"/>
        <rFont val="Times New Roman"/>
      </rPr>
      <t>Journal of Medical Education</t>
    </r>
    <r>
      <rPr>
        <sz val="12"/>
        <color rgb="FF000000"/>
        <rFont val="Times New Roman"/>
      </rPr>
      <t xml:space="preserve">, </t>
    </r>
    <r>
      <rPr>
        <i/>
        <sz val="12"/>
        <color rgb="FF000000"/>
        <rFont val="Times New Roman"/>
      </rPr>
      <t>59</t>
    </r>
    <r>
      <rPr>
        <sz val="12"/>
        <color rgb="FF000000"/>
        <rFont val="Times New Roman"/>
      </rPr>
      <t>(3), 169–179. Retrieved from http://search.ebscohost.com/login.aspx?direct=true&amp;db=psyh&amp;AN=1985-02264-001&amp;site=ehost-live</t>
    </r>
  </si>
  <si>
    <r>
      <t xml:space="preserve">Henderson, L., Snowling, M., &amp; Clarke, P. (2013). Accessing, integrating, and inhibiting word meaning in poor comprehenders. </t>
    </r>
    <r>
      <rPr>
        <i/>
        <sz val="12"/>
        <color rgb="FF000000"/>
        <rFont val="Times New Roman"/>
      </rPr>
      <t>Scientific Studies of Reading</t>
    </r>
    <r>
      <rPr>
        <sz val="12"/>
        <color rgb="FF000000"/>
        <rFont val="Times New Roman"/>
      </rPr>
      <t xml:space="preserve">, </t>
    </r>
    <r>
      <rPr>
        <i/>
        <sz val="12"/>
        <color rgb="FF000000"/>
        <rFont val="Times New Roman"/>
      </rPr>
      <t>17</t>
    </r>
    <r>
      <rPr>
        <sz val="12"/>
        <color rgb="FF000000"/>
        <rFont val="Times New Roman"/>
      </rPr>
      <t>(3), 177–198. doi:10.1080/10888438.2011.652721</t>
    </r>
  </si>
  <si>
    <r>
      <t xml:space="preserve">Hess, D. J. (1995, December). </t>
    </r>
    <r>
      <rPr>
        <i/>
        <sz val="12"/>
        <color rgb="FF000000"/>
        <rFont val="Times New Roman"/>
      </rPr>
      <t>The locus of context effects in word recognition.</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http://search.ebscohost.com/login.aspx?direct=true&amp;db=psyh&amp;AN=1995-95023-212&amp;site=ehost-live</t>
    </r>
  </si>
  <si>
    <r>
      <t xml:space="preserve">Hetsroni, A., &amp; Reizer, A. (2014). What’s the fighting all about? A comparison of reasons for romantic conflicts on television programs and in the real world. In M. Moshe &amp; M. (Ed) Moshe (Eds.), </t>
    </r>
    <r>
      <rPr>
        <i/>
        <sz val="12"/>
        <color rgb="FF000000"/>
        <rFont val="Times New Roman"/>
      </rPr>
      <t>The emotions industry.</t>
    </r>
    <r>
      <rPr>
        <sz val="12"/>
        <color rgb="FF000000"/>
        <rFont val="Times New Roman"/>
      </rPr>
      <t xml:space="preserve"> (pp. 43–58). Hetsroni, Amir: Nova Science Publishers. Retrieved from http://search.ebscohost.com/login.aspx?direct=true&amp;db=psyh&amp;AN=2014-42370-003&amp;site=ehost-live</t>
    </r>
  </si>
  <si>
    <r>
      <t xml:space="preserve">Hettich, P. I. (1992). </t>
    </r>
    <r>
      <rPr>
        <i/>
        <sz val="12"/>
        <color rgb="FF000000"/>
        <rFont val="Times New Roman"/>
      </rPr>
      <t>Learning skills for college and career.</t>
    </r>
    <r>
      <rPr>
        <sz val="12"/>
        <color rgb="FF000000"/>
        <rFont val="Times New Roman"/>
      </rPr>
      <t xml:space="preserve"> Belmont, CA, US: Thomson Brooks/Cole Publishing Co. Retrieved from http://search.ebscohost.com/login.aspx?direct=true&amp;db=psyh&amp;AN=1992-97756-000&amp;site=ehost-live</t>
    </r>
  </si>
  <si>
    <r>
      <t xml:space="preserve">Heyman, T., De Deyne, S., Hutchison, K. A., &amp; Storms, G. (2015). Using the speeded word fragment completion task to examine semantic priming. </t>
    </r>
    <r>
      <rPr>
        <i/>
        <sz val="12"/>
        <color rgb="FF000000"/>
        <rFont val="Times New Roman"/>
      </rPr>
      <t>Behavior Research Methods</t>
    </r>
    <r>
      <rPr>
        <sz val="12"/>
        <color rgb="FF000000"/>
        <rFont val="Times New Roman"/>
      </rPr>
      <t xml:space="preserve">, </t>
    </r>
    <r>
      <rPr>
        <i/>
        <sz val="12"/>
        <color rgb="FF000000"/>
        <rFont val="Times New Roman"/>
      </rPr>
      <t>47</t>
    </r>
    <r>
      <rPr>
        <sz val="12"/>
        <color rgb="FF000000"/>
        <rFont val="Times New Roman"/>
      </rPr>
      <t>(2), 580–606. doi:10.3758/s13428-014-0496-5</t>
    </r>
  </si>
  <si>
    <r>
      <t xml:space="preserve">Horton, J. J., Rand, D. G., &amp; Zeckhauser, R. J. (2011). The online laboratory: Conducting experiments in a real labor market. </t>
    </r>
    <r>
      <rPr>
        <i/>
        <sz val="12"/>
        <color rgb="FF000000"/>
        <rFont val="Times New Roman"/>
      </rPr>
      <t>Experimental Economics</t>
    </r>
    <r>
      <rPr>
        <sz val="12"/>
        <color rgb="FF000000"/>
        <rFont val="Times New Roman"/>
      </rPr>
      <t xml:space="preserve">, </t>
    </r>
    <r>
      <rPr>
        <i/>
        <sz val="12"/>
        <color rgb="FF000000"/>
        <rFont val="Times New Roman"/>
      </rPr>
      <t>14</t>
    </r>
    <r>
      <rPr>
        <sz val="12"/>
        <color rgb="FF000000"/>
        <rFont val="Times New Roman"/>
      </rPr>
      <t>(3), 399–425. doi:10.1007/s10683-011-9273-9</t>
    </r>
  </si>
  <si>
    <r>
      <t xml:space="preserve">Hsu, L. M., Chung, J., &amp; Langer, E. J. (2010). The influence of age-related cues on health and longevity. </t>
    </r>
    <r>
      <rPr>
        <i/>
        <sz val="12"/>
        <color rgb="FF000000"/>
        <rFont val="Times New Roman"/>
      </rPr>
      <t>Perspectives on Psychological Science</t>
    </r>
    <r>
      <rPr>
        <sz val="12"/>
        <color rgb="FF000000"/>
        <rFont val="Times New Roman"/>
      </rPr>
      <t xml:space="preserve">, </t>
    </r>
    <r>
      <rPr>
        <i/>
        <sz val="12"/>
        <color rgb="FF000000"/>
        <rFont val="Times New Roman"/>
      </rPr>
      <t>5</t>
    </r>
    <r>
      <rPr>
        <sz val="12"/>
        <color rgb="FF000000"/>
        <rFont val="Times New Roman"/>
      </rPr>
      <t>(6), 632–648. doi:10.1177/1745691610388762</t>
    </r>
  </si>
  <si>
    <r>
      <t xml:space="preserve">Ionescu, C. (2006). Corruption targeted in Romania’s health reforms. </t>
    </r>
    <r>
      <rPr>
        <i/>
        <sz val="12"/>
        <color rgb="FF000000"/>
        <rFont val="Times New Roman"/>
      </rPr>
      <t>The Lancet</t>
    </r>
    <r>
      <rPr>
        <sz val="12"/>
        <color rgb="FF000000"/>
        <rFont val="Times New Roman"/>
      </rPr>
      <t xml:space="preserve">, </t>
    </r>
    <r>
      <rPr>
        <i/>
        <sz val="12"/>
        <color rgb="FF000000"/>
        <rFont val="Times New Roman"/>
      </rPr>
      <t>367</t>
    </r>
    <r>
      <rPr>
        <sz val="12"/>
        <color rgb="FF000000"/>
        <rFont val="Times New Roman"/>
      </rPr>
      <t>(9519), 1307–1308. doi:10.1016/S0140-6736(06)68560-7</t>
    </r>
  </si>
  <si>
    <r>
      <t xml:space="preserve">IV, W. (1999, May). </t>
    </r>
    <r>
      <rPr>
        <i/>
        <sz val="12"/>
        <rFont val="Times New Roman"/>
      </rPr>
      <t>By all means, consume!: A multi-method investigation of the relationship between television, consumerism, and criminal behavior.</t>
    </r>
    <r>
      <rPr>
        <sz val="12"/>
        <rFont val="Times New Roman"/>
      </rPr>
      <t xml:space="preserve"> </t>
    </r>
    <r>
      <rPr>
        <i/>
        <sz val="12"/>
        <rFont val="Times New Roman"/>
      </rPr>
      <t>Dissertation Abstracts International Section A: Humanities and Social Sciences</t>
    </r>
    <r>
      <rPr>
        <sz val="12"/>
        <rFont val="Times New Roman"/>
      </rPr>
      <t>. ProQuest Information &amp; Learning, US. Retrieved from http://search.ebscohost.com/login.aspx?direct=true&amp;db=psyh&amp;AN=1999-95009-161&amp;site=ehost-live</t>
    </r>
  </si>
  <si>
    <r>
      <t xml:space="preserve">Jiang, Y., Cho, A., &amp; Adaval, R. (2009). The unique consequences of feeling lucky: Implications for consumer behavior. </t>
    </r>
    <r>
      <rPr>
        <i/>
        <sz val="12"/>
        <color rgb="FF000000"/>
        <rFont val="Times New Roman"/>
      </rPr>
      <t>Journal of Consumer Psychology</t>
    </r>
    <r>
      <rPr>
        <sz val="12"/>
        <color rgb="FF000000"/>
        <rFont val="Times New Roman"/>
      </rPr>
      <t xml:space="preserve">, </t>
    </r>
    <r>
      <rPr>
        <i/>
        <sz val="12"/>
        <color rgb="FF000000"/>
        <rFont val="Times New Roman"/>
      </rPr>
      <t>19</t>
    </r>
    <r>
      <rPr>
        <sz val="12"/>
        <color rgb="FF000000"/>
        <rFont val="Times New Roman"/>
      </rPr>
      <t>(2), 171–184. doi:10.1016/j.jcps.2009.02.010</t>
    </r>
  </si>
  <si>
    <r>
      <t xml:space="preserve">Jin, Z., Shiomura, K., &amp; Jiang, L. (2015). Assessing implicit mate preferences among Chinese and Japanese women by providing love, sex, or money cues. </t>
    </r>
    <r>
      <rPr>
        <i/>
        <sz val="12"/>
        <color rgb="FF000000"/>
        <rFont val="Times New Roman"/>
      </rPr>
      <t>Psychological Reports</t>
    </r>
    <r>
      <rPr>
        <sz val="12"/>
        <color rgb="FF000000"/>
        <rFont val="Times New Roman"/>
      </rPr>
      <t xml:space="preserve">, </t>
    </r>
    <r>
      <rPr>
        <i/>
        <sz val="12"/>
        <color rgb="FF000000"/>
        <rFont val="Times New Roman"/>
      </rPr>
      <t>116</t>
    </r>
    <r>
      <rPr>
        <sz val="12"/>
        <color rgb="FF000000"/>
        <rFont val="Times New Roman"/>
      </rPr>
      <t>(1), 195–206. doi:10.2466/21.PR0.116k11w6</t>
    </r>
  </si>
  <si>
    <r>
      <t xml:space="preserve">Jonas, E., Fritsche, I., &amp; Greenberg, J. (2005). Currencies as cultural symbols--an existential psychological perspective on reactions of Germans toward the Euro. </t>
    </r>
    <r>
      <rPr>
        <i/>
        <sz val="12"/>
        <color rgb="FF000000"/>
        <rFont val="Times New Roman"/>
      </rPr>
      <t>Journal of Economic Psychology</t>
    </r>
    <r>
      <rPr>
        <sz val="12"/>
        <color rgb="FF000000"/>
        <rFont val="Times New Roman"/>
      </rPr>
      <t xml:space="preserve">, </t>
    </r>
    <r>
      <rPr>
        <i/>
        <sz val="12"/>
        <color rgb="FF000000"/>
        <rFont val="Times New Roman"/>
      </rPr>
      <t>26</t>
    </r>
    <r>
      <rPr>
        <sz val="12"/>
        <color rgb="FF000000"/>
        <rFont val="Times New Roman"/>
      </rPr>
      <t>(1), 129–146. doi:10.1016/j.joep.2004.02.003</t>
    </r>
  </si>
  <si>
    <r>
      <t xml:space="preserve">Jonas, E., Sullivan, D., &amp; Greenberg, J. (2013). Generosity, greed, norms, and death—Differential effects of mortality salience on charitable behavior. </t>
    </r>
    <r>
      <rPr>
        <i/>
        <sz val="12"/>
        <color rgb="FF000000"/>
        <rFont val="Times New Roman"/>
      </rPr>
      <t>Journal of Economic Psychology</t>
    </r>
    <r>
      <rPr>
        <sz val="12"/>
        <color rgb="FF000000"/>
        <rFont val="Times New Roman"/>
      </rPr>
      <t xml:space="preserve">, </t>
    </r>
    <r>
      <rPr>
        <i/>
        <sz val="12"/>
        <color rgb="FF000000"/>
        <rFont val="Times New Roman"/>
      </rPr>
      <t>35</t>
    </r>
    <r>
      <rPr>
        <sz val="12"/>
        <color rgb="FF000000"/>
        <rFont val="Times New Roman"/>
      </rPr>
      <t>, 47–57. doi:10.1016/j.joep.2012.12.005</t>
    </r>
  </si>
  <si>
    <r>
      <t xml:space="preserve">Kamenetz, A. (2015). DIY U: Higher education goes hybrid. In M. W. Kirst, M. L. Stevens, M. W. (Ed) Kirst, &amp; M. L. (Ed) Stevens (Eds.), </t>
    </r>
    <r>
      <rPr>
        <i/>
        <sz val="12"/>
        <color rgb="FF000000"/>
        <rFont val="Times New Roman"/>
      </rPr>
      <t>Remaking college: The changing ecology of higher education.</t>
    </r>
    <r>
      <rPr>
        <sz val="12"/>
        <color rgb="FF000000"/>
        <rFont val="Times New Roman"/>
      </rPr>
      <t xml:space="preserve"> (pp. 39–60). Stanford University Press. Retrieved from http://search.ebscohost.com/login.aspx?direct=true&amp;db=psyh&amp;AN=2014-56330-002&amp;site=ehost-live</t>
    </r>
  </si>
  <si>
    <r>
      <t xml:space="preserve">Kay, A. C., Wheeler, S. C., Bargh, J. A., &amp; Ross, L. (2004). Material priming: The influence of mundane physical objects on situational construal and competitive behavioral choice. </t>
    </r>
    <r>
      <rPr>
        <i/>
        <sz val="12"/>
        <color rgb="FF000000"/>
        <rFont val="Times New Roman"/>
      </rPr>
      <t>Organizational Behavior and Human Decision Processes</t>
    </r>
    <r>
      <rPr>
        <sz val="12"/>
        <color rgb="FF000000"/>
        <rFont val="Times New Roman"/>
      </rPr>
      <t xml:space="preserve">, </t>
    </r>
    <r>
      <rPr>
        <i/>
        <sz val="12"/>
        <color rgb="FF000000"/>
        <rFont val="Times New Roman"/>
      </rPr>
      <t>95</t>
    </r>
    <r>
      <rPr>
        <sz val="12"/>
        <color rgb="FF000000"/>
        <rFont val="Times New Roman"/>
      </rPr>
      <t>(1), 83–96. doi:10.1016/j.obhdp.2004.06.003</t>
    </r>
  </si>
  <si>
    <r>
      <t xml:space="preserve">Kemper, S. (1989). Priming the comprehension of metaphors. </t>
    </r>
    <r>
      <rPr>
        <i/>
        <sz val="12"/>
        <color rgb="FF000000"/>
        <rFont val="Times New Roman"/>
      </rPr>
      <t>Metaphor &amp; Symbolic Activity</t>
    </r>
    <r>
      <rPr>
        <sz val="12"/>
        <color rgb="FF000000"/>
        <rFont val="Times New Roman"/>
      </rPr>
      <t xml:space="preserve">, </t>
    </r>
    <r>
      <rPr>
        <i/>
        <sz val="12"/>
        <color rgb="FF000000"/>
        <rFont val="Times New Roman"/>
      </rPr>
      <t>4</t>
    </r>
    <r>
      <rPr>
        <sz val="12"/>
        <color rgb="FF000000"/>
        <rFont val="Times New Roman"/>
      </rPr>
      <t>(1), 1–17. doi:10.1207/s15327868ms0401_1</t>
    </r>
  </si>
  <si>
    <r>
      <t xml:space="preserve">Kirk, J. M., &amp; de Wit, H. (2000). Individual differences in the priming effect of ethanol in social drinkers. </t>
    </r>
    <r>
      <rPr>
        <i/>
        <sz val="12"/>
        <color rgb="FF000000"/>
        <rFont val="Times New Roman"/>
      </rPr>
      <t>Journal of Studies on Alcohol</t>
    </r>
    <r>
      <rPr>
        <sz val="12"/>
        <color rgb="FF000000"/>
        <rFont val="Times New Roman"/>
      </rPr>
      <t xml:space="preserve">, </t>
    </r>
    <r>
      <rPr>
        <i/>
        <sz val="12"/>
        <color rgb="FF000000"/>
        <rFont val="Times New Roman"/>
      </rPr>
      <t>61</t>
    </r>
    <r>
      <rPr>
        <sz val="12"/>
        <color rgb="FF000000"/>
        <rFont val="Times New Roman"/>
      </rPr>
      <t>(1), 64–71. Retrieved from http://search.ebscohost.com/login.aspx?direct=true&amp;db=psyh&amp;AN=1999-15760-008&amp;site=ehost-live</t>
    </r>
  </si>
  <si>
    <r>
      <t xml:space="preserve">Kousaie, S., &amp; Phillips, N. A. (2011). Age-related differences in interlingual priming: A behavioural and electrophysiological investigation. </t>
    </r>
    <r>
      <rPr>
        <i/>
        <sz val="12"/>
        <color rgb="FF000000"/>
        <rFont val="Times New Roman"/>
      </rPr>
      <t>Aging, Neuropsychology, and Cognition</t>
    </r>
    <r>
      <rPr>
        <sz val="12"/>
        <color rgb="FF000000"/>
        <rFont val="Times New Roman"/>
      </rPr>
      <t xml:space="preserve">, </t>
    </r>
    <r>
      <rPr>
        <i/>
        <sz val="12"/>
        <color rgb="FF000000"/>
        <rFont val="Times New Roman"/>
      </rPr>
      <t>18</t>
    </r>
    <r>
      <rPr>
        <sz val="12"/>
        <color rgb="FF000000"/>
        <rFont val="Times New Roman"/>
      </rPr>
      <t>(1), 22–55. doi:10.1080/13825585.2010.510555</t>
    </r>
  </si>
  <si>
    <r>
      <t xml:space="preserve">Kray, S. (1993). Images of money: Cultural drift, capitalist fantasy and the prime-time female hero. </t>
    </r>
    <r>
      <rPr>
        <i/>
        <sz val="12"/>
        <color rgb="FF000000"/>
        <rFont val="Times New Roman"/>
      </rPr>
      <t>Communication</t>
    </r>
    <r>
      <rPr>
        <sz val="12"/>
        <color rgb="FF000000"/>
        <rFont val="Times New Roman"/>
      </rPr>
      <t xml:space="preserve">, </t>
    </r>
    <r>
      <rPr>
        <i/>
        <sz val="12"/>
        <color rgb="FF000000"/>
        <rFont val="Times New Roman"/>
      </rPr>
      <t>13</t>
    </r>
    <r>
      <rPr>
        <sz val="12"/>
        <color rgb="FF000000"/>
        <rFont val="Times New Roman"/>
      </rPr>
      <t>(4), 277–302. Retrieved from http://search.ebscohost.com/login.aspx?direct=true&amp;db=psyh&amp;AN=1993-32801-001&amp;site=ehost-live</t>
    </r>
  </si>
  <si>
    <r>
      <t xml:space="preserve">Krishnan-Sarin, S., Krystal, J. H., Shi, J., Pittman, B., &amp; O’Malley, S. S. (2007). Family history of alcoholism influences naltrexone-induced reduction in alcohol drinking. </t>
    </r>
    <r>
      <rPr>
        <i/>
        <sz val="12"/>
        <color rgb="FF000000"/>
        <rFont val="Times New Roman"/>
      </rPr>
      <t>Biological Psychiatry</t>
    </r>
    <r>
      <rPr>
        <sz val="12"/>
        <color rgb="FF000000"/>
        <rFont val="Times New Roman"/>
      </rPr>
      <t xml:space="preserve">, </t>
    </r>
    <r>
      <rPr>
        <i/>
        <sz val="12"/>
        <color rgb="FF000000"/>
        <rFont val="Times New Roman"/>
      </rPr>
      <t>62</t>
    </r>
    <r>
      <rPr>
        <sz val="12"/>
        <color rgb="FF000000"/>
        <rFont val="Times New Roman"/>
      </rPr>
      <t>(6), 694–697. doi:10.1016/j.biopsych.2006.11.018</t>
    </r>
  </si>
  <si>
    <r>
      <t xml:space="preserve">Krugman, D. M., &amp; Rust, R. T. (1993). The impact of cable and VCR penetration on network viewing: Assessing the decade. </t>
    </r>
    <r>
      <rPr>
        <i/>
        <sz val="12"/>
        <color rgb="FF000000"/>
        <rFont val="Times New Roman"/>
      </rPr>
      <t>Journal of Advertising Research</t>
    </r>
    <r>
      <rPr>
        <sz val="12"/>
        <color rgb="FF000000"/>
        <rFont val="Times New Roman"/>
      </rPr>
      <t xml:space="preserve">, </t>
    </r>
    <r>
      <rPr>
        <i/>
        <sz val="12"/>
        <color rgb="FF000000"/>
        <rFont val="Times New Roman"/>
      </rPr>
      <t>33</t>
    </r>
    <r>
      <rPr>
        <sz val="12"/>
        <color rgb="FF000000"/>
        <rFont val="Times New Roman"/>
      </rPr>
      <t>(1), 67–73. Retrieved from http://search.ebscohost.com/login.aspx?direct=true&amp;db=psyh&amp;AN=1993-28853-001&amp;site=ehost-live</t>
    </r>
  </si>
  <si>
    <r>
      <t xml:space="preserve">Ku, L., &amp; Zaroff, C. (2014). How far is your money from your mouth? The effects of intrinsic relative to extrinsic values on willingness to pay and protect the environment. </t>
    </r>
    <r>
      <rPr>
        <i/>
        <sz val="12"/>
        <color rgb="FF000000"/>
        <rFont val="Times New Roman"/>
      </rPr>
      <t>Journal of Environmental Psychology</t>
    </r>
    <r>
      <rPr>
        <sz val="12"/>
        <color rgb="FF000000"/>
        <rFont val="Times New Roman"/>
      </rPr>
      <t xml:space="preserve">, </t>
    </r>
    <r>
      <rPr>
        <i/>
        <sz val="12"/>
        <color rgb="FF000000"/>
        <rFont val="Times New Roman"/>
      </rPr>
      <t>40</t>
    </r>
    <r>
      <rPr>
        <sz val="12"/>
        <color rgb="FF000000"/>
        <rFont val="Times New Roman"/>
      </rPr>
      <t>, 472–483. doi:10.1016/j.jenvp.2014.10.008</t>
    </r>
  </si>
  <si>
    <r>
      <t xml:space="preserve">Kugelmann, R. (2009). Out of the ghetto: Integrating Catholics into mainstream psychology in the United States after World War II. </t>
    </r>
    <r>
      <rPr>
        <i/>
        <sz val="12"/>
        <color rgb="FF000000"/>
        <rFont val="Times New Roman"/>
      </rPr>
      <t>History of Psychology</t>
    </r>
    <r>
      <rPr>
        <sz val="12"/>
        <color rgb="FF000000"/>
        <rFont val="Times New Roman"/>
      </rPr>
      <t xml:space="preserve">, </t>
    </r>
    <r>
      <rPr>
        <i/>
        <sz val="12"/>
        <color rgb="FF000000"/>
        <rFont val="Times New Roman"/>
      </rPr>
      <t>12</t>
    </r>
    <r>
      <rPr>
        <sz val="12"/>
        <color rgb="FF000000"/>
        <rFont val="Times New Roman"/>
      </rPr>
      <t>(3), 201–226. doi:10.1037/a0016856</t>
    </r>
  </si>
  <si>
    <r>
      <t xml:space="preserve">Lamy, L., Fischer-Lokou, J., &amp; Guéguen, N. (2012). Priming emotion concepts and helping behavior: How unlived emotions can influence action. </t>
    </r>
    <r>
      <rPr>
        <i/>
        <sz val="12"/>
        <color rgb="FF000000"/>
        <rFont val="Times New Roman"/>
      </rPr>
      <t>Social Behavior and Personality</t>
    </r>
    <r>
      <rPr>
        <sz val="12"/>
        <color rgb="FF000000"/>
        <rFont val="Times New Roman"/>
      </rPr>
      <t xml:space="preserve">, </t>
    </r>
    <r>
      <rPr>
        <i/>
        <sz val="12"/>
        <color rgb="FF000000"/>
        <rFont val="Times New Roman"/>
      </rPr>
      <t>40</t>
    </r>
    <r>
      <rPr>
        <sz val="12"/>
        <color rgb="FF000000"/>
        <rFont val="Times New Roman"/>
      </rPr>
      <t>(1), 55–62. doi:10.2224/sbp.2012.40.1.55</t>
    </r>
  </si>
  <si>
    <r>
      <t xml:space="preserve">Laran, J., Dalton, A. N., &amp; Andrade, E. B. (2011). The curious case of behavioral backlash: Why brands produce priming effects and slogans produce reverse priming effects. </t>
    </r>
    <r>
      <rPr>
        <i/>
        <sz val="12"/>
        <color rgb="FF000000"/>
        <rFont val="Times New Roman"/>
      </rPr>
      <t>Journal of Consumer Research</t>
    </r>
    <r>
      <rPr>
        <sz val="12"/>
        <color rgb="FF000000"/>
        <rFont val="Times New Roman"/>
      </rPr>
      <t xml:space="preserve">, </t>
    </r>
    <r>
      <rPr>
        <i/>
        <sz val="12"/>
        <color rgb="FF000000"/>
        <rFont val="Times New Roman"/>
      </rPr>
      <t>37</t>
    </r>
    <r>
      <rPr>
        <sz val="12"/>
        <color rgb="FF000000"/>
        <rFont val="Times New Roman"/>
      </rPr>
      <t>(6), 999–1014. doi:10.1086/656577</t>
    </r>
  </si>
  <si>
    <r>
      <t xml:space="preserve">Latham, G. P., &amp; Piccolo, R. F. (2012). The effect of context‐specific versus nonspecific subconscious goals on employee performance. </t>
    </r>
    <r>
      <rPr>
        <i/>
        <sz val="12"/>
        <color rgb="FF000000"/>
        <rFont val="Times New Roman"/>
      </rPr>
      <t>Human Resource Management</t>
    </r>
    <r>
      <rPr>
        <sz val="12"/>
        <color rgb="FF000000"/>
        <rFont val="Times New Roman"/>
      </rPr>
      <t xml:space="preserve">, </t>
    </r>
    <r>
      <rPr>
        <i/>
        <sz val="12"/>
        <color rgb="FF000000"/>
        <rFont val="Times New Roman"/>
      </rPr>
      <t>51</t>
    </r>
    <r>
      <rPr>
        <sz val="12"/>
        <color rgb="FF000000"/>
        <rFont val="Times New Roman"/>
      </rPr>
      <t>(4), 511–523. doi:10.1002/hrm.21486</t>
    </r>
  </si>
  <si>
    <r>
      <t xml:space="preserve">Levy, L. (1964). Two alternatives, perhaps three. </t>
    </r>
    <r>
      <rPr>
        <i/>
        <sz val="12"/>
        <color rgb="FF000000"/>
        <rFont val="Times New Roman"/>
      </rPr>
      <t>American Journal of Orthopsychiatry</t>
    </r>
    <r>
      <rPr>
        <sz val="12"/>
        <color rgb="FF000000"/>
        <rFont val="Times New Roman"/>
      </rPr>
      <t xml:space="preserve">, </t>
    </r>
    <r>
      <rPr>
        <i/>
        <sz val="12"/>
        <color rgb="FF000000"/>
        <rFont val="Times New Roman"/>
      </rPr>
      <t>34</t>
    </r>
    <r>
      <rPr>
        <sz val="12"/>
        <color rgb="FF000000"/>
        <rFont val="Times New Roman"/>
      </rPr>
      <t>(3), 605–606. doi:10.1037/h0097532</t>
    </r>
  </si>
  <si>
    <r>
      <t xml:space="preserve">Lewis, V. G., Money, J., &amp; Bobrow, N. A. (1977). Idiopathic pubertal delay beyond age fifteen: Psychologic study of twelve boys. </t>
    </r>
    <r>
      <rPr>
        <i/>
        <sz val="12"/>
        <color rgb="FF000000"/>
        <rFont val="Times New Roman"/>
      </rPr>
      <t>Adolescence</t>
    </r>
    <r>
      <rPr>
        <sz val="12"/>
        <color rgb="FF000000"/>
        <rFont val="Times New Roman"/>
      </rPr>
      <t xml:space="preserve">, </t>
    </r>
    <r>
      <rPr>
        <i/>
        <sz val="12"/>
        <color rgb="FF000000"/>
        <rFont val="Times New Roman"/>
      </rPr>
      <t>12</t>
    </r>
    <r>
      <rPr>
        <sz val="12"/>
        <color rgb="FF000000"/>
        <rFont val="Times New Roman"/>
      </rPr>
      <t>(45), 1–11. Retrieved from http://search.ebscohost.com/login.aspx?direct=true&amp;db=psyh&amp;AN=1978-03683-001&amp;site=ehost-live</t>
    </r>
  </si>
  <si>
    <r>
      <t xml:space="preserve">Li, G., Zhou, H., &amp; Ding, R. (2013). The effects of moral self-regulation on prosocial behavior and rule infraction. </t>
    </r>
    <r>
      <rPr>
        <i/>
        <sz val="12"/>
        <color rgb="FF000000"/>
        <rFont val="Times New Roman"/>
      </rPr>
      <t>Acta Psychologica Sinica</t>
    </r>
    <r>
      <rPr>
        <sz val="12"/>
        <color rgb="FF000000"/>
        <rFont val="Times New Roman"/>
      </rPr>
      <t xml:space="preserve">, </t>
    </r>
    <r>
      <rPr>
        <i/>
        <sz val="12"/>
        <color rgb="FF000000"/>
        <rFont val="Times New Roman"/>
      </rPr>
      <t>45</t>
    </r>
    <r>
      <rPr>
        <sz val="12"/>
        <color rgb="FF000000"/>
        <rFont val="Times New Roman"/>
      </rPr>
      <t>(6), 672–679. Retrieved from http://search.ebscohost.com/login.aspx?direct=true&amp;db=psyh&amp;AN=2013-41280-007&amp;site=ehost-live</t>
    </r>
  </si>
  <si>
    <r>
      <t xml:space="preserve">Li, Y. (2015). </t>
    </r>
    <r>
      <rPr>
        <i/>
        <sz val="12"/>
        <color rgb="FF000000"/>
        <rFont val="Times New Roman"/>
      </rPr>
      <t>When love meets money: Negative roles of money in romantic relationships.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http://search.ebscohost.com/login.aspx?direct=true&amp;db=psyh&amp;AN=2015-99200-002&amp;site=ehost-live</t>
    </r>
  </si>
  <si>
    <r>
      <t xml:space="preserve">Liu, J. (Elke), Smeesters, D., &amp; Vohs, K. D. (2012). Reminders of money elicit feelings of threat and reactance in response to social influence. </t>
    </r>
    <r>
      <rPr>
        <i/>
        <sz val="12"/>
        <color rgb="FF000000"/>
        <rFont val="Times New Roman"/>
      </rPr>
      <t>Journal of Consumer Research</t>
    </r>
    <r>
      <rPr>
        <sz val="12"/>
        <color rgb="FF000000"/>
        <rFont val="Times New Roman"/>
      </rPr>
      <t xml:space="preserve">, </t>
    </r>
    <r>
      <rPr>
        <i/>
        <sz val="12"/>
        <color rgb="FF000000"/>
        <rFont val="Times New Roman"/>
      </rPr>
      <t>38</t>
    </r>
    <r>
      <rPr>
        <sz val="12"/>
        <color rgb="FF000000"/>
        <rFont val="Times New Roman"/>
      </rPr>
      <t>(6), 1030–1046. doi:10.1086/661553</t>
    </r>
  </si>
  <si>
    <r>
      <t xml:space="preserve">Liu, J. (Elke), Smeesters, D., &amp; Vohs, K. D. (2014). “Reminders of money elicit feelings of threat and reactance in response to social influence”: Retraction. </t>
    </r>
    <r>
      <rPr>
        <i/>
        <sz val="12"/>
        <color rgb="FF000000"/>
        <rFont val="Times New Roman"/>
      </rPr>
      <t>Journal of Consumer Research</t>
    </r>
    <r>
      <rPr>
        <sz val="12"/>
        <color rgb="FF000000"/>
        <rFont val="Times New Roman"/>
      </rPr>
      <t xml:space="preserve">, </t>
    </r>
    <r>
      <rPr>
        <i/>
        <sz val="12"/>
        <color rgb="FF000000"/>
        <rFont val="Times New Roman"/>
      </rPr>
      <t>41</t>
    </r>
    <r>
      <rPr>
        <sz val="12"/>
        <color rgb="FF000000"/>
        <rFont val="Times New Roman"/>
      </rPr>
      <t>(1), 236. doi:10.1086/676823</t>
    </r>
  </si>
  <si>
    <r>
      <t xml:space="preserve">Liu, J. (Elke), Vohs, K. D., &amp; Smeesters, D. (2011).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22</t>
    </r>
    <r>
      <rPr>
        <sz val="12"/>
        <color rgb="FF000000"/>
        <rFont val="Times New Roman"/>
      </rPr>
      <t>(9), 1150–1151. doi:10.1177/0956797611418348</t>
    </r>
  </si>
  <si>
    <r>
      <t xml:space="preserve">Liu, J. (Elke), Vohs, K. D., &amp; Smeesters, D. (2014). Retraction of “money and mimicry: When being mimicked makes people feel threatened”.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(5), 1153. doi:10.1177/0956797614531550</t>
    </r>
  </si>
  <si>
    <r>
      <t xml:space="preserve">Lown, J. M. (2005). Educating and empowering consumers to avoid bankruptcy. </t>
    </r>
    <r>
      <rPr>
        <i/>
        <sz val="12"/>
        <color rgb="FF000000"/>
        <rFont val="Times New Roman"/>
      </rPr>
      <t>International Journal of Consumer Studies</t>
    </r>
    <r>
      <rPr>
        <sz val="12"/>
        <color rgb="FF000000"/>
        <rFont val="Times New Roman"/>
      </rPr>
      <t xml:space="preserve">, </t>
    </r>
    <r>
      <rPr>
        <i/>
        <sz val="12"/>
        <color rgb="FF000000"/>
        <rFont val="Times New Roman"/>
      </rPr>
      <t>29</t>
    </r>
    <r>
      <rPr>
        <sz val="12"/>
        <color rgb="FF000000"/>
        <rFont val="Times New Roman"/>
      </rPr>
      <t>(5), 401–408. doi:10.1111/j.1470-6431.2005.00468.x</t>
    </r>
  </si>
  <si>
    <r>
      <t xml:space="preserve">Makin, S. R. (1998). </t>
    </r>
    <r>
      <rPr>
        <i/>
        <sz val="12"/>
        <color rgb="FF000000"/>
        <rFont val="Times New Roman"/>
      </rPr>
      <t>Poetic wisdom:  Revealing and healing.</t>
    </r>
    <r>
      <rPr>
        <sz val="12"/>
        <color rgb="FF000000"/>
        <rFont val="Times New Roman"/>
      </rPr>
      <t xml:space="preserve"> Springfield, IL, US: Charles C Thomas Publisher. Retrieved from http://search.ebscohost.com/login.aspx?direct=true&amp;db=psyh&amp;AN=1998-08066-000&amp;site=ehost-live</t>
    </r>
  </si>
  <si>
    <r>
      <t xml:space="preserve">Mannetti, L., Leder, S., Insalata, L., Pierro, A., Higgins, T., &amp; Kruglanski, A. (2009). Priming the ant or the grasshopper in people’s mind: How regulatory mode affects inter-temporal choices. </t>
    </r>
    <r>
      <rPr>
        <i/>
        <sz val="12"/>
        <color rgb="FF000000"/>
        <rFont val="Times New Roman"/>
      </rPr>
      <t>European Journal of Social Psychology</t>
    </r>
    <r>
      <rPr>
        <sz val="12"/>
        <color rgb="FF000000"/>
        <rFont val="Times New Roman"/>
      </rPr>
      <t xml:space="preserve">, </t>
    </r>
    <r>
      <rPr>
        <i/>
        <sz val="12"/>
        <color rgb="FF000000"/>
        <rFont val="Times New Roman"/>
      </rPr>
      <t>39</t>
    </r>
    <r>
      <rPr>
        <sz val="12"/>
        <color rgb="FF000000"/>
        <rFont val="Times New Roman"/>
      </rPr>
      <t>(6), 1120–1125. doi:10.1002/ejsp.601</t>
    </r>
  </si>
  <si>
    <r>
      <t xml:space="preserve">Martinez, D., Broft, A., Foltin, R. W., Slifstein, M., Hwang, D.-R., Huang, Y., … Laruelle, M. (2004). “Cocaine Dependence and D₂ Receptor Availability in Functional Subdivisions of the Striatum: Relationship with Cocaine-Seeking Behavior”: Corrigendum.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(9), 1763. doi:10.1038/sj.npp.1300499</t>
    </r>
  </si>
  <si>
    <r>
      <t xml:space="preserve">Martinez, D., Broft, A., Foltin, R. W., Slifstein, M., Hwang, D.-R., Huang, Y., … Laruelle, M. (2004). Cocaine Dependence and D₂ Receptor Availability in the Functional Subdivisions of the Striatum: Relationship with Cocaine-Seeking Behavior. </t>
    </r>
    <r>
      <rPr>
        <i/>
        <sz val="12"/>
        <color rgb="FF000000"/>
        <rFont val="Times New Roman"/>
      </rPr>
      <t>Neuropsychopharmacology</t>
    </r>
    <r>
      <rPr>
        <sz val="12"/>
        <color rgb="FF000000"/>
        <rFont val="Times New Roman"/>
      </rPr>
      <t xml:space="preserve">, </t>
    </r>
    <r>
      <rPr>
        <i/>
        <sz val="12"/>
        <color rgb="FF000000"/>
        <rFont val="Times New Roman"/>
      </rPr>
      <t>29</t>
    </r>
    <r>
      <rPr>
        <sz val="12"/>
        <color rgb="FF000000"/>
        <rFont val="Times New Roman"/>
      </rPr>
      <t>(6), 1190–1202. doi:10.1038/sj.npp.1300420</t>
    </r>
  </si>
  <si>
    <r>
      <t xml:space="preserve">Martinez, D., Narendran, R., Foltin, R. W., Slifstein, M., Hwang, D.-R., Broft, A., … Laruelle, M. (2007). Amphetamine-induced dopamine release: Markedly blunted in cocaine dependence and predictive of the choice to self-administer cocaine. </t>
    </r>
    <r>
      <rPr>
        <i/>
        <sz val="12"/>
        <color rgb="FF000000"/>
        <rFont val="Times New Roman"/>
      </rPr>
      <t>The American Journal of Psychiatry</t>
    </r>
    <r>
      <rPr>
        <sz val="12"/>
        <color rgb="FF000000"/>
        <rFont val="Times New Roman"/>
      </rPr>
      <t xml:space="preserve">, </t>
    </r>
    <r>
      <rPr>
        <i/>
        <sz val="12"/>
        <color rgb="FF000000"/>
        <rFont val="Times New Roman"/>
      </rPr>
      <t>164</t>
    </r>
    <r>
      <rPr>
        <sz val="12"/>
        <color rgb="FF000000"/>
        <rFont val="Times New Roman"/>
      </rPr>
      <t>(4), 622–629. doi:10.1176/appi.ajp.164.4.622</t>
    </r>
  </si>
  <si>
    <r>
      <t xml:space="preserve">McCarty, K. R. (2013). </t>
    </r>
    <r>
      <rPr>
        <i/>
        <sz val="12"/>
        <color rgb="FF000000"/>
        <rFont val="Times New Roman"/>
      </rPr>
      <t>HIV/AIDS stigma: Effects of gender, level of responsibility, and priming.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http://search.ebscohost.com/login.aspx?direct=true&amp;db=psyh&amp;AN=2013-99220-088&amp;site=ehost-live</t>
    </r>
  </si>
  <si>
    <r>
      <t xml:space="preserve">McCullough, M. E., Carter, E. C., DeWall, C. N., &amp; Corrales, C. M. (2012). Religious cognition down-regulates sexually selected, characteristically male behaviors in men, but not in women. </t>
    </r>
    <r>
      <rPr>
        <i/>
        <sz val="12"/>
        <color rgb="FF000000"/>
        <rFont val="Times New Roman"/>
      </rPr>
      <t>Evolution and Human Behavior</t>
    </r>
    <r>
      <rPr>
        <sz val="12"/>
        <color rgb="FF000000"/>
        <rFont val="Times New Roman"/>
      </rPr>
      <t xml:space="preserve">, </t>
    </r>
    <r>
      <rPr>
        <i/>
        <sz val="12"/>
        <color rgb="FF000000"/>
        <rFont val="Times New Roman"/>
      </rPr>
      <t>33</t>
    </r>
    <r>
      <rPr>
        <sz val="12"/>
        <color rgb="FF000000"/>
        <rFont val="Times New Roman"/>
      </rPr>
      <t>(5), 562–568. doi:10.1016/j.evolhumbehav.2012.02.004</t>
    </r>
  </si>
  <si>
    <r>
      <t xml:space="preserve">Meier-Pesti, K., &amp; Penz, E. (2008). Sex or gender? Expanding the sex-based view by introducing masculinity and femininity as predictors of financial risk taking. </t>
    </r>
    <r>
      <rPr>
        <i/>
        <sz val="12"/>
        <color rgb="FF000000"/>
        <rFont val="Times New Roman"/>
      </rPr>
      <t>Journal of Economic Psychology</t>
    </r>
    <r>
      <rPr>
        <sz val="12"/>
        <color rgb="FF000000"/>
        <rFont val="Times New Roman"/>
      </rPr>
      <t xml:space="preserve">, </t>
    </r>
    <r>
      <rPr>
        <i/>
        <sz val="12"/>
        <color rgb="FF000000"/>
        <rFont val="Times New Roman"/>
      </rPr>
      <t>29</t>
    </r>
    <r>
      <rPr>
        <sz val="12"/>
        <color rgb="FF000000"/>
        <rFont val="Times New Roman"/>
      </rPr>
      <t>(2), 180–196. doi:10.1016/j.joep.2007.05.002</t>
    </r>
  </si>
  <si>
    <r>
      <t xml:space="preserve">Meyer, A. M., &amp; Peterson, R. R. (2000). Structural influences on the resolution of lexical ambiguity: An analysis of hemispheric asymmetries. </t>
    </r>
    <r>
      <rPr>
        <i/>
        <sz val="12"/>
        <color rgb="FF000000"/>
        <rFont val="Times New Roman"/>
      </rPr>
      <t>Brain and Cognition</t>
    </r>
    <r>
      <rPr>
        <sz val="12"/>
        <color rgb="FF000000"/>
        <rFont val="Times New Roman"/>
      </rPr>
      <t xml:space="preserve">, </t>
    </r>
    <r>
      <rPr>
        <i/>
        <sz val="12"/>
        <color rgb="FF000000"/>
        <rFont val="Times New Roman"/>
      </rPr>
      <t>43</t>
    </r>
    <r>
      <rPr>
        <sz val="12"/>
        <color rgb="FF000000"/>
        <rFont val="Times New Roman"/>
      </rPr>
      <t>(1-3), 341–345. Retrieved from http://search.ebscohost.com/login.aspx?direct=true&amp;db=psyh&amp;AN=2000-15775-067&amp;site=ehost-live</t>
    </r>
  </si>
  <si>
    <r>
      <t xml:space="preserve">Mok, A., &amp; De Cremer, D. (2015). Strengthened to forgive workplace transgressions: Priming new money increases interpersonal forgiveness. </t>
    </r>
    <r>
      <rPr>
        <i/>
        <sz val="12"/>
        <color rgb="FF000000"/>
        <rFont val="Times New Roman"/>
      </rPr>
      <t>Journal of Applied Social Psychology</t>
    </r>
    <r>
      <rPr>
        <sz val="12"/>
        <color rgb="FF000000"/>
        <rFont val="Times New Roman"/>
      </rPr>
      <t xml:space="preserve">, </t>
    </r>
    <r>
      <rPr>
        <i/>
        <sz val="12"/>
        <color rgb="FF000000"/>
        <rFont val="Times New Roman"/>
      </rPr>
      <t>45</t>
    </r>
    <r>
      <rPr>
        <sz val="12"/>
        <color rgb="FF000000"/>
        <rFont val="Times New Roman"/>
      </rPr>
      <t>(8), 437–450. doi:10.1111/jasp.12310</t>
    </r>
  </si>
  <si>
    <r>
      <t xml:space="preserve">Money, J. (1988). Commentary: Current status of sex research. </t>
    </r>
    <r>
      <rPr>
        <i/>
        <sz val="12"/>
        <color rgb="FF000000"/>
        <rFont val="Times New Roman"/>
      </rPr>
      <t>Journal of Psychology &amp; Human Sexuality</t>
    </r>
    <r>
      <rPr>
        <sz val="12"/>
        <color rgb="FF000000"/>
        <rFont val="Times New Roman"/>
      </rPr>
      <t xml:space="preserve">, </t>
    </r>
    <r>
      <rPr>
        <i/>
        <sz val="12"/>
        <color rgb="FF000000"/>
        <rFont val="Times New Roman"/>
      </rPr>
      <t>1</t>
    </r>
    <r>
      <rPr>
        <sz val="12"/>
        <color rgb="FF000000"/>
        <rFont val="Times New Roman"/>
      </rPr>
      <t>(1), 5–15. doi:10.1300/J056v01n01_02</t>
    </r>
  </si>
  <si>
    <r>
      <t xml:space="preserve">Money, J. (1993). </t>
    </r>
    <r>
      <rPr>
        <i/>
        <sz val="12"/>
        <color rgb="FF000000"/>
        <rFont val="Times New Roman"/>
      </rPr>
      <t>The Adam principle: Genes, genitals, hormones, &amp; gender: Selected readings in sexology.</t>
    </r>
    <r>
      <rPr>
        <sz val="12"/>
        <color rgb="FF000000"/>
        <rFont val="Times New Roman"/>
      </rPr>
      <t xml:space="preserve"> Amherst, NY, US: Prometheus Books. Retrieved from http://search.ebscohost.com/login.aspx?direct=true&amp;db=psyh&amp;AN=1993-98133-000&amp;site=ehost-live</t>
    </r>
  </si>
  <si>
    <r>
      <t xml:space="preserve">Moore, M., Yeatman, H., &amp; Davey, R. (2015). Which nanny—The state or industry? Wowsers, teetotallers and the fun police in public health advocacy. </t>
    </r>
    <r>
      <rPr>
        <i/>
        <sz val="12"/>
        <color rgb="FF000000"/>
        <rFont val="Times New Roman"/>
      </rPr>
      <t>Public Health</t>
    </r>
    <r>
      <rPr>
        <sz val="12"/>
        <color rgb="FF000000"/>
        <rFont val="Times New Roman"/>
      </rPr>
      <t xml:space="preserve">, </t>
    </r>
    <r>
      <rPr>
        <i/>
        <sz val="12"/>
        <color rgb="FF000000"/>
        <rFont val="Times New Roman"/>
      </rPr>
      <t>129</t>
    </r>
    <r>
      <rPr>
        <sz val="12"/>
        <color rgb="FF000000"/>
        <rFont val="Times New Roman"/>
      </rPr>
      <t>(8), 1030–1037. doi:10.1016/j.puhe.2015.01.031</t>
    </r>
  </si>
  <si>
    <r>
      <t xml:space="preserve">Moskalenko, S. (2011). Should social scientists aid the U.S. Government in information campaigns? </t>
    </r>
    <r>
      <rPr>
        <i/>
        <sz val="12"/>
        <color rgb="FF000000"/>
        <rFont val="Times New Roman"/>
      </rPr>
      <t>Analyses of Social Issues and Public Policy (ASAP)</t>
    </r>
    <r>
      <rPr>
        <sz val="12"/>
        <color rgb="FF000000"/>
        <rFont val="Times New Roman"/>
      </rPr>
      <t xml:space="preserve">, </t>
    </r>
    <r>
      <rPr>
        <i/>
        <sz val="12"/>
        <color rgb="FF000000"/>
        <rFont val="Times New Roman"/>
      </rPr>
      <t>11</t>
    </r>
    <r>
      <rPr>
        <sz val="12"/>
        <color rgb="FF000000"/>
        <rFont val="Times New Roman"/>
      </rPr>
      <t>(1), 45–48. doi:10.1111/j.1530-2415.2011.01234.x</t>
    </r>
  </si>
  <si>
    <r>
      <t xml:space="preserve">Neumann, C. P. (1975). Success today: Achievement without happiness. </t>
    </r>
    <r>
      <rPr>
        <i/>
        <sz val="12"/>
        <color rgb="FF000000"/>
        <rFont val="Times New Roman"/>
      </rPr>
      <t>Psychosomatics: Journal of Consultation and Liaison Psychiatry</t>
    </r>
    <r>
      <rPr>
        <sz val="12"/>
        <color rgb="FF000000"/>
        <rFont val="Times New Roman"/>
      </rPr>
      <t xml:space="preserve">, </t>
    </r>
    <r>
      <rPr>
        <i/>
        <sz val="12"/>
        <color rgb="FF000000"/>
        <rFont val="Times New Roman"/>
      </rPr>
      <t>16</t>
    </r>
    <r>
      <rPr>
        <sz val="12"/>
        <color rgb="FF000000"/>
        <rFont val="Times New Roman"/>
      </rPr>
      <t>(3), 103–106. Retrieved from http://search.ebscohost.com/login.aspx?direct=true&amp;db=psyh&amp;AN=1976-12081-001&amp;site=ehost-live</t>
    </r>
  </si>
  <si>
    <r>
      <t xml:space="preserve">North, A. C., &amp; Hargreaves, D. J. (2010). Music and marketing. In P. N. Juslin, J. A. Sloboda, P. N. (Ed) Juslin, &amp; J. A. (Ed) Sloboda (Eds.), </t>
    </r>
    <r>
      <rPr>
        <i/>
        <sz val="12"/>
        <color rgb="FF000000"/>
        <rFont val="Times New Roman"/>
      </rPr>
      <t>Handbook of music and emotion: Theory, research, applications.</t>
    </r>
    <r>
      <rPr>
        <sz val="12"/>
        <color rgb="FF000000"/>
        <rFont val="Times New Roman"/>
      </rPr>
      <t xml:space="preserve"> (pp. 909–930). New York, NY, US: Oxford University Press. Retrieved from http://search.ebscohost.com/login.aspx?direct=true&amp;db=psyh&amp;AN=2010-02543-032&amp;site=ehost-live</t>
    </r>
  </si>
  <si>
    <r>
      <t xml:space="preserve">Otto, S., Kaiser, F. G., &amp; Arnold, O. (2014). The critical challenge of climate change for psychology: Preventing rebound and promoting more individual irrationality. </t>
    </r>
    <r>
      <rPr>
        <i/>
        <sz val="12"/>
        <color rgb="FF000000"/>
        <rFont val="Times New Roman"/>
      </rPr>
      <t>European Psychologist</t>
    </r>
    <r>
      <rPr>
        <sz val="12"/>
        <color rgb="FF000000"/>
        <rFont val="Times New Roman"/>
      </rPr>
      <t xml:space="preserve">, </t>
    </r>
    <r>
      <rPr>
        <i/>
        <sz val="12"/>
        <color rgb="FF000000"/>
        <rFont val="Times New Roman"/>
      </rPr>
      <t>19</t>
    </r>
    <r>
      <rPr>
        <sz val="12"/>
        <color rgb="FF000000"/>
        <rFont val="Times New Roman"/>
      </rPr>
      <t>(2), 96–106. doi:10.1027/1016-9040/a000182</t>
    </r>
  </si>
  <si>
    <r>
      <t xml:space="preserve">Pashler, H., Rohrer, D., Abramson, I., Wolfson, T., &amp; Harris, C. R. (2016).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3–18. doi:10.1080/01973533.2015.1124767</t>
    </r>
  </si>
  <si>
    <r>
      <t xml:space="preserve">Pashler, H., Rohrer, D., Abramson, I., Wolfson, T., &amp; Harris, C. R. (2016). Response to comments by Chatterjee, Rose, and Sinha.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41–46. doi:10.1080/01973533.2016.1138863</t>
    </r>
  </si>
  <si>
    <r>
      <t xml:space="preserve">Peabody, A. P. (1873). Ancient history of moral philosophy. In </t>
    </r>
    <r>
      <rPr>
        <i/>
        <sz val="12"/>
        <color rgb="FF000000"/>
        <rFont val="Times New Roman"/>
      </rPr>
      <t>A manual of moral philosophy, designed for colleges and high schools.</t>
    </r>
    <r>
      <rPr>
        <sz val="12"/>
        <color rgb="FF000000"/>
        <rFont val="Times New Roman"/>
      </rPr>
      <t xml:space="preserve"> (pp. 195–206). New York, NY, US: American Book Company. doi:10.1037/10945-014</t>
    </r>
  </si>
  <si>
    <r>
      <t xml:space="preserve">Pearson, J. A. (2008). </t>
    </r>
    <r>
      <rPr>
        <i/>
        <sz val="12"/>
        <color rgb="FF000000"/>
        <rFont val="Times New Roman"/>
      </rPr>
      <t>Individual differences in the detection of masked emotional faces and prosocial behavior.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http://search.ebscohost.com/login.aspx?direct=true&amp;db=psyh&amp;AN=2008-99140-350&amp;site=ehost-live</t>
    </r>
  </si>
  <si>
    <r>
      <t xml:space="preserve">Perkins, D. (2015). Reform of federation: An opportunity for rural health. </t>
    </r>
    <r>
      <rPr>
        <i/>
        <sz val="12"/>
        <color rgb="FF000000"/>
        <rFont val="Times New Roman"/>
      </rPr>
      <t>The Australian Journal of Rural Health</t>
    </r>
    <r>
      <rPr>
        <sz val="12"/>
        <color rgb="FF000000"/>
        <rFont val="Times New Roman"/>
      </rPr>
      <t xml:space="preserve">, </t>
    </r>
    <r>
      <rPr>
        <i/>
        <sz val="12"/>
        <color rgb="FF000000"/>
        <rFont val="Times New Roman"/>
      </rPr>
      <t>23</t>
    </r>
    <r>
      <rPr>
        <sz val="12"/>
        <color rgb="FF000000"/>
        <rFont val="Times New Roman"/>
      </rPr>
      <t>(2), 61. doi:10.1111/ajr.12194</t>
    </r>
  </si>
  <si>
    <r>
      <t xml:space="preserve">Perkins, K. A., Grobe, J., &amp; Fonte, C. (1997). Influence of acute smoking exposure on the subsequent reinforcing value of smoking. </t>
    </r>
    <r>
      <rPr>
        <i/>
        <sz val="12"/>
        <color rgb="FF000000"/>
        <rFont val="Times New Roman"/>
      </rPr>
      <t>Experimental and Clinical Psychopharmacology</t>
    </r>
    <r>
      <rPr>
        <sz val="12"/>
        <color rgb="FF000000"/>
        <rFont val="Times New Roman"/>
      </rPr>
      <t xml:space="preserve">, </t>
    </r>
    <r>
      <rPr>
        <i/>
        <sz val="12"/>
        <color rgb="FF000000"/>
        <rFont val="Times New Roman"/>
      </rPr>
      <t>5</t>
    </r>
    <r>
      <rPr>
        <sz val="12"/>
        <color rgb="FF000000"/>
        <rFont val="Times New Roman"/>
      </rPr>
      <t>(3), 277–285. doi:10.1037/1064-1297.5.3.277</t>
    </r>
  </si>
  <si>
    <r>
      <t xml:space="preserve">Perry, S. (2012). Review of La communication politique. </t>
    </r>
    <r>
      <rPr>
        <i/>
        <sz val="12"/>
        <color rgb="FF000000"/>
        <rFont val="Times New Roman"/>
      </rPr>
      <t>European Journal of Communication</t>
    </r>
    <r>
      <rPr>
        <sz val="12"/>
        <color rgb="FF000000"/>
        <rFont val="Times New Roman"/>
      </rPr>
      <t xml:space="preserve">, </t>
    </r>
    <r>
      <rPr>
        <i/>
        <sz val="12"/>
        <color rgb="FF000000"/>
        <rFont val="Times New Roman"/>
      </rPr>
      <t>27</t>
    </r>
    <r>
      <rPr>
        <sz val="12"/>
        <color rgb="FF000000"/>
        <rFont val="Times New Roman"/>
      </rPr>
      <t>(2), 208–210. doi:10.1177/0267323112441291</t>
    </r>
  </si>
  <si>
    <r>
      <t xml:space="preserve">Pfeffer, J., &amp; DeVoe, S. E. (2009). Economic evaluation: The effect of money and economics on attitudes about volunteering. </t>
    </r>
    <r>
      <rPr>
        <i/>
        <sz val="12"/>
        <color rgb="FF000000"/>
        <rFont val="Times New Roman"/>
      </rPr>
      <t>Journal of Economic Psychology</t>
    </r>
    <r>
      <rPr>
        <sz val="12"/>
        <color rgb="FF000000"/>
        <rFont val="Times New Roman"/>
      </rPr>
      <t xml:space="preserve">, </t>
    </r>
    <r>
      <rPr>
        <i/>
        <sz val="12"/>
        <color rgb="FF000000"/>
        <rFont val="Times New Roman"/>
      </rPr>
      <t>30</t>
    </r>
    <r>
      <rPr>
        <sz val="12"/>
        <color rgb="FF000000"/>
        <rFont val="Times New Roman"/>
      </rPr>
      <t>(3), 500–508. doi:10.1016/j.joep.2008.08.006</t>
    </r>
  </si>
  <si>
    <r>
      <t xml:space="preserve">Rabinowitz, F. E., &amp; Cochran, S. V. (1994). </t>
    </r>
    <r>
      <rPr>
        <i/>
        <sz val="12"/>
        <color rgb="FF000000"/>
        <rFont val="Times New Roman"/>
      </rPr>
      <t>Man alive: A primer of men’s issues.</t>
    </r>
    <r>
      <rPr>
        <sz val="12"/>
        <color rgb="FF000000"/>
        <rFont val="Times New Roman"/>
      </rPr>
      <t xml:space="preserve"> Belmont, CA, US: Thomson Brooks/Cole Publishing Co. Retrieved from http://search.ebscohost.com/login.aspx?direct=true&amp;db=psyh&amp;AN=1994-97922-000&amp;site=ehost-live</t>
    </r>
  </si>
  <si>
    <r>
      <t xml:space="preserve">Rao, K. N., &amp; Kishore, K. (2014). Dharmic education: A panacea for social evils in emerging economies. </t>
    </r>
    <r>
      <rPr>
        <i/>
        <sz val="12"/>
        <color rgb="FF000000"/>
        <rFont val="Times New Roman"/>
      </rPr>
      <t>Electronic Journal of Business Ethics and Organization Studies</t>
    </r>
    <r>
      <rPr>
        <sz val="12"/>
        <color rgb="FF000000"/>
        <rFont val="Times New Roman"/>
      </rPr>
      <t xml:space="preserve">, </t>
    </r>
    <r>
      <rPr>
        <i/>
        <sz val="12"/>
        <color rgb="FF000000"/>
        <rFont val="Times New Roman"/>
      </rPr>
      <t>19</t>
    </r>
    <r>
      <rPr>
        <sz val="12"/>
        <color rgb="FF000000"/>
        <rFont val="Times New Roman"/>
      </rPr>
      <t>(2), 4–8. Retrieved from http://search.ebscohost.com/login.aspx?direct=true&amp;db=psyh&amp;AN=2014-52121-001&amp;site=ehost-live</t>
    </r>
  </si>
  <si>
    <r>
      <t xml:space="preserve">Rao, L.-L., Wang, X.-T., &amp; Li, S. (2015). Investment choice and perceived mating intentions regulated by external resource cues and internal fluctuation in blood glucose levels. </t>
    </r>
    <r>
      <rPr>
        <i/>
        <sz val="12"/>
        <color rgb="FF000000"/>
        <rFont val="Times New Roman"/>
      </rPr>
      <t>Frontiers in Psychology</t>
    </r>
    <r>
      <rPr>
        <sz val="12"/>
        <color rgb="FF000000"/>
        <rFont val="Times New Roman"/>
      </rPr>
      <t xml:space="preserve">, </t>
    </r>
    <r>
      <rPr>
        <i/>
        <sz val="12"/>
        <color rgb="FF000000"/>
        <rFont val="Times New Roman"/>
      </rPr>
      <t>5</t>
    </r>
    <r>
      <rPr>
        <sz val="12"/>
        <color rgb="FF000000"/>
        <rFont val="Times New Roman"/>
      </rPr>
      <t>. Retrieved from http://search.ebscohost.com/login.aspx?direct=true&amp;db=psyh&amp;AN=2015-47769-001&amp;site=ehost-live</t>
    </r>
  </si>
  <si>
    <r>
      <t xml:space="preserve">Reed, A. I. I., Aquino, K., &amp; Levy, E. (2007). Moral Identity and Judgments of Charitable Behaviors. </t>
    </r>
    <r>
      <rPr>
        <i/>
        <sz val="12"/>
        <color rgb="FF000000"/>
        <rFont val="Times New Roman"/>
      </rPr>
      <t>Journal of Marketing</t>
    </r>
    <r>
      <rPr>
        <sz val="12"/>
        <color rgb="FF000000"/>
        <rFont val="Times New Roman"/>
      </rPr>
      <t xml:space="preserve">, </t>
    </r>
    <r>
      <rPr>
        <i/>
        <sz val="12"/>
        <color rgb="FF000000"/>
        <rFont val="Times New Roman"/>
      </rPr>
      <t>71</t>
    </r>
    <r>
      <rPr>
        <sz val="12"/>
        <color rgb="FF000000"/>
        <rFont val="Times New Roman"/>
      </rPr>
      <t>(1), 178–193. doi:10.1509/jmkg.71.1.178</t>
    </r>
  </si>
  <si>
    <r>
      <t xml:space="preserve">Reinholtz, N., Bartels, D. M., &amp; Parker, J. R. (2015). On the mental accounting of restricted-use funds: How gift cards change what people purchase. </t>
    </r>
    <r>
      <rPr>
        <i/>
        <sz val="12"/>
        <color rgb="FF000000"/>
        <rFont val="Times New Roman"/>
      </rPr>
      <t>Journal of Consumer Research</t>
    </r>
    <r>
      <rPr>
        <sz val="12"/>
        <color rgb="FF000000"/>
        <rFont val="Times New Roman"/>
      </rPr>
      <t xml:space="preserve">, </t>
    </r>
    <r>
      <rPr>
        <i/>
        <sz val="12"/>
        <color rgb="FF000000"/>
        <rFont val="Times New Roman"/>
      </rPr>
      <t>42</t>
    </r>
    <r>
      <rPr>
        <sz val="12"/>
        <color rgb="FF000000"/>
        <rFont val="Times New Roman"/>
      </rPr>
      <t>(4), 596–614. Retrieved from http://search.ebscohost.com/login.aspx?direct=true&amp;db=psyh&amp;AN=2015-55535-006&amp;site=ehost-live</t>
    </r>
  </si>
  <si>
    <r>
      <t xml:space="preserve">Repin, D. V. (2001, May). </t>
    </r>
    <r>
      <rPr>
        <i/>
        <sz val="12"/>
        <color rgb="FF000000"/>
        <rFont val="Times New Roman"/>
      </rPr>
      <t>Thinking and feeling numbers:  Neural models of numerical estimation and psychophysiology of financial information processing.</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http://search.ebscohost.com/login.aspx?direct=true&amp;db=psyh&amp;AN=2001-95010-355&amp;site=ehost-live</t>
    </r>
  </si>
  <si>
    <r>
      <t xml:space="preserve">Roberts, J. A., &amp; Roberts, C. R. (2012). Money matters: Does the symbolic presence of money affect charitable giving and attitudes among adolescents? </t>
    </r>
    <r>
      <rPr>
        <i/>
        <sz val="12"/>
        <color rgb="FF000000"/>
        <rFont val="Times New Roman"/>
      </rPr>
      <t>Young Consumers</t>
    </r>
    <r>
      <rPr>
        <sz val="12"/>
        <color rgb="FF000000"/>
        <rFont val="Times New Roman"/>
      </rPr>
      <t xml:space="preserve">, </t>
    </r>
    <r>
      <rPr>
        <i/>
        <sz val="12"/>
        <color rgb="FF000000"/>
        <rFont val="Times New Roman"/>
      </rPr>
      <t>13</t>
    </r>
    <r>
      <rPr>
        <sz val="12"/>
        <color rgb="FF000000"/>
        <rFont val="Times New Roman"/>
      </rPr>
      <t>(4), 329–336. doi:10.1108/17473611211282572</t>
    </r>
  </si>
  <si>
    <r>
      <t xml:space="preserve">Rose, R. L. (2016). Cautious thoughts on “A social priming data set with troubling oddities”.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30–32. doi:10.1080/01973533.2015.1127237</t>
    </r>
  </si>
  <si>
    <r>
      <t xml:space="preserve">Rutchick, A. M. (2010). Deus ex machina: The influence of polling place on voting behavior. </t>
    </r>
    <r>
      <rPr>
        <i/>
        <sz val="12"/>
        <color rgb="FF000000"/>
        <rFont val="Times New Roman"/>
      </rPr>
      <t>Political Psychology</t>
    </r>
    <r>
      <rPr>
        <sz val="12"/>
        <color rgb="FF000000"/>
        <rFont val="Times New Roman"/>
      </rPr>
      <t xml:space="preserve">, </t>
    </r>
    <r>
      <rPr>
        <i/>
        <sz val="12"/>
        <color rgb="FF000000"/>
        <rFont val="Times New Roman"/>
      </rPr>
      <t>31</t>
    </r>
    <r>
      <rPr>
        <sz val="12"/>
        <color rgb="FF000000"/>
        <rFont val="Times New Roman"/>
      </rPr>
      <t>(2), 209–225. doi:10.1111/j.1467-9221.2009.00749.x</t>
    </r>
  </si>
  <si>
    <r>
      <t xml:space="preserve">Saini, R., &amp; Monga, A. (2008). How I decide depends on what I spend: Use of heuristics is greater for time than for money. </t>
    </r>
    <r>
      <rPr>
        <i/>
        <sz val="12"/>
        <color rgb="FF000000"/>
        <rFont val="Times New Roman"/>
      </rPr>
      <t>Journal of Consumer Research</t>
    </r>
    <r>
      <rPr>
        <sz val="12"/>
        <color rgb="FF000000"/>
        <rFont val="Times New Roman"/>
      </rPr>
      <t xml:space="preserve">, </t>
    </r>
    <r>
      <rPr>
        <i/>
        <sz val="12"/>
        <color rgb="FF000000"/>
        <rFont val="Times New Roman"/>
      </rPr>
      <t>34</t>
    </r>
    <r>
      <rPr>
        <sz val="12"/>
        <color rgb="FF000000"/>
        <rFont val="Times New Roman"/>
      </rPr>
      <t>(6), 914–922. doi:10.1086/525503</t>
    </r>
  </si>
  <si>
    <r>
      <t xml:space="preserve">Santos, D., &amp; Rivera, R. G. (2015). The accessibility of justice-related concepts can validate intentions to punish. </t>
    </r>
    <r>
      <rPr>
        <i/>
        <sz val="12"/>
        <color rgb="FF000000"/>
        <rFont val="Times New Roman"/>
      </rPr>
      <t>Social Influence</t>
    </r>
    <r>
      <rPr>
        <sz val="12"/>
        <color rgb="FF000000"/>
        <rFont val="Times New Roman"/>
      </rPr>
      <t xml:space="preserve">, </t>
    </r>
    <r>
      <rPr>
        <i/>
        <sz val="12"/>
        <color rgb="FF000000"/>
        <rFont val="Times New Roman"/>
      </rPr>
      <t>10</t>
    </r>
    <r>
      <rPr>
        <sz val="12"/>
        <color rgb="FF000000"/>
        <rFont val="Times New Roman"/>
      </rPr>
      <t>(3), 180–192. doi:10.1080/15534510.2015.1031170</t>
    </r>
  </si>
  <si>
    <r>
      <t xml:space="preserve">Schwebel, M. (1969). Has the reviewer been educated? </t>
    </r>
    <r>
      <rPr>
        <i/>
        <sz val="12"/>
        <color rgb="FF000000"/>
        <rFont val="Times New Roman"/>
      </rPr>
      <t>PsycCRITIQUES</t>
    </r>
    <r>
      <rPr>
        <sz val="12"/>
        <color rgb="FF000000"/>
        <rFont val="Times New Roman"/>
      </rPr>
      <t xml:space="preserve">, </t>
    </r>
    <r>
      <rPr>
        <i/>
        <sz val="12"/>
        <color rgb="FF000000"/>
        <rFont val="Times New Roman"/>
      </rPr>
      <t>14</t>
    </r>
    <r>
      <rPr>
        <sz val="12"/>
        <color rgb="FF000000"/>
        <rFont val="Times New Roman"/>
      </rPr>
      <t>(9), 517–518. doi:10.1037/009877</t>
    </r>
  </si>
  <si>
    <r>
      <t xml:space="preserve">Scollon, C. N., &amp; Wirtz, D. (2014). Money, materialism, and the good life: Cultural perspectives. In M. Tatzel &amp; M. (Ed) Tatzel (Eds.), </t>
    </r>
    <r>
      <rPr>
        <i/>
        <sz val="12"/>
        <color rgb="FF000000"/>
        <rFont val="Times New Roman"/>
      </rPr>
      <t>Consumption and well-being in the material world.</t>
    </r>
    <r>
      <rPr>
        <sz val="12"/>
        <color rgb="FF000000"/>
        <rFont val="Times New Roman"/>
      </rPr>
      <t xml:space="preserve"> (pp. 109–125). Scollon, Christie Napa, School of Social Sciences, Singapore Management University, Singapore, Singapore: Springer Science + Business Media. doi:10.1007/978-94-007-7368-4_6</t>
    </r>
  </si>
  <si>
    <r>
      <t xml:space="preserve">Semenya, A. H. (2008). </t>
    </r>
    <r>
      <rPr>
        <i/>
        <sz val="12"/>
        <color rgb="FF000000"/>
        <rFont val="Times New Roman"/>
      </rPr>
      <t>Social dominance orientation and the prediction of women’s ingroup-enhancing beliefs and behaviour.</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http://search.ebscohost.com/login.aspx?direct=true&amp;db=psyh&amp;AN=2008-99040-550&amp;site=ehost-live</t>
    </r>
  </si>
  <si>
    <r>
      <t xml:space="preserve">Seneca, P. J. (2010). </t>
    </r>
    <r>
      <rPr>
        <i/>
        <sz val="12"/>
        <color rgb="FF000000"/>
        <rFont val="Times New Roman"/>
      </rPr>
      <t>Measuring and manipulating materialism in the context of consumers’ advertising responses.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http://search.ebscohost.com/login.aspx?direct=true&amp;db=psyh&amp;AN=2010-99160-442&amp;site=ehost-live</t>
    </r>
  </si>
  <si>
    <r>
      <t xml:space="preserve">Shantz, A. (2009). </t>
    </r>
    <r>
      <rPr>
        <i/>
        <sz val="12"/>
        <color rgb="FF000000"/>
        <rFont val="Times New Roman"/>
      </rPr>
      <t>An exploratory field experiment of the effect of non-conscious and conscious goals on employee performance.</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http://search.ebscohost.com/login.aspx?direct=true&amp;db=psyh&amp;AN=2009-99110-479&amp;site=ehost-live</t>
    </r>
  </si>
  <si>
    <r>
      <t xml:space="preserve">Shantz, A., &amp; Latham, G. (2011). The effect of primed goals on employee performance: Implications for human resource management. </t>
    </r>
    <r>
      <rPr>
        <i/>
        <sz val="12"/>
        <color rgb="FF000000"/>
        <rFont val="Times New Roman"/>
      </rPr>
      <t>Human Resource Management</t>
    </r>
    <r>
      <rPr>
        <sz val="12"/>
        <color rgb="FF000000"/>
        <rFont val="Times New Roman"/>
      </rPr>
      <t xml:space="preserve">, </t>
    </r>
    <r>
      <rPr>
        <i/>
        <sz val="12"/>
        <color rgb="FF000000"/>
        <rFont val="Times New Roman"/>
      </rPr>
      <t>50</t>
    </r>
    <r>
      <rPr>
        <sz val="12"/>
        <color rgb="FF000000"/>
        <rFont val="Times New Roman"/>
      </rPr>
      <t>(2), 289–299. doi:10.1002/hrm.20418</t>
    </r>
  </si>
  <si>
    <r>
      <t xml:space="preserve">Shantz, A., &amp; Latham, G. P. (2009). An exploratory field experiment of the effect of subconscious and conscious goals on employee performance. </t>
    </r>
    <r>
      <rPr>
        <i/>
        <sz val="12"/>
        <color rgb="FF000000"/>
        <rFont val="Times New Roman"/>
      </rPr>
      <t>Organizational Behavior and Human Decision Processes</t>
    </r>
    <r>
      <rPr>
        <sz val="12"/>
        <color rgb="FF000000"/>
        <rFont val="Times New Roman"/>
      </rPr>
      <t xml:space="preserve">, </t>
    </r>
    <r>
      <rPr>
        <i/>
        <sz val="12"/>
        <color rgb="FF000000"/>
        <rFont val="Times New Roman"/>
      </rPr>
      <t>109</t>
    </r>
    <r>
      <rPr>
        <sz val="12"/>
        <color rgb="FF000000"/>
        <rFont val="Times New Roman"/>
      </rPr>
      <t>(1), 9–17. doi:10.1016/j.obhdp.2009.01.001</t>
    </r>
  </si>
  <si>
    <r>
      <t xml:space="preserve">Shapiro, H. J., &amp; Wahba, M. A. (1974). Frederick W. Taylor: 62 years later. </t>
    </r>
    <r>
      <rPr>
        <i/>
        <sz val="12"/>
        <color rgb="FF000000"/>
        <rFont val="Times New Roman"/>
      </rPr>
      <t>Personnel Journal</t>
    </r>
    <r>
      <rPr>
        <sz val="12"/>
        <color rgb="FF000000"/>
        <rFont val="Times New Roman"/>
      </rPr>
      <t xml:space="preserve">, </t>
    </r>
    <r>
      <rPr>
        <i/>
        <sz val="12"/>
        <color rgb="FF000000"/>
        <rFont val="Times New Roman"/>
      </rPr>
      <t>53</t>
    </r>
    <r>
      <rPr>
        <sz val="12"/>
        <color rgb="FF000000"/>
        <rFont val="Times New Roman"/>
      </rPr>
      <t>(8), 574–578. Retrieved from http://search.ebscohost.com/login.aspx?direct=true&amp;db=psyh&amp;AN=1975-12704-001&amp;site=ehost-live</t>
    </r>
  </si>
  <si>
    <r>
      <t xml:space="preserve">Shariff, A. F., &amp; Norenzayan, A. (2007). God is watching you: Priming God concepts increases prosocial behavior in an anonymous economic game. </t>
    </r>
    <r>
      <rPr>
        <i/>
        <sz val="12"/>
        <color rgb="FF000000"/>
        <rFont val="Times New Roman"/>
      </rPr>
      <t>Psychological Science</t>
    </r>
    <r>
      <rPr>
        <sz val="12"/>
        <color rgb="FF000000"/>
        <rFont val="Times New Roman"/>
      </rPr>
      <t xml:space="preserve">, </t>
    </r>
    <r>
      <rPr>
        <i/>
        <sz val="12"/>
        <color rgb="FF000000"/>
        <rFont val="Times New Roman"/>
      </rPr>
      <t>18</t>
    </r>
    <r>
      <rPr>
        <sz val="12"/>
        <color rgb="FF000000"/>
        <rFont val="Times New Roman"/>
      </rPr>
      <t>(9), 803–809. doi:10.1111/j.1467-9280.2007.01983.x</t>
    </r>
  </si>
  <si>
    <r>
      <t xml:space="preserve">Sharpe, K. (2014). School daze. </t>
    </r>
    <r>
      <rPr>
        <i/>
        <sz val="12"/>
        <color rgb="FF000000"/>
        <rFont val="Times New Roman"/>
      </rPr>
      <t>The Lancet Psychiatry</t>
    </r>
    <r>
      <rPr>
        <sz val="12"/>
        <color rgb="FF000000"/>
        <rFont val="Times New Roman"/>
      </rPr>
      <t xml:space="preserve">, </t>
    </r>
    <r>
      <rPr>
        <i/>
        <sz val="12"/>
        <color rgb="FF000000"/>
        <rFont val="Times New Roman"/>
      </rPr>
      <t>1</t>
    </r>
    <r>
      <rPr>
        <sz val="12"/>
        <color rgb="FF000000"/>
        <rFont val="Times New Roman"/>
      </rPr>
      <t>(2), 118. doi:10.1016/S2215-0366(14)70293-7</t>
    </r>
  </si>
  <si>
    <r>
      <t xml:space="preserve">Shead, N. W. (2010). </t>
    </r>
    <r>
      <rPr>
        <i/>
        <sz val="12"/>
        <color rgb="FF000000"/>
        <rFont val="Times New Roman"/>
      </rPr>
      <t>Affect-regulation expectancies among gamblers.</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http://search.ebscohost.com/login.aspx?direct=true&amp;db=psyh&amp;AN=2010-99060-402&amp;site=ehost-live</t>
    </r>
  </si>
  <si>
    <r>
      <t xml:space="preserve">Sheldon, K. M., Nichols, C. P., &amp; Kasser, T. (2011). Americans recommend smaller ecological footprints when reminded of intrinsic American values of self-expression, family, and generosity. </t>
    </r>
    <r>
      <rPr>
        <i/>
        <sz val="12"/>
        <color rgb="FF000000"/>
        <rFont val="Times New Roman"/>
      </rPr>
      <t>Ecopsychology</t>
    </r>
    <r>
      <rPr>
        <sz val="12"/>
        <color rgb="FF000000"/>
        <rFont val="Times New Roman"/>
      </rPr>
      <t xml:space="preserve">, </t>
    </r>
    <r>
      <rPr>
        <i/>
        <sz val="12"/>
        <color rgb="FF000000"/>
        <rFont val="Times New Roman"/>
      </rPr>
      <t>3</t>
    </r>
    <r>
      <rPr>
        <sz val="12"/>
        <color rgb="FF000000"/>
        <rFont val="Times New Roman"/>
      </rPr>
      <t>(2), 97–104. doi:10.1089/eco.2010.0078</t>
    </r>
  </si>
  <si>
    <r>
      <t xml:space="preserve">Shen, Y. J., &amp; Chun, M. M. (2011). Increases in rewards promote flexible behavior. </t>
    </r>
    <r>
      <rPr>
        <i/>
        <sz val="12"/>
        <color rgb="FF000000"/>
        <rFont val="Times New Roman"/>
      </rPr>
      <t>Attention, Perception, &amp; Psychophysics</t>
    </r>
    <r>
      <rPr>
        <sz val="12"/>
        <color rgb="FF000000"/>
        <rFont val="Times New Roman"/>
      </rPr>
      <t xml:space="preserve">, </t>
    </r>
    <r>
      <rPr>
        <i/>
        <sz val="12"/>
        <color rgb="FF000000"/>
        <rFont val="Times New Roman"/>
      </rPr>
      <t>73</t>
    </r>
    <r>
      <rPr>
        <sz val="12"/>
        <color rgb="FF000000"/>
        <rFont val="Times New Roman"/>
      </rPr>
      <t>(3), 938–952. doi:10.3758/s13414-010-0065-7</t>
    </r>
  </si>
  <si>
    <r>
      <t xml:space="preserve">Shi, Y., Xianglong, Z., Wang, C., Cheng, H., &amp; Xiangping, L. (2013). Money-primed reactance does not help ensure autonomy. </t>
    </r>
    <r>
      <rPr>
        <i/>
        <sz val="12"/>
        <color rgb="FF000000"/>
        <rFont val="Times New Roman"/>
      </rPr>
      <t>Social Behavior and Personality</t>
    </r>
    <r>
      <rPr>
        <sz val="12"/>
        <color rgb="FF000000"/>
        <rFont val="Times New Roman"/>
      </rPr>
      <t xml:space="preserve">, </t>
    </r>
    <r>
      <rPr>
        <i/>
        <sz val="12"/>
        <color rgb="FF000000"/>
        <rFont val="Times New Roman"/>
      </rPr>
      <t>41</t>
    </r>
    <r>
      <rPr>
        <sz val="12"/>
        <color rgb="FF000000"/>
        <rFont val="Times New Roman"/>
      </rPr>
      <t>(8), 1233–1244. doi:10.2224/sbp.2013.41.8.1233</t>
    </r>
  </si>
  <si>
    <r>
      <t xml:space="preserve">Signorielli, N. (1993). Television and adolescents’ perceptions about work. </t>
    </r>
    <r>
      <rPr>
        <i/>
        <sz val="12"/>
        <color rgb="FF000000"/>
        <rFont val="Times New Roman"/>
      </rPr>
      <t>Youth &amp; Society</t>
    </r>
    <r>
      <rPr>
        <sz val="12"/>
        <color rgb="FF000000"/>
        <rFont val="Times New Roman"/>
      </rPr>
      <t xml:space="preserve">, </t>
    </r>
    <r>
      <rPr>
        <i/>
        <sz val="12"/>
        <color rgb="FF000000"/>
        <rFont val="Times New Roman"/>
      </rPr>
      <t>24</t>
    </r>
    <r>
      <rPr>
        <sz val="12"/>
        <color rgb="FF000000"/>
        <rFont val="Times New Roman"/>
      </rPr>
      <t>(3), 314–341. doi:10.1177/0044118X93024003004</t>
    </r>
  </si>
  <si>
    <r>
      <t xml:space="preserve">Simonsohn, U. (2006). </t>
    </r>
    <r>
      <rPr>
        <i/>
        <sz val="12"/>
        <color rgb="FF000000"/>
        <rFont val="Times New Roman"/>
      </rPr>
      <t>Three essays on constructed preferences.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http://search.ebscohost.com/login.aspx?direct=true&amp;db=psyh&amp;AN=2006-99007-111&amp;site=ehost-live</t>
    </r>
  </si>
  <si>
    <r>
      <t xml:space="preserve">Sinha, J. (2016). Selective literature review and selective data analyses: Implications for the (re)analysis of public access research data. </t>
    </r>
    <r>
      <rPr>
        <i/>
        <sz val="12"/>
        <color rgb="FF000000"/>
        <rFont val="Times New Roman"/>
      </rPr>
      <t>Basic and Applied Social Psychology</t>
    </r>
    <r>
      <rPr>
        <sz val="12"/>
        <color rgb="FF000000"/>
        <rFont val="Times New Roman"/>
      </rPr>
      <t xml:space="preserve">, </t>
    </r>
    <r>
      <rPr>
        <i/>
        <sz val="12"/>
        <color rgb="FF000000"/>
        <rFont val="Times New Roman"/>
      </rPr>
      <t>38</t>
    </r>
    <r>
      <rPr>
        <sz val="12"/>
        <color rgb="FF000000"/>
        <rFont val="Times New Roman"/>
      </rPr>
      <t>(1), 33–40. doi:10.1080/01973533.2015.1129336</t>
    </r>
  </si>
  <si>
    <r>
      <t xml:space="preserve">Small, D. A., Loewenstein, G., &amp; Slovic, P. (2007). Sympathy and callousness: The impact of deliberative thought on donations to identifiable and statistical victims. </t>
    </r>
    <r>
      <rPr>
        <i/>
        <sz val="12"/>
        <color rgb="FF000000"/>
        <rFont val="Times New Roman"/>
      </rPr>
      <t>Organizational Behavior and Human Decision Processes</t>
    </r>
    <r>
      <rPr>
        <sz val="12"/>
        <color rgb="FF000000"/>
        <rFont val="Times New Roman"/>
      </rPr>
      <t xml:space="preserve">, </t>
    </r>
    <r>
      <rPr>
        <i/>
        <sz val="12"/>
        <color rgb="FF000000"/>
        <rFont val="Times New Roman"/>
      </rPr>
      <t>102</t>
    </r>
    <r>
      <rPr>
        <sz val="12"/>
        <color rgb="FF000000"/>
        <rFont val="Times New Roman"/>
      </rPr>
      <t>(2), 143–153. doi:10.1016/j.obhdp.2006.01.005</t>
    </r>
  </si>
  <si>
    <r>
      <t xml:space="preserve">Soares, A. P., Guisande, M. A., &amp; Almeida, L. S. (2007). Autonomía y ajuste académico: Un estudio con estudiantes Portugueses de primer año. = Autonomy of students entering college and their academic adjustment one year later. </t>
    </r>
    <r>
      <rPr>
        <i/>
        <sz val="12"/>
        <color rgb="FF000000"/>
        <rFont val="Times New Roman"/>
      </rPr>
      <t>International Journal of Clinical and Health Psychology</t>
    </r>
    <r>
      <rPr>
        <sz val="12"/>
        <color rgb="FF000000"/>
        <rFont val="Times New Roman"/>
      </rPr>
      <t xml:space="preserve">, </t>
    </r>
    <r>
      <rPr>
        <i/>
        <sz val="12"/>
        <color rgb="FF000000"/>
        <rFont val="Times New Roman"/>
      </rPr>
      <t>7</t>
    </r>
    <r>
      <rPr>
        <sz val="12"/>
        <color rgb="FF000000"/>
        <rFont val="Times New Roman"/>
      </rPr>
      <t>(3), 753–765. Retrieved from http://search.ebscohost.com/login.aspx?direct=true&amp;db=psyh&amp;AN=2007-14302-010&amp;site=ehost-live</t>
    </r>
  </si>
  <si>
    <r>
      <t xml:space="preserve">Stimmel, B. (2013). Review of Money talks. </t>
    </r>
    <r>
      <rPr>
        <i/>
        <sz val="12"/>
        <color rgb="FF000000"/>
        <rFont val="Times New Roman"/>
      </rPr>
      <t>The Psychoanalytic Quarterly</t>
    </r>
    <r>
      <rPr>
        <sz val="12"/>
        <color rgb="FF000000"/>
        <rFont val="Times New Roman"/>
      </rPr>
      <t xml:space="preserve">, </t>
    </r>
    <r>
      <rPr>
        <i/>
        <sz val="12"/>
        <color rgb="FF000000"/>
        <rFont val="Times New Roman"/>
      </rPr>
      <t>82</t>
    </r>
    <r>
      <rPr>
        <sz val="12"/>
        <color rgb="FF000000"/>
        <rFont val="Times New Roman"/>
      </rPr>
      <t>(1), 234–237. doi:10.1002/j.2167-4086.2013.00023.x</t>
    </r>
  </si>
  <si>
    <r>
      <t xml:space="preserve">Su, L., &amp; Gao, L. (2014). Strategy compatibility: The time versus money effect on product evaluation strategies. </t>
    </r>
    <r>
      <rPr>
        <i/>
        <sz val="12"/>
        <color rgb="FF000000"/>
        <rFont val="Times New Roman"/>
      </rPr>
      <t>Journal of Consumer Psychology</t>
    </r>
    <r>
      <rPr>
        <sz val="12"/>
        <color rgb="FF000000"/>
        <rFont val="Times New Roman"/>
      </rPr>
      <t xml:space="preserve">, </t>
    </r>
    <r>
      <rPr>
        <i/>
        <sz val="12"/>
        <color rgb="FF000000"/>
        <rFont val="Times New Roman"/>
      </rPr>
      <t>24</t>
    </r>
    <r>
      <rPr>
        <sz val="12"/>
        <color rgb="FF000000"/>
        <rFont val="Times New Roman"/>
      </rPr>
      <t>(4), 549–556. doi:10.1016/j.jcps.2014.04.006</t>
    </r>
  </si>
  <si>
    <r>
      <t xml:space="preserve">38.3% </t>
    </r>
    <r>
      <rPr>
        <sz val="12"/>
        <color rgb="FFFF0000"/>
        <rFont val="Times New Roman"/>
      </rPr>
      <t>(17.875/46.67)</t>
    </r>
  </si>
  <si>
    <r>
      <t xml:space="preserve">56.52% </t>
    </r>
    <r>
      <rPr>
        <sz val="12"/>
        <color rgb="FFFF0000"/>
        <rFont val="Times New Roman"/>
      </rPr>
      <t>(26.378 / 46.67)</t>
    </r>
  </si>
  <si>
    <r>
      <t xml:space="preserve">Tang, T. L.-P. (2014). Theory of monetary intelligence: Money attitudes—religious values, making money, making ethical decisions, and making the grade. </t>
    </r>
    <r>
      <rPr>
        <i/>
        <sz val="12"/>
        <color rgb="FF000000"/>
        <rFont val="Times New Roman"/>
      </rPr>
      <t>Journal of Business Ethics</t>
    </r>
    <r>
      <rPr>
        <sz val="12"/>
        <color rgb="FF000000"/>
        <rFont val="Times New Roman"/>
      </rPr>
      <t>. doi:10.1007/s10551-014-2411-5</t>
    </r>
  </si>
  <si>
    <r>
      <t xml:space="preserve">Thomas, S., &amp; Callahan, B. P. (1982). Allocating happiness: TV families and social class. </t>
    </r>
    <r>
      <rPr>
        <i/>
        <sz val="12"/>
        <color rgb="FF000000"/>
        <rFont val="Times New Roman"/>
      </rPr>
      <t>Journal of Communication</t>
    </r>
    <r>
      <rPr>
        <sz val="12"/>
        <color rgb="FF000000"/>
        <rFont val="Times New Roman"/>
      </rPr>
      <t xml:space="preserve">, </t>
    </r>
    <r>
      <rPr>
        <i/>
        <sz val="12"/>
        <color rgb="FF000000"/>
        <rFont val="Times New Roman"/>
      </rPr>
      <t>32</t>
    </r>
    <r>
      <rPr>
        <sz val="12"/>
        <color rgb="FF000000"/>
        <rFont val="Times New Roman"/>
      </rPr>
      <t>(3), 184–190. doi:10.1111/j.1460-2466.1982.tb02510.x</t>
    </r>
  </si>
  <si>
    <r>
      <t xml:space="preserve">Titone, D. A., &amp; Salisbury, D. F. (2004). Contextual modulation of N400 amplitude to lexically ambiguous words. </t>
    </r>
    <r>
      <rPr>
        <i/>
        <sz val="12"/>
        <color rgb="FF000000"/>
        <rFont val="Times New Roman"/>
      </rPr>
      <t>Brain and Cognition</t>
    </r>
    <r>
      <rPr>
        <sz val="12"/>
        <color rgb="FF000000"/>
        <rFont val="Times New Roman"/>
      </rPr>
      <t xml:space="preserve">, </t>
    </r>
    <r>
      <rPr>
        <i/>
        <sz val="12"/>
        <color rgb="FF000000"/>
        <rFont val="Times New Roman"/>
      </rPr>
      <t>55</t>
    </r>
    <r>
      <rPr>
        <sz val="12"/>
        <color rgb="FF000000"/>
        <rFont val="Times New Roman"/>
      </rPr>
      <t>(3), 470–478. doi:10.1016/j.bandc.2004.02.073</t>
    </r>
  </si>
  <si>
    <r>
      <t xml:space="preserve">Tooley, K. M. (2009). </t>
    </r>
    <r>
      <rPr>
        <i/>
        <sz val="12"/>
        <color rgb="FF000000"/>
        <rFont val="Times New Roman"/>
      </rPr>
      <t>Syntactic priming in sentence comprehension: Mechanisms and time course.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http://search.ebscohost.com/login.aspx?direct=true&amp;db=psyh&amp;AN=2010-99100-476&amp;site=ehost-live</t>
    </r>
  </si>
  <si>
    <r>
      <t xml:space="preserve">Tucker, J. A., &amp; Vuchinich, R. E. (2015). Efficient and final causes of alcohol consumption. </t>
    </r>
    <r>
      <rPr>
        <i/>
        <sz val="12"/>
        <color rgb="FF000000"/>
        <rFont val="Times New Roman"/>
      </rPr>
      <t>Addiction</t>
    </r>
    <r>
      <rPr>
        <sz val="12"/>
        <color rgb="FF000000"/>
        <rFont val="Times New Roman"/>
      </rPr>
      <t xml:space="preserve">, </t>
    </r>
    <r>
      <rPr>
        <i/>
        <sz val="12"/>
        <color rgb="FF000000"/>
        <rFont val="Times New Roman"/>
      </rPr>
      <t>110</t>
    </r>
    <r>
      <rPr>
        <sz val="12"/>
        <color rgb="FF000000"/>
        <rFont val="Times New Roman"/>
      </rPr>
      <t>(9), 1429–1430. doi:10.1111/add.12983</t>
    </r>
  </si>
  <si>
    <r>
      <t xml:space="preserve">van Ijzendoorn, M. H., Bakermans-Kranenburg, M. J., Pannebakker, F., &amp; Out, D. (2010). In defence of situational morality: Genetic, dispositional and situational determinants of children’s donating to charity. </t>
    </r>
    <r>
      <rPr>
        <i/>
        <sz val="12"/>
        <color rgb="FF000000"/>
        <rFont val="Times New Roman"/>
      </rPr>
      <t>Journal of Moral Education</t>
    </r>
    <r>
      <rPr>
        <sz val="12"/>
        <color rgb="FF000000"/>
        <rFont val="Times New Roman"/>
      </rPr>
      <t xml:space="preserve">, </t>
    </r>
    <r>
      <rPr>
        <i/>
        <sz val="12"/>
        <color rgb="FF000000"/>
        <rFont val="Times New Roman"/>
      </rPr>
      <t>39</t>
    </r>
    <r>
      <rPr>
        <sz val="12"/>
        <color rgb="FF000000"/>
        <rFont val="Times New Roman"/>
      </rPr>
      <t>(1), 1–20. doi:10.1080/03057240903528535</t>
    </r>
  </si>
  <si>
    <r>
      <t xml:space="preserve">Varnum, M. E. W., Shi, Z., Chen, A., Qiu, J., &amp; Han, S. (2014). When “Your” reward is the same as “My” reward: Self-construal priming shifts neural responses to own vs. friends’ rewards. </t>
    </r>
    <r>
      <rPr>
        <i/>
        <sz val="12"/>
        <color rgb="FF000000"/>
        <rFont val="Times New Roman"/>
      </rPr>
      <t>NeuroImage</t>
    </r>
    <r>
      <rPr>
        <sz val="12"/>
        <color rgb="FF000000"/>
        <rFont val="Times New Roman"/>
      </rPr>
      <t xml:space="preserve">, </t>
    </r>
    <r>
      <rPr>
        <i/>
        <sz val="12"/>
        <color rgb="FF000000"/>
        <rFont val="Times New Roman"/>
      </rPr>
      <t>87</t>
    </r>
    <r>
      <rPr>
        <sz val="12"/>
        <color rgb="FF000000"/>
        <rFont val="Times New Roman"/>
      </rPr>
      <t>, 164–169. doi:10.1016/j.neuroimage.2013.10.042</t>
    </r>
  </si>
  <si>
    <r>
      <t xml:space="preserve">Vohs, K. D. (2015). Money priming can change people’s thoughts, feelings, motivations, and behaviors: An update on 10 years of experiments.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e86–e93. doi:10.1037/xge0000091</t>
    </r>
  </si>
  <si>
    <r>
      <t xml:space="preserve">Watson, C. P. N. (2006). Review of The pain system in normal and pathological states: A primer for clinicians. </t>
    </r>
    <r>
      <rPr>
        <i/>
        <sz val="12"/>
        <color rgb="FF000000"/>
        <rFont val="Times New Roman"/>
      </rPr>
      <t>Pain Research &amp; Management</t>
    </r>
    <r>
      <rPr>
        <sz val="12"/>
        <color rgb="FF000000"/>
        <rFont val="Times New Roman"/>
      </rPr>
      <t xml:space="preserve">, </t>
    </r>
    <r>
      <rPr>
        <i/>
        <sz val="12"/>
        <color rgb="FF000000"/>
        <rFont val="Times New Roman"/>
      </rPr>
      <t>11</t>
    </r>
    <r>
      <rPr>
        <sz val="12"/>
        <color rgb="FF000000"/>
        <rFont val="Times New Roman"/>
      </rPr>
      <t>(1), 58–59. Retrieved from http://search.ebscohost.com/login.aspx?direct=true&amp;db=psyh&amp;AN=2006-03180-006&amp;site=ehost-live</t>
    </r>
  </si>
  <si>
    <r>
      <t xml:space="preserve">Whitty, M. T. (2015). Anatomy of the online dating romance scam. </t>
    </r>
    <r>
      <rPr>
        <i/>
        <sz val="12"/>
        <color rgb="FF000000"/>
        <rFont val="Times New Roman"/>
      </rPr>
      <t>Security Journal</t>
    </r>
    <r>
      <rPr>
        <sz val="12"/>
        <color rgb="FF000000"/>
        <rFont val="Times New Roman"/>
      </rPr>
      <t xml:space="preserve">, </t>
    </r>
    <r>
      <rPr>
        <i/>
        <sz val="12"/>
        <color rgb="FF000000"/>
        <rFont val="Times New Roman"/>
      </rPr>
      <t>28</t>
    </r>
    <r>
      <rPr>
        <sz val="12"/>
        <color rgb="FF000000"/>
        <rFont val="Times New Roman"/>
      </rPr>
      <t>(4), 443–455. doi:10.1057/sj.2012.57</t>
    </r>
  </si>
  <si>
    <r>
      <t xml:space="preserve">Wilking, S. V. (1962). Merit pay and better teaching. </t>
    </r>
    <r>
      <rPr>
        <i/>
        <sz val="12"/>
        <color rgb="FF000000"/>
        <rFont val="Times New Roman"/>
      </rPr>
      <t>Teachers College Record</t>
    </r>
    <r>
      <rPr>
        <sz val="12"/>
        <color rgb="FF000000"/>
        <rFont val="Times New Roman"/>
      </rPr>
      <t xml:space="preserve">, </t>
    </r>
    <r>
      <rPr>
        <i/>
        <sz val="12"/>
        <color rgb="FF000000"/>
        <rFont val="Times New Roman"/>
      </rPr>
      <t>63</t>
    </r>
    <r>
      <rPr>
        <sz val="12"/>
        <color rgb="FF000000"/>
        <rFont val="Times New Roman"/>
      </rPr>
      <t>, 297–304. Retrieved from http://search.ebscohost.com/login.aspx?direct=true&amp;db=psyh&amp;AN=1962-07136-001&amp;site=ehost-live</t>
    </r>
  </si>
  <si>
    <r>
      <t xml:space="preserve">Wilson, G. (2009). Implementation of releasing time to care—The productive ward. </t>
    </r>
    <r>
      <rPr>
        <i/>
        <sz val="12"/>
        <color rgb="FF000000"/>
        <rFont val="Times New Roman"/>
      </rPr>
      <t>Journal of Nursing Management</t>
    </r>
    <r>
      <rPr>
        <sz val="12"/>
        <color rgb="FF000000"/>
        <rFont val="Times New Roman"/>
      </rPr>
      <t xml:space="preserve">, </t>
    </r>
    <r>
      <rPr>
        <i/>
        <sz val="12"/>
        <color rgb="FF000000"/>
        <rFont val="Times New Roman"/>
      </rPr>
      <t>17</t>
    </r>
    <r>
      <rPr>
        <sz val="12"/>
        <color rgb="FF000000"/>
        <rFont val="Times New Roman"/>
      </rPr>
      <t>(5), 647–654. doi:10.1111/j.1365-2834.2009.01026.x</t>
    </r>
  </si>
  <si>
    <r>
      <t xml:space="preserve">Witter, L., &amp; Chen, L. (2008). </t>
    </r>
    <r>
      <rPr>
        <i/>
        <sz val="12"/>
        <color rgb="FF000000"/>
        <rFont val="Times New Roman"/>
      </rPr>
      <t>The she spot: Why women are the market for changing the world--and how to reach them.</t>
    </r>
    <r>
      <rPr>
        <sz val="12"/>
        <color rgb="FF000000"/>
        <rFont val="Times New Roman"/>
      </rPr>
      <t xml:space="preserve"> San Francisco, CA, US: Berrett-Koehler Publishers. Retrieved from http://search.ebscohost.com/login.aspx?direct=true&amp;db=psyh&amp;AN=2008-01577-000&amp;site=ehost-live</t>
    </r>
  </si>
  <si>
    <r>
      <t xml:space="preserve">Wright, D. M. (1948). Progress and Instability. In </t>
    </r>
    <r>
      <rPr>
        <i/>
        <sz val="12"/>
        <color rgb="FF000000"/>
        <rFont val="Times New Roman"/>
      </rPr>
      <t>Democracy and Progress.</t>
    </r>
    <r>
      <rPr>
        <sz val="12"/>
        <color rgb="FF000000"/>
        <rFont val="Times New Roman"/>
      </rPr>
      <t xml:space="preserve"> (pp. 70–81). New York, NY, US: MacMillan Co. Retrieved from http://search.ebscohost.com/login.aspx?direct=true&amp;db=psyh&amp;AN=2007-02233-006&amp;site=ehost-live</t>
    </r>
  </si>
  <si>
    <r>
      <t xml:space="preserve">Wright, S. (2002). Language education and foreign relations in Vietnam. In J. W. Tollefson &amp; J. W. (Ed) Tollefson (Eds.), </t>
    </r>
    <r>
      <rPr>
        <i/>
        <sz val="12"/>
        <color rgb="FF000000"/>
        <rFont val="Times New Roman"/>
      </rPr>
      <t>Language policies in education:  Critical issues.</t>
    </r>
    <r>
      <rPr>
        <sz val="12"/>
        <color rgb="FF000000"/>
        <rFont val="Times New Roman"/>
      </rPr>
      <t xml:space="preserve"> (pp. 225–244). Mahwah, NJ, US: Lawrence Erlbaum Associates Publishers. Retrieved from http://search.ebscohost.com/login.aspx?direct=true&amp;db=psyh&amp;AN=2001-18186-010&amp;site=ehost-live</t>
    </r>
  </si>
  <si>
    <r>
      <t xml:space="preserve">Xu, Z. X., &amp; Ma, H. K. (2015). Does honesty result from moral will or moral grace? Why moral identity matters. </t>
    </r>
    <r>
      <rPr>
        <i/>
        <sz val="12"/>
        <color rgb="FF000000"/>
        <rFont val="Times New Roman"/>
      </rPr>
      <t>Journal of Business Ethics</t>
    </r>
    <r>
      <rPr>
        <sz val="12"/>
        <color rgb="FF000000"/>
        <rFont val="Times New Roman"/>
      </rPr>
      <t xml:space="preserve">, </t>
    </r>
    <r>
      <rPr>
        <i/>
        <sz val="12"/>
        <color rgb="FF000000"/>
        <rFont val="Times New Roman"/>
      </rPr>
      <t>127</t>
    </r>
    <r>
      <rPr>
        <sz val="12"/>
        <color rgb="FF000000"/>
        <rFont val="Times New Roman"/>
      </rPr>
      <t>(2), 371–384. doi:10.1007/s10551-014-2050-x</t>
    </r>
  </si>
  <si>
    <r>
      <t xml:space="preserve">Yin, R., &amp; Ye, H. (2014). The black and white metaphor representation of moral concepts and its influence on moral cognition. </t>
    </r>
    <r>
      <rPr>
        <i/>
        <sz val="12"/>
        <color rgb="FF000000"/>
        <rFont val="Times New Roman"/>
      </rPr>
      <t>Acta Psychologica Sinica</t>
    </r>
    <r>
      <rPr>
        <sz val="12"/>
        <color rgb="FF000000"/>
        <rFont val="Times New Roman"/>
      </rPr>
      <t xml:space="preserve">, </t>
    </r>
    <r>
      <rPr>
        <i/>
        <sz val="12"/>
        <color rgb="FF000000"/>
        <rFont val="Times New Roman"/>
      </rPr>
      <t>46</t>
    </r>
    <r>
      <rPr>
        <sz val="12"/>
        <color rgb="FF000000"/>
        <rFont val="Times New Roman"/>
      </rPr>
      <t>(9), 1331–1346. Retrieved from http://search.ebscohost.com/login.aspx?direct=true&amp;db=psyh&amp;AN=2015-03873-010&amp;site=ehost-live</t>
    </r>
  </si>
  <si>
    <r>
      <t xml:space="preserve">Young, L., &amp; Durwin, A. J. (2013). Moral realism as moral motivation: The impact of meta-ethics on everyday decision-making. </t>
    </r>
    <r>
      <rPr>
        <i/>
        <sz val="12"/>
        <color rgb="FF000000"/>
        <rFont val="Times New Roman"/>
      </rPr>
      <t>Journal of Experimental Social Psychology</t>
    </r>
    <r>
      <rPr>
        <sz val="12"/>
        <color rgb="FF000000"/>
        <rFont val="Times New Roman"/>
      </rPr>
      <t xml:space="preserve">, </t>
    </r>
    <r>
      <rPr>
        <i/>
        <sz val="12"/>
        <color rgb="FF000000"/>
        <rFont val="Times New Roman"/>
      </rPr>
      <t>49</t>
    </r>
    <r>
      <rPr>
        <sz val="12"/>
        <color rgb="FF000000"/>
        <rFont val="Times New Roman"/>
      </rPr>
      <t>(2), 302–306. doi:10.1016/j.jesp.2012.11.013</t>
    </r>
  </si>
  <si>
    <r>
      <t xml:space="preserve">Young, M. M. (2008). </t>
    </r>
    <r>
      <rPr>
        <i/>
        <sz val="12"/>
        <color rgb="FF000000"/>
        <rFont val="Times New Roman"/>
      </rPr>
      <t>The desire to gamble.</t>
    </r>
    <r>
      <rPr>
        <sz val="12"/>
        <color rgb="FF000000"/>
        <rFont val="Times New Roman"/>
      </rPr>
      <t xml:space="preserve"> </t>
    </r>
    <r>
      <rPr>
        <i/>
        <sz val="12"/>
        <color rgb="FF000000"/>
        <rFont val="Times New Roman"/>
      </rPr>
      <t>Dissertation Abstracts International: Section B: The Sciences and Engineering</t>
    </r>
    <r>
      <rPr>
        <sz val="12"/>
        <color rgb="FF000000"/>
        <rFont val="Times New Roman"/>
      </rPr>
      <t>. ProQuest Information &amp; Learning, US. Retrieved from http://search.ebscohost.com/login.aspx?direct=true&amp;db=psyh&amp;AN=2008-99240-440&amp;site=ehost-live</t>
    </r>
  </si>
  <si>
    <r>
      <t xml:space="preserve">Zaleskiewicz, T., Gasiorowska, A., &amp; Kesebir, P. (2013). Saving can save from death anxiety: Mortality salience and financial decision-making. </t>
    </r>
    <r>
      <rPr>
        <i/>
        <sz val="12"/>
        <color rgb="FF000000"/>
        <rFont val="Times New Roman"/>
      </rPr>
      <t>PLoS ONE</t>
    </r>
    <r>
      <rPr>
        <sz val="12"/>
        <color rgb="FF000000"/>
        <rFont val="Times New Roman"/>
      </rPr>
      <t xml:space="preserve">, </t>
    </r>
    <r>
      <rPr>
        <i/>
        <sz val="12"/>
        <color rgb="FF000000"/>
        <rFont val="Times New Roman"/>
      </rPr>
      <t>8</t>
    </r>
    <r>
      <rPr>
        <sz val="12"/>
        <color rgb="FF000000"/>
        <rFont val="Times New Roman"/>
      </rPr>
      <t>(11). Retrieved from http://search.ebscohost.com/login.aspx?direct=true&amp;db=psyh&amp;AN=2014-01739-001&amp;site=ehost-live</t>
    </r>
  </si>
  <si>
    <r>
      <t xml:space="preserve">Zaleskiewicz, T., Gasiorowska, A., Kesebir, P., Luszczynska, A., &amp; Pyszczynski, T. (2013). Money and the fear of death: The symbolic power of money as an existential anxiety buffer. </t>
    </r>
    <r>
      <rPr>
        <i/>
        <sz val="12"/>
        <color rgb="FF000000"/>
        <rFont val="Times New Roman"/>
      </rPr>
      <t>Journal of Economic Psychology</t>
    </r>
    <r>
      <rPr>
        <sz val="12"/>
        <color rgb="FF000000"/>
        <rFont val="Times New Roman"/>
      </rPr>
      <t xml:space="preserve">, </t>
    </r>
    <r>
      <rPr>
        <i/>
        <sz val="12"/>
        <color rgb="FF000000"/>
        <rFont val="Times New Roman"/>
      </rPr>
      <t>36</t>
    </r>
    <r>
      <rPr>
        <sz val="12"/>
        <color rgb="FF000000"/>
        <rFont val="Times New Roman"/>
      </rPr>
      <t>, 55–67. doi:10.1016/j.joep.2013.02.008</t>
    </r>
  </si>
  <si>
    <r>
      <t xml:space="preserve">Zebian, S. (2008). Number conceptualisation among Lebanese micro-business owners who engage in orally-based versus paper-based numeracy practices: An experimental cognitive ethnography. </t>
    </r>
    <r>
      <rPr>
        <i/>
        <sz val="12"/>
        <color rgb="FF000000"/>
        <rFont val="Times New Roman"/>
      </rPr>
      <t>Journal of Cognition and Culture</t>
    </r>
    <r>
      <rPr>
        <sz val="12"/>
        <color rgb="FF000000"/>
        <rFont val="Times New Roman"/>
      </rPr>
      <t xml:space="preserve">, </t>
    </r>
    <r>
      <rPr>
        <i/>
        <sz val="12"/>
        <color rgb="FF000000"/>
        <rFont val="Times New Roman"/>
      </rPr>
      <t>8</t>
    </r>
    <r>
      <rPr>
        <sz val="12"/>
        <color rgb="FF000000"/>
        <rFont val="Times New Roman"/>
      </rPr>
      <t>(3-4), 359–385. doi:10.1163/156853708X358227</t>
    </r>
  </si>
  <si>
    <r>
      <t xml:space="preserve">Zhang, H., Chan, D. K.-S., Teng, F., &amp; Zhang, D. (2015). Sense of interpersonal security and preference for harsh actions against others: The role of dehumanization. </t>
    </r>
    <r>
      <rPr>
        <i/>
        <sz val="12"/>
        <color rgb="FF000000"/>
        <rFont val="Times New Roman"/>
      </rPr>
      <t>Journal of Experimental Social Psychology</t>
    </r>
    <r>
      <rPr>
        <sz val="12"/>
        <color rgb="FF000000"/>
        <rFont val="Times New Roman"/>
      </rPr>
      <t xml:space="preserve">, </t>
    </r>
    <r>
      <rPr>
        <i/>
        <sz val="12"/>
        <color rgb="FF000000"/>
        <rFont val="Times New Roman"/>
      </rPr>
      <t>56</t>
    </r>
    <r>
      <rPr>
        <sz val="12"/>
        <color rgb="FF000000"/>
        <rFont val="Times New Roman"/>
      </rPr>
      <t>, 165–171. doi:10.1016/j.jesp.2014.09.014</t>
    </r>
  </si>
  <si>
    <r>
      <t xml:space="preserve">Zhang, Y., &amp; Zhang, Y. (2011). Impact of Jin‐Shang teachings on Chinese people’s trust. </t>
    </r>
    <r>
      <rPr>
        <i/>
        <sz val="12"/>
        <color rgb="FF000000"/>
        <rFont val="Times New Roman"/>
      </rPr>
      <t>Asian Journal of Social Psychology</t>
    </r>
    <r>
      <rPr>
        <sz val="12"/>
        <color rgb="FF000000"/>
        <rFont val="Times New Roman"/>
      </rPr>
      <t xml:space="preserve">, </t>
    </r>
    <r>
      <rPr>
        <i/>
        <sz val="12"/>
        <color rgb="FF000000"/>
        <rFont val="Times New Roman"/>
      </rPr>
      <t>14</t>
    </r>
    <r>
      <rPr>
        <sz val="12"/>
        <color rgb="FF000000"/>
        <rFont val="Times New Roman"/>
      </rPr>
      <t>(3), 197–206. Retrieved from http://search.ebscohost.com/login.aspx?direct=true&amp;db=psyh&amp;AN=2011-18724-005&amp;site=ehost-live</t>
    </r>
  </si>
  <si>
    <r>
      <t xml:space="preserve">Zhu, Y. (2012). </t>
    </r>
    <r>
      <rPr>
        <i/>
        <sz val="12"/>
        <color rgb="FF000000"/>
        <rFont val="Times New Roman"/>
      </rPr>
      <t>A tale of two brands: The joint effect of manufacturer brand and retailer brand on consumers’ evaluation of products.</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http://search.ebscohost.com/login.aspx?direct=true&amp;db=psyh&amp;AN=2012-99170-112&amp;site=ehost-live</t>
    </r>
  </si>
  <si>
    <r>
      <t xml:space="preserve">Zhu, Y. (2014). </t>
    </r>
    <r>
      <rPr>
        <i/>
        <sz val="12"/>
        <color rgb="FF000000"/>
        <rFont val="Times New Roman"/>
      </rPr>
      <t>Two systems of justice judgment in action.</t>
    </r>
    <r>
      <rPr>
        <sz val="12"/>
        <color rgb="FF000000"/>
        <rFont val="Times New Roman"/>
      </rPr>
      <t xml:space="preserve"> </t>
    </r>
    <r>
      <rPr>
        <i/>
        <sz val="12"/>
        <color rgb="FF000000"/>
        <rFont val="Times New Roman"/>
      </rPr>
      <t>Dissertation Abstracts International Section A: Humanities and Social Sciences</t>
    </r>
    <r>
      <rPr>
        <sz val="12"/>
        <color rgb="FF000000"/>
        <rFont val="Times New Roman"/>
      </rPr>
      <t>. ProQuest Information &amp; Learning, US. Retrieved from http://search.ebscohost.com/login.aspx?direct=true&amp;db=psyh&amp;AN=2014-99030-440&amp;site=ehost-live</t>
    </r>
  </si>
  <si>
    <r>
      <t xml:space="preserve">Mukherjee, S., Manjaly, J. A., &amp; Nargundkar, M. (2013). Money makes you reveal more: Consequences of monetary cues on preferential disclosure of personal information. </t>
    </r>
    <r>
      <rPr>
        <i/>
        <sz val="12"/>
        <color rgb="FF000000"/>
        <rFont val="Times New Roman"/>
      </rPr>
      <t>Frontiers in Psychology</t>
    </r>
    <r>
      <rPr>
        <sz val="12"/>
        <color rgb="FF000000"/>
        <rFont val="Times New Roman"/>
      </rPr>
      <t xml:space="preserve">, </t>
    </r>
    <r>
      <rPr>
        <i/>
        <sz val="12"/>
        <color rgb="FF000000"/>
        <rFont val="Times New Roman"/>
      </rPr>
      <t>4</t>
    </r>
    <r>
      <rPr>
        <sz val="12"/>
        <color rgb="FF000000"/>
        <rFont val="Times New Roman"/>
      </rPr>
      <t>. doi:10.3389/fpsyg.2013.00839</t>
    </r>
  </si>
  <si>
    <r>
      <t xml:space="preserve">Mukherjee, S., Nargundkar, M., &amp; Manjaly, J. A. (2014). Monetary primes increase differences in predicted life-satisfaction between new and old Indian Institutes of Technology (IITs). </t>
    </r>
    <r>
      <rPr>
        <i/>
        <sz val="12"/>
        <color rgb="FF000000"/>
        <rFont val="Times New Roman"/>
      </rPr>
      <t>Psychological Studies</t>
    </r>
    <r>
      <rPr>
        <sz val="12"/>
        <color rgb="FF000000"/>
        <rFont val="Times New Roman"/>
      </rPr>
      <t xml:space="preserve">, </t>
    </r>
    <r>
      <rPr>
        <i/>
        <sz val="12"/>
        <color rgb="FF000000"/>
        <rFont val="Times New Roman"/>
      </rPr>
      <t>59</t>
    </r>
    <r>
      <rPr>
        <sz val="12"/>
        <color rgb="FF000000"/>
        <rFont val="Times New Roman"/>
      </rPr>
      <t>(2), 191–196. doi:10.1007/s12646-014-0259-5</t>
    </r>
  </si>
  <si>
    <r>
      <t xml:space="preserve">Rohrer, D., Pashler, H., &amp; Harris, C. R. (2015). Do subtle reminders of money change people’s political views? </t>
    </r>
    <r>
      <rPr>
        <i/>
        <sz val="12"/>
        <color rgb="FF000000"/>
        <rFont val="Times New Roman"/>
      </rPr>
      <t>Journal of Experimental Psychology: General</t>
    </r>
    <r>
      <rPr>
        <sz val="12"/>
        <color rgb="FF000000"/>
        <rFont val="Times New Roman"/>
      </rPr>
      <t xml:space="preserve">, </t>
    </r>
    <r>
      <rPr>
        <i/>
        <sz val="12"/>
        <color rgb="FF000000"/>
        <rFont val="Times New Roman"/>
      </rPr>
      <t>144</t>
    </r>
    <r>
      <rPr>
        <sz val="12"/>
        <color rgb="FF000000"/>
        <rFont val="Times New Roman"/>
      </rPr>
      <t>(4), e73–e85. doi:10.1037/xge0000058</t>
    </r>
  </si>
  <si>
    <r>
      <t xml:space="preserve">Boucher, H. C., &amp; Kofos, M. N. (2012). The idea of money counteracts ego depletion effects. </t>
    </r>
    <r>
      <rPr>
        <i/>
        <sz val="12"/>
        <color rgb="FF000000"/>
        <rFont val="Times New Roman"/>
      </rPr>
      <t>Journal of Experimental Social Psychology</t>
    </r>
    <r>
      <rPr>
        <sz val="12"/>
        <color rgb="FF000000"/>
        <rFont val="Times New Roman"/>
      </rPr>
      <t xml:space="preserve">, </t>
    </r>
    <r>
      <rPr>
        <i/>
        <sz val="12"/>
        <color rgb="FF000000"/>
        <rFont val="Times New Roman"/>
      </rPr>
      <t>48</t>
    </r>
    <r>
      <rPr>
        <sz val="12"/>
        <color rgb="FF000000"/>
        <rFont val="Times New Roman"/>
      </rPr>
      <t>(4), 804–810. doi:10.1016/j.jesp.2012.02.003</t>
    </r>
  </si>
  <si>
    <r>
      <t xml:space="preserve">Tong, L., Zheng, Y., &amp; Zhao, P. (2013). Is money really the root of all evil? The impact of priming money on consumer choice. </t>
    </r>
    <r>
      <rPr>
        <i/>
        <sz val="12"/>
        <color rgb="FF000000"/>
        <rFont val="Times New Roman"/>
      </rPr>
      <t>Marketing Letters</t>
    </r>
    <r>
      <rPr>
        <sz val="12"/>
        <color rgb="FF000000"/>
        <rFont val="Times New Roman"/>
      </rPr>
      <t xml:space="preserve">, </t>
    </r>
    <r>
      <rPr>
        <i/>
        <sz val="12"/>
        <color rgb="FF000000"/>
        <rFont val="Times New Roman"/>
      </rPr>
      <t>24</t>
    </r>
    <r>
      <rPr>
        <sz val="12"/>
        <color rgb="FF000000"/>
        <rFont val="Times New Roman"/>
      </rPr>
      <t>(2), 119–129. doi:10.1007/s11002-013-9224-7</t>
    </r>
  </si>
  <si>
    <r>
      <t xml:space="preserve">Vohs, K. D., Mead, N. L., &amp; Goode, M. R. (2006). The Psychological Consequences of Money. </t>
    </r>
    <r>
      <rPr>
        <i/>
        <sz val="12"/>
        <color rgb="FF000000"/>
        <rFont val="Times New Roman"/>
      </rPr>
      <t>Science</t>
    </r>
    <r>
      <rPr>
        <sz val="12"/>
        <color rgb="FF000000"/>
        <rFont val="Times New Roman"/>
      </rPr>
      <t xml:space="preserve">, </t>
    </r>
    <r>
      <rPr>
        <i/>
        <sz val="12"/>
        <color rgb="FF000000"/>
        <rFont val="Times New Roman"/>
      </rPr>
      <t>314</t>
    </r>
    <r>
      <rPr>
        <sz val="12"/>
        <color rgb="FF000000"/>
        <rFont val="Times New Roman"/>
      </rPr>
      <t>(5802), 1154–1156. doi:10.1126/science.1132491</t>
    </r>
  </si>
  <si>
    <r>
      <t xml:space="preserve">Wierzbicki, J., &amp; Zawadzka, A. M. (2014). The effects of the activation of money and credit card vs. That of activation of spirituality – which one prompts pro-social behaviours? </t>
    </r>
    <r>
      <rPr>
        <i/>
        <sz val="12"/>
        <color rgb="FF000000"/>
        <rFont val="Times New Roman"/>
      </rPr>
      <t>Current Psychology: A Journal for Diverse Perspectives on Diverse Psychological Issues</t>
    </r>
    <r>
      <rPr>
        <sz val="12"/>
        <color rgb="FF000000"/>
        <rFont val="Times New Roman"/>
      </rPr>
      <t>. doi:10.1007/s12144-014-9299-1</t>
    </r>
  </si>
  <si>
    <r>
      <t xml:space="preserve">Capaldi, C. A., &amp; Zelenski, J. M. (2016). Seeing and being green? The effect of money priming on willingness to perform sustainable actions, social connectedness, and prosociality. </t>
    </r>
    <r>
      <rPr>
        <i/>
        <sz val="12"/>
        <color rgb="FF000000"/>
        <rFont val="Times New Roman"/>
      </rPr>
      <t>The Journal of Social Psychology</t>
    </r>
    <r>
      <rPr>
        <sz val="12"/>
        <color rgb="FF000000"/>
        <rFont val="Times New Roman"/>
      </rPr>
      <t xml:space="preserve">, </t>
    </r>
    <r>
      <rPr>
        <i/>
        <sz val="12"/>
        <color rgb="FF000000"/>
        <rFont val="Times New Roman"/>
      </rPr>
      <t>156</t>
    </r>
    <r>
      <rPr>
        <sz val="12"/>
        <color rgb="FF000000"/>
        <rFont val="Times New Roman"/>
      </rPr>
      <t>(1), 1–7. doi:10.1080/00224545.2015.1047438</t>
    </r>
  </si>
  <si>
    <r>
      <t xml:space="preserve">Gino, F., &amp; Mogilner, C. (2014). Time, money, and morality. </t>
    </r>
    <r>
      <rPr>
        <i/>
        <sz val="12"/>
        <color rgb="FF000000"/>
        <rFont val="Times New Roman"/>
      </rPr>
      <t>Psychological Science</t>
    </r>
    <r>
      <rPr>
        <sz val="12"/>
        <color rgb="FF000000"/>
        <rFont val="Times New Roman"/>
      </rPr>
      <t xml:space="preserve">, </t>
    </r>
    <r>
      <rPr>
        <i/>
        <sz val="12"/>
        <color rgb="FF000000"/>
        <rFont val="Times New Roman"/>
      </rPr>
      <t>25</t>
    </r>
    <r>
      <rPr>
        <sz val="12"/>
        <color rgb="FF000000"/>
        <rFont val="Times New Roman"/>
      </rPr>
      <t>(2), 414–421. doi:10.1177/0956797613506438</t>
    </r>
  </si>
  <si>
    <r>
      <t xml:space="preserve">Hansen, J., Kutzner, F., &amp; Wänke, M. (2013). Money and thinking: Reminders of money trigger abstract construal and shape consumer judgments. </t>
    </r>
    <r>
      <rPr>
        <i/>
        <sz val="12"/>
        <color rgb="FF000000"/>
        <rFont val="Times New Roman"/>
      </rPr>
      <t>Journal of Consumer Research</t>
    </r>
    <r>
      <rPr>
        <sz val="12"/>
        <color rgb="FF000000"/>
        <rFont val="Times New Roman"/>
      </rPr>
      <t xml:space="preserve">, </t>
    </r>
    <r>
      <rPr>
        <i/>
        <sz val="12"/>
        <color rgb="FF000000"/>
        <rFont val="Times New Roman"/>
      </rPr>
      <t>39</t>
    </r>
    <r>
      <rPr>
        <sz val="12"/>
        <color rgb="FF000000"/>
        <rFont val="Times New Roman"/>
      </rPr>
      <t>(6), 1154–1166. doi:10.1086/667691</t>
    </r>
  </si>
  <si>
    <r>
      <t xml:space="preserve">Jiang, Y., Chen, Z., &amp; Wyer, R. S. J. (2014). Impact of money on emotional expression. </t>
    </r>
    <r>
      <rPr>
        <i/>
        <sz val="12"/>
        <color rgb="FF000000"/>
        <rFont val="Times New Roman"/>
      </rPr>
      <t>Journal of Experimental Social Psychology</t>
    </r>
    <r>
      <rPr>
        <sz val="12"/>
        <color rgb="FF000000"/>
        <rFont val="Times New Roman"/>
      </rPr>
      <t xml:space="preserve">, </t>
    </r>
    <r>
      <rPr>
        <i/>
        <sz val="12"/>
        <color rgb="FF000000"/>
        <rFont val="Times New Roman"/>
      </rPr>
      <t>55</t>
    </r>
    <r>
      <rPr>
        <sz val="12"/>
        <color rgb="FF000000"/>
        <rFont val="Times New Roman"/>
      </rPr>
      <t>, 228–233. doi:10.1016/j.jesp.2014.07.013</t>
    </r>
  </si>
  <si>
    <r>
      <t xml:space="preserve">Kouchaki, M., Smith-Crowe, K., Brief, A. P., &amp; Sousa, C. (2013). Seeing green: Mere exposure to money triggers a business decision frame and unethical outcomes. </t>
    </r>
    <r>
      <rPr>
        <i/>
        <sz val="12"/>
        <color rgb="FF000000"/>
        <rFont val="Times New Roman"/>
      </rPr>
      <t>Organizational Behavior and Human Decision Processes</t>
    </r>
    <r>
      <rPr>
        <sz val="12"/>
        <color rgb="FF000000"/>
        <rFont val="Times New Roman"/>
      </rPr>
      <t xml:space="preserve">, </t>
    </r>
    <r>
      <rPr>
        <i/>
        <sz val="12"/>
        <color rgb="FF000000"/>
        <rFont val="Times New Roman"/>
      </rPr>
      <t>121</t>
    </r>
    <r>
      <rPr>
        <sz val="12"/>
        <color rgb="FF000000"/>
        <rFont val="Times New Roman"/>
      </rPr>
      <t>(1), 53–61. doi:10.1016/j.obhdp.2012.12.002</t>
    </r>
  </si>
  <si>
    <r>
      <t xml:space="preserve">46% </t>
    </r>
    <r>
      <rPr>
        <sz val="12"/>
        <color rgb="FFFF0000"/>
        <rFont val="Times New Roman"/>
      </rPr>
      <t>(27.14/45.5)</t>
    </r>
  </si>
  <si>
    <r>
      <t xml:space="preserve">22% </t>
    </r>
    <r>
      <rPr>
        <sz val="12"/>
        <color rgb="FFFF0000"/>
        <rFont val="Times New Roman"/>
      </rPr>
      <t>(10.01/45.5)</t>
    </r>
  </si>
  <si>
    <r>
      <t xml:space="preserve">Ku, L., Dittmar, H., &amp; Banerjee, R. (2014). To have or to learn? The effects of materialism on British and Chinese children’s learning. </t>
    </r>
    <r>
      <rPr>
        <i/>
        <sz val="12"/>
        <color rgb="FF000000"/>
        <rFont val="Times New Roman"/>
      </rPr>
      <t>Journal of Personality and Social Psychology</t>
    </r>
    <r>
      <rPr>
        <sz val="12"/>
        <color rgb="FF000000"/>
        <rFont val="Times New Roman"/>
      </rPr>
      <t xml:space="preserve">, </t>
    </r>
    <r>
      <rPr>
        <i/>
        <sz val="12"/>
        <color rgb="FF000000"/>
        <rFont val="Times New Roman"/>
      </rPr>
      <t>106</t>
    </r>
    <r>
      <rPr>
        <sz val="12"/>
        <color rgb="FF000000"/>
        <rFont val="Times New Roman"/>
      </rPr>
      <t>(5), 803–821. doi:10.1037/a0036038</t>
    </r>
  </si>
  <si>
    <t>Study Information</t>
  </si>
  <si>
    <t>Study Eligibility</t>
  </si>
  <si>
    <t>Eligible?</t>
  </si>
  <si>
    <t>Problems with Data Extraction</t>
  </si>
  <si>
    <t>Details about study</t>
  </si>
  <si>
    <t xml:space="preserve">year </t>
  </si>
  <si>
    <t>First effect size</t>
  </si>
  <si>
    <t>2nd Effect Size</t>
  </si>
  <si>
    <t>Notes: 2nd effect size</t>
  </si>
  <si>
    <t>Notes: 3rd effect size</t>
  </si>
  <si>
    <t>3rd Effect Size</t>
  </si>
  <si>
    <t>4th Effect Size</t>
  </si>
  <si>
    <t>Contact Author?</t>
  </si>
  <si>
    <t>Information to seek</t>
  </si>
  <si>
    <t>Contacting Authors</t>
  </si>
  <si>
    <t>DV1: Willingness to disclose personal information. DV2: Self-efficacy.</t>
  </si>
  <si>
    <t>DV1: Willingness to disclose personal information.</t>
  </si>
  <si>
    <t xml:space="preserve">DV1: Self-life satisfaction. DV2: Difference in life satisfaction between new and old IIT. </t>
  </si>
  <si>
    <t xml:space="preserve"> DV1: Self-reported life satisfaction.</t>
  </si>
  <si>
    <t xml:space="preserve">Mok, A., &amp; De Cremer, D. (2016). The bonding effect of money in the workplace: priming money weakens the negative relationship between ostracism and prosocial behaviour. European Journal of Work and Organizational Psychology, 25(2), 272-286. </t>
  </si>
  <si>
    <t xml:space="preserve">Mok, A., &amp; De Cremer, D. (2016). The bonding effect of money in the workplace: primingmoney weakens the negative relationship between ostracism and prosocial behaviour. European Journal of Work and Organizational Psychology, 25(2), 272-286. </t>
  </si>
  <si>
    <t>Simple main effect of money priming in ostracised condition</t>
  </si>
  <si>
    <t xml:space="preserve">Results reported in the form of regression. No means and SDs. There is however, corrleation between condition and prosical intention. This correlation can be converted to cohen d? </t>
  </si>
  <si>
    <t>Study 2 is not relevant as its not about money priming</t>
  </si>
  <si>
    <t xml:space="preserve">Results presented in regression form. Authors also reported median. Not sure how to extract data from their statistics. </t>
  </si>
  <si>
    <t>Request means and SDs?</t>
  </si>
  <si>
    <t xml:space="preserve">1) Difference score (Means and SDs) for the money conditions. 2) Difference score (Means and SDS) for the two control conditions (combined). 3) Cell size. </t>
  </si>
  <si>
    <t xml:space="preserve">3 repeated measure DVs (happy faces, angry faces, neutral faces). </t>
  </si>
  <si>
    <t xml:space="preserve">Means, SDs, N,  of two difference scores measures: DV1: Happy minus netural. DV2: Angry minus neutral. Then correlation between the two DVs.  </t>
  </si>
  <si>
    <t>Information to handle mutiple DVs (i.e., correlation)</t>
  </si>
  <si>
    <t>Neuroscience Letters</t>
  </si>
  <si>
    <t>Self and Identity</t>
  </si>
  <si>
    <t>0.96 (error?)</t>
  </si>
  <si>
    <t>Interaction issues</t>
  </si>
  <si>
    <t>2nd factor</t>
  </si>
  <si>
    <t>Time constraint (No vs. Yes)</t>
  </si>
  <si>
    <t>Time constraint = Yes</t>
  </si>
  <si>
    <t>Type of test statistics</t>
  </si>
  <si>
    <t>Value of test statistics</t>
  </si>
  <si>
    <t>F</t>
  </si>
  <si>
    <t>Variance of g</t>
  </si>
  <si>
    <t>g from M,SD,n</t>
  </si>
  <si>
    <t>d from M,SD,n</t>
  </si>
  <si>
    <t>Variance of  d</t>
  </si>
  <si>
    <t>Problems?</t>
  </si>
  <si>
    <t>Means and SDs not provided. Effect size from F-test</t>
  </si>
  <si>
    <t>Power (Low vs. High)</t>
  </si>
  <si>
    <t>Power = Low</t>
  </si>
  <si>
    <t xml:space="preserve">SD for difference score. </t>
  </si>
  <si>
    <t xml:space="preserve">This is a 2 (Money vs. control) x 2 (low vs. high power) x 2 (pre-post). 3rd factor is repeated measure. </t>
  </si>
  <si>
    <t>84a</t>
  </si>
  <si>
    <t>84b</t>
  </si>
  <si>
    <t>China sample</t>
  </si>
  <si>
    <t>Japan sample</t>
  </si>
  <si>
    <t>Difference score of difference score? And correlation?</t>
  </si>
  <si>
    <t>Difference score of difference score?  And correlation?</t>
  </si>
  <si>
    <t>Two within-subject factors (gender of target and priming)</t>
  </si>
  <si>
    <t>SDs and correlation between DVs</t>
  </si>
  <si>
    <t xml:space="preserve">Gender is entered into ANOVA as a second factor. However, they make no prediction for interaction, and did not report interaction results. </t>
  </si>
  <si>
    <t xml:space="preserve">Possible to derive d from F-value. However, still need correlation between DVs. Simpler to just request both SD and correlation. </t>
  </si>
  <si>
    <t xml:space="preserve">Multiple DVs. </t>
  </si>
  <si>
    <t xml:space="preserve">1) Correlation between DVs. 2) M, SD, n. </t>
  </si>
  <si>
    <t xml:space="preserve">DV not in SMD. It is in proportion. </t>
  </si>
  <si>
    <t>Two experimental conditions (Spending money vs. saving money). They hypothesized larger effect in 'saving' condition.</t>
  </si>
  <si>
    <t>DV=Fear of death. Saving money vs. control.</t>
  </si>
  <si>
    <t xml:space="preserve">Two expeirmental conditions (real and fake money). Authors made no prediction regarding experimental conditions, hence the two experimental conditions were aggregated.  </t>
  </si>
  <si>
    <t xml:space="preserve">Aggregated both experimental condition. </t>
  </si>
  <si>
    <t xml:space="preserve">Request for aggregated M and SD of the two experimental conditions. </t>
  </si>
  <si>
    <t>Trust signal (Clear vs. ambiguous)</t>
  </si>
  <si>
    <t>Real job of participant (Money vs. non-money).</t>
  </si>
  <si>
    <t>Job = Non-money</t>
  </si>
  <si>
    <t xml:space="preserve">1) Means and SD for 'job=Non-money'. 2) Correlation between two DVs for 'job=non-money'. </t>
  </si>
  <si>
    <t>Multiple DV</t>
  </si>
  <si>
    <t>Ego depletion (Depleted vs. Not depleted)</t>
  </si>
  <si>
    <t>Ego-depletion = Depleted</t>
  </si>
  <si>
    <t xml:space="preserve">Two experimental conditions (real vs. play money). Auhors made no prediction regarding the strength of the two conditions, hence they will be aggregated. </t>
  </si>
  <si>
    <t xml:space="preserve">Aggregated M and SD across two money conditions. </t>
  </si>
  <si>
    <t>Two control conditions (Fish screen saver vs. blank screen saver). No prediction.</t>
  </si>
  <si>
    <t>Two control conditions (poster showing seascape vs. flower garden)..No prediction.</t>
  </si>
  <si>
    <t xml:space="preserve">Results in the form of regression. Also, two experimental conditions (cash and credit card) without prediction. Hence, need to aggregate. </t>
  </si>
  <si>
    <t xml:space="preserve">Aggregated M, SDs, n for both money conditions. M, SDs, n for neutral condition. </t>
  </si>
  <si>
    <t xml:space="preserve">Two experimental conditions (Credit card &amp; Cash). </t>
  </si>
  <si>
    <t>Aggregated M and SD across two money conditions. M and SD for neutral condition.</t>
  </si>
  <si>
    <t xml:space="preserve">Ostracism (continous, not manipulated). </t>
  </si>
  <si>
    <t>Self-affirmation (Yes vs. No)</t>
  </si>
  <si>
    <t>Self-affirmation = No.</t>
  </si>
  <si>
    <t>3 Main DVs</t>
  </si>
  <si>
    <t xml:space="preserve">Two experimental conditions (their money &amp; my money). 2nd factor is SES (continous and not manipulated). Results in hierachical regression. </t>
  </si>
  <si>
    <t>SES (continuous)</t>
  </si>
  <si>
    <t>Task framing (Trust vs. Transaction)</t>
  </si>
  <si>
    <t>t</t>
  </si>
  <si>
    <t>Market norms (money market vs. social market).</t>
  </si>
  <si>
    <t>Context (Introducing self to new friend vs. colleague)</t>
  </si>
  <si>
    <t xml:space="preserve">Address multiple DVs using raw data from OSF. </t>
  </si>
  <si>
    <t xml:space="preserve">Repeated measure, hence need to dereive difference score. Two money conditions (bank notes or coins) Authors predict larger effect in bank notes condition.. Two control condition (flowers, no prime). No prediction regarding relative magnitude of control group., thus aggregate the two control conditions. </t>
  </si>
  <si>
    <t>Letter task that measures abstractness (repeated measure)</t>
  </si>
  <si>
    <t xml:space="preserve">Two control groups (music control, shopping control). No predictions regarding control group, hence need to aggregate. </t>
  </si>
  <si>
    <t>Feature valience (central-positive/peripheral-negative vs. central-negative/peripheral-positive)</t>
  </si>
  <si>
    <t xml:space="preserve">Two DVs. The DV is the 2nd factor for interaction. </t>
  </si>
  <si>
    <t xml:space="preserve">We used the effect size where 7 participants who don’t take caffeine were excluded. </t>
  </si>
  <si>
    <t>Number of caffeinated jelly beans they intent to take in a hypothetical scenario. ( after removing 7 participants who never consume caffinated product).</t>
  </si>
  <si>
    <t>Two experimental condiion: real vs play money.</t>
  </si>
  <si>
    <t>In Polish: https://mpra.ub.uni-muenchen.de/48170/1/MPRA_paper_48170.pdf</t>
  </si>
  <si>
    <t>Interaction Identification (1=Largest predicted effect)</t>
  </si>
  <si>
    <t>Simple main effect</t>
  </si>
  <si>
    <t>Time constraint = No</t>
  </si>
  <si>
    <t>Power = High</t>
  </si>
  <si>
    <t>Correlation between income and well-being</t>
  </si>
  <si>
    <t>Multiple DVs</t>
  </si>
  <si>
    <t>205</t>
  </si>
  <si>
    <t>DV (Choices vs. Actions)</t>
  </si>
  <si>
    <t>DV = Choice</t>
  </si>
  <si>
    <t>DV = Action</t>
  </si>
  <si>
    <t xml:space="preserve"> Number of recalled choices in the past day. </t>
  </si>
  <si>
    <t xml:space="preserve">Number of recalled actions in the past day. </t>
  </si>
  <si>
    <t>Correlations between DVs</t>
  </si>
  <si>
    <t>Trust signal = Clear</t>
  </si>
  <si>
    <t>Trust signal = Amiguous</t>
  </si>
  <si>
    <t>Job = Money</t>
  </si>
  <si>
    <t xml:space="preserve">1) Means and SD for 'job=money'. 2) Correlation between two DVs for 'job=money'. </t>
  </si>
  <si>
    <t>Ego-depletion = Not Depleted</t>
  </si>
  <si>
    <t xml:space="preserve">Aggregated M and SD across two control conditions. </t>
  </si>
  <si>
    <t xml:space="preserve">Aggregated proportion across two control conditions. </t>
  </si>
  <si>
    <t>Aggregated M and SD across two control conditions (Neutral &amp; Low money)</t>
  </si>
  <si>
    <t>Ostracism = High</t>
  </si>
  <si>
    <t>Ostracism = Low</t>
  </si>
  <si>
    <t xml:space="preserve">I infer that they expected ostracism=High to have greater effect size. This is based on their hypothesis that money buffers the effect of ostracism. </t>
  </si>
  <si>
    <t xml:space="preserve">Means, SD, N </t>
  </si>
  <si>
    <t>Ostracism = Ostracized</t>
  </si>
  <si>
    <t>Ostracism = Not Ostracized</t>
  </si>
  <si>
    <t>Self-affirmation = Yes</t>
  </si>
  <si>
    <t>DV: Time to spend.</t>
  </si>
  <si>
    <t xml:space="preserve"> DV: Time to spend.</t>
  </si>
  <si>
    <t xml:space="preserve">DV: Preference for solo leisure activities. </t>
  </si>
  <si>
    <t>DV: Requesting help.</t>
  </si>
  <si>
    <t>76.32% (28.048/36.75)</t>
  </si>
  <si>
    <t>68.75% (25.266/36.75)</t>
  </si>
  <si>
    <t>Yes</t>
  </si>
  <si>
    <t>Odds ratio</t>
  </si>
  <si>
    <t>DV: kicking out freerider.</t>
  </si>
  <si>
    <t>DV: interest in taking over project.</t>
  </si>
  <si>
    <t>DV: Intention to take over project</t>
  </si>
  <si>
    <t>Median split on SES. Means, SD, n for High vs. Low SES</t>
  </si>
  <si>
    <t xml:space="preserve">Median split on SES. Aggregated Mean, SD, n across two money conditions. Mean, SD, n for neutral conditions. </t>
  </si>
  <si>
    <t xml:space="preserve">2nd factor is SES (continous and not manipulated). </t>
  </si>
  <si>
    <t xml:space="preserve">DV1: Trusting behavior in a trust game. DV2: Trustworthy behavior in a trust game. </t>
  </si>
  <si>
    <t>Task Framing = Trust</t>
  </si>
  <si>
    <t>Task Framing = Transaction</t>
  </si>
  <si>
    <t xml:space="preserve">I treated the 3 need scenarios (low, mod, high) as 3 DVs. And the need scenario = Low is used as the authors predicted gretatest effect size for this DV. </t>
  </si>
  <si>
    <t>Information to handle mutiple DVs (i.e., correlation). Cell size for those in Low and High Communual Strength</t>
  </si>
  <si>
    <t xml:space="preserve">Effect size (D) (Reported) </t>
  </si>
  <si>
    <t>Significance</t>
  </si>
  <si>
    <t>How to treat interaction when 1 DV has significant interaction while the other DV does not?</t>
  </si>
  <si>
    <t>Market Norms = Social Market</t>
  </si>
  <si>
    <t>Market Norms = Money Market</t>
  </si>
  <si>
    <t>Context = New Friend</t>
  </si>
  <si>
    <t>Context = New Colleague</t>
  </si>
  <si>
    <t>The "Table". Otherwise, Means, SD, n</t>
  </si>
  <si>
    <t>Feature valience = "central-positive/peripheral-negative"</t>
  </si>
  <si>
    <t>Feature valience = "central-negative/peripheral-positive"</t>
  </si>
  <si>
    <t xml:space="preserve">Aggregated Mean, SD across two control conditions. Cell size. </t>
  </si>
  <si>
    <t>1) Difference score (Means and SDs) for money prime and control prime conditions. 2) Cell size.</t>
  </si>
  <si>
    <t>Situation (Public vs. Private)</t>
  </si>
  <si>
    <t>Situation = Public</t>
  </si>
  <si>
    <t>Situation = Private</t>
  </si>
  <si>
    <t xml:space="preserve">4 DVs. Correlation in Table 1 of the paper. </t>
  </si>
  <si>
    <t>Notes:    1st DV</t>
  </si>
  <si>
    <t>Direction of Effect</t>
  </si>
  <si>
    <t xml:space="preserve">DV is more like a manipulation check, measuring concept activation. </t>
  </si>
  <si>
    <t>Reactance Rate</t>
  </si>
  <si>
    <t>Conformity Rate</t>
  </si>
  <si>
    <t>171a</t>
  </si>
  <si>
    <t>171b</t>
  </si>
  <si>
    <t>2b-Resort</t>
  </si>
  <si>
    <t>2b-Vacation</t>
  </si>
  <si>
    <r>
      <t xml:space="preserve">23.40% </t>
    </r>
    <r>
      <rPr>
        <sz val="12"/>
        <color rgb="FFFF0000"/>
        <rFont val="Times New Roman"/>
      </rPr>
      <t>(10.921/46.67)</t>
    </r>
  </si>
  <si>
    <r>
      <t xml:space="preserve">47.83% </t>
    </r>
    <r>
      <rPr>
        <sz val="12"/>
        <color rgb="FFFF0000"/>
        <rFont val="Times New Roman"/>
      </rPr>
      <t>(22.322 / 46.67)</t>
    </r>
  </si>
  <si>
    <t>No clear prediction. No introduction section</t>
  </si>
  <si>
    <t>DV1: Physical Distance</t>
  </si>
  <si>
    <t>DV2: Trust</t>
  </si>
  <si>
    <t xml:space="preserve">DV1: Self-reported life satisfaction. DV2: Predicted life satisfaction of classmates. DV3: Difference in life satisfaction between new and old IIT. </t>
  </si>
  <si>
    <t>DV3: Difference between old and new IITs</t>
  </si>
  <si>
    <t>DV2: Life satisfaction of classmates</t>
  </si>
  <si>
    <t>Amount of time willing to devote to help others</t>
  </si>
  <si>
    <t>DV: Stickers taken (desire for reward)</t>
  </si>
  <si>
    <t>DV: choice between pen of same color (vs. different color) as peer (indicative of exchange vs. communal relationship desireabiliy).</t>
  </si>
  <si>
    <t>91-1</t>
  </si>
  <si>
    <t>91-2</t>
  </si>
  <si>
    <t>91-3</t>
  </si>
  <si>
    <t>91-4</t>
  </si>
  <si>
    <t>91-5</t>
  </si>
  <si>
    <t>91-6</t>
  </si>
  <si>
    <t>91-7</t>
  </si>
  <si>
    <t>91-8</t>
  </si>
  <si>
    <t>91-9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</si>
  <si>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</si>
  <si>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</si>
  <si>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</si>
  <si>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</si>
  <si>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</si>
  <si>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</si>
  <si>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</si>
  <si>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</si>
  <si>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</si>
  <si>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</si>
  <si>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</si>
  <si>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</si>
  <si>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</si>
  <si>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</si>
  <si>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</si>
  <si>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</si>
  <si>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</si>
  <si>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</si>
  <si>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</si>
  <si>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</si>
  <si>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</si>
  <si>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</si>
  <si>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</si>
  <si>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</si>
  <si>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</si>
  <si>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</si>
  <si>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</si>
  <si>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</si>
  <si>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</si>
  <si>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</si>
  <si>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</si>
  <si>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</si>
  <si>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</si>
  <si>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</si>
  <si>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</si>
  <si>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</si>
  <si>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</si>
  <si>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</si>
  <si>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</si>
  <si>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</si>
  <si>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</si>
  <si>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</si>
  <si>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</si>
  <si>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</si>
  <si>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</si>
  <si>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</si>
  <si>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</si>
  <si>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</si>
  <si>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</si>
  <si>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</si>
  <si>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</si>
  <si>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</si>
  <si>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</si>
  <si>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</si>
  <si>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</si>
  <si>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</si>
  <si>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</si>
  <si>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</si>
  <si>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</si>
  <si>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</si>
  <si>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</si>
  <si>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</si>
  <si>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</si>
  <si>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Social Psychology</t>
  </si>
  <si>
    <t>61d</t>
  </si>
  <si>
    <t xml:space="preserve">2 DVs. But 'self-reflection' is not included as it is predicted as a mediator. </t>
  </si>
  <si>
    <t>Caruso, E. M., Vohs, K. D., Baxter, B., &amp; Waytz, A. (2013). Mere exposure to money increases
endorsement of free-market systems and social inequality. Journal of Experimental Psychology:
General, 142, 301-306.</t>
  </si>
  <si>
    <t>301a</t>
  </si>
  <si>
    <t>301b</t>
  </si>
  <si>
    <t>301c</t>
  </si>
  <si>
    <t>301d</t>
  </si>
  <si>
    <t>Belief in Just World</t>
  </si>
  <si>
    <t>301e</t>
  </si>
  <si>
    <t>Nationaility (US vs. Non-US)</t>
  </si>
  <si>
    <t>Nationality = US</t>
  </si>
  <si>
    <t>Social Dominance Orientaion</t>
  </si>
  <si>
    <t>Nationality = Non-US</t>
  </si>
  <si>
    <t>Two DVs. But authors predicted larger effect for FMI</t>
  </si>
  <si>
    <t>1a</t>
  </si>
  <si>
    <t>Correlation between the two DVs of interest</t>
  </si>
  <si>
    <t>302a</t>
  </si>
  <si>
    <t>302b</t>
  </si>
  <si>
    <t>1b</t>
  </si>
  <si>
    <t xml:space="preserve">DV1: Time to spend on socializing. DV2: Time to spend in on working. </t>
  </si>
  <si>
    <t>2 DVs of interest.</t>
  </si>
  <si>
    <t>302c</t>
  </si>
  <si>
    <t xml:space="preserve">DV1: Time spent socializing. DV2: Time spent working. </t>
  </si>
  <si>
    <t>Mogilner, C. (2010). The Pursuit of Happiness Time, Money, and Social Connection. Psychological
Science, 21(9), 1348-1354.</t>
  </si>
  <si>
    <t xml:space="preserve">Poster of money were presented. Participants then talked about the poster and draw something connected to the content of the poster. </t>
  </si>
  <si>
    <t xml:space="preserve">DV1: Non-selfish choice in "Prosocial game". </t>
  </si>
  <si>
    <t xml:space="preserve">DV1: Non-selfish choice in "Prosocial game".  DV2: Non-selfish behavior in "sharing game". </t>
  </si>
  <si>
    <t xml:space="preserve">DV2: Non-selfish behavior in "sharing game". </t>
  </si>
  <si>
    <t>76.2% (48.001/63)</t>
  </si>
  <si>
    <t>96.8% (60.984/63)</t>
  </si>
  <si>
    <t>52.4% (33.012/63)</t>
  </si>
  <si>
    <t>69.8% (43.974/63)</t>
  </si>
  <si>
    <t>303a</t>
  </si>
  <si>
    <t>303b</t>
  </si>
  <si>
    <t>Number of crayons brought to experimenter (indicative of willingness to help)</t>
  </si>
  <si>
    <t>Counting coins/bank notes</t>
  </si>
  <si>
    <t>Social Exclusion (Excluded vs. Included)</t>
  </si>
  <si>
    <t>Social Exclusion = Excluded</t>
  </si>
  <si>
    <t>Social Exclusion = Included</t>
  </si>
  <si>
    <t>Distress Rating</t>
  </si>
  <si>
    <t>304a</t>
  </si>
  <si>
    <t>304b</t>
  </si>
  <si>
    <t>Pain (High pain vs. Moderate pain)</t>
  </si>
  <si>
    <t>Pain = High</t>
  </si>
  <si>
    <t>Pain = Moderate</t>
  </si>
  <si>
    <t>Reported Pain</t>
  </si>
  <si>
    <t>304c</t>
  </si>
  <si>
    <t>List monetary expenditure</t>
  </si>
  <si>
    <t>They hypotheized that this manipulation will have effect in the opposite direction as 304a</t>
  </si>
  <si>
    <t>304d</t>
  </si>
  <si>
    <t>They hypotheized that this manipulation will have effect in the opposite direction as 304b</t>
  </si>
  <si>
    <t>401</t>
  </si>
  <si>
    <t>Sense of meaning and purpose</t>
  </si>
  <si>
    <t>Sticker with money</t>
  </si>
  <si>
    <t>Vohs 2016</t>
  </si>
  <si>
    <t>402a</t>
  </si>
  <si>
    <t>402b</t>
  </si>
  <si>
    <t>Story telling using economics-related words</t>
  </si>
  <si>
    <t>402c</t>
  </si>
  <si>
    <t>Consequences of bad news (Economic vs. Non-economic)</t>
  </si>
  <si>
    <t>Consequences of bad news = Economic</t>
  </si>
  <si>
    <t>Consequences of bad news = Non-economic</t>
  </si>
  <si>
    <t xml:space="preserve">DV2: Attitude towards charity giving. </t>
  </si>
  <si>
    <t>DV1: Amount they would donate.</t>
  </si>
  <si>
    <t>Correlation between the two DVs of interest (Phi correlation)</t>
  </si>
  <si>
    <t>Zhou, X., Vohs, K. D., &amp; Baumeister, R. F. (2009). The symbolic power of money: Reminders of money alter social distress and physical pain. Psychological Science, 20, 700–706.</t>
  </si>
  <si>
    <t xml:space="preserve">Molinsky, A. L., Grant, A. M., &amp; Margolis, J. D. (2012). The bedside manner of homo economicus: How and why priming an economic schema reduces compassion. Organizational Behavior and Human Decision Processes, 119, 27–37. </t>
  </si>
  <si>
    <t>Kushlev, K., Dunn, E. W., &amp; Ashton-James, C. E. (2012). Does affluence impoverish the experience of parenting? Journal of Experimental Social Psychology, 48, 1381–1384.</t>
  </si>
  <si>
    <t>222a</t>
  </si>
  <si>
    <t>Correlation between the three DVs of interest</t>
  </si>
  <si>
    <t>Money vs. leafs</t>
  </si>
  <si>
    <t xml:space="preserve">Helping </t>
  </si>
  <si>
    <t>222b</t>
  </si>
  <si>
    <t>aestatetic appeal of a product favoured by the majority</t>
  </si>
  <si>
    <t>Preferring to pay with cash or credit card and finding arguments for it vs. Preferring to buy online vs. In shops (see Hansen et al., 2012)</t>
  </si>
  <si>
    <t>Finding arguments for paying with cash or credit card</t>
  </si>
  <si>
    <t xml:space="preserve">aestatetic appeal of a product favoured by the majority </t>
  </si>
  <si>
    <t>222c</t>
  </si>
  <si>
    <t>DV1: Importance of helping goals (Aspiration)</t>
  </si>
  <si>
    <t>222d</t>
  </si>
  <si>
    <t>222e</t>
  </si>
  <si>
    <t>hiring scenario/unethical decision making (see Kouchaki et al., 2013)</t>
  </si>
  <si>
    <t xml:space="preserve">Estimating the amount of a stack of money </t>
  </si>
  <si>
    <t>vs a stack of coloured paper</t>
  </si>
  <si>
    <t>hiring scenario/unethical decision making</t>
  </si>
  <si>
    <t>222f</t>
  </si>
  <si>
    <t>modified Descrambling Task (my vs. Their money, see Schuler&amp;Wänke, 2016)</t>
  </si>
  <si>
    <t>222g</t>
  </si>
  <si>
    <t>DV1: Helping intention</t>
  </si>
  <si>
    <t>DV2: Amount of money donated</t>
  </si>
  <si>
    <t>222h</t>
  </si>
  <si>
    <t>222i</t>
  </si>
  <si>
    <t>Categorization Task (Construal Level)</t>
  </si>
  <si>
    <t>images money vs. Stones (control)</t>
  </si>
  <si>
    <t>Two DVs. We decided only to use the "extent of cheating".</t>
  </si>
  <si>
    <t xml:space="preserve"> Extent of cheating.  </t>
  </si>
  <si>
    <t>Correlations between the 6 DVs</t>
  </si>
  <si>
    <t xml:space="preserve">DV1: Compassion on Sarah Scenario. DV2: Compassion on John scenario.  DV3: Empathy on Sarah Scenario. DV4L Empathy on John Scenario. DV5: Unprofessionalism on Sarah scenario. DV6: Unprofessionalism on John scenario. </t>
  </si>
  <si>
    <t>3 DVs.</t>
  </si>
  <si>
    <t xml:space="preserve">DV1: Compassion. DV2: Empahty. DV3: Unprofessionalism. </t>
  </si>
  <si>
    <t>DV1: Compassion</t>
  </si>
  <si>
    <t>DV2: Empathy</t>
  </si>
  <si>
    <t>DV3: Unprofessionalism</t>
  </si>
  <si>
    <t xml:space="preserve">6 DVs. Means and SD available for all DVs. DVs not incorprated at this moment. </t>
  </si>
  <si>
    <t>Correlation between self-reflection and cheating (point-biserial)</t>
  </si>
  <si>
    <t>DV1: Cheating (Binary). DV2: Self-reflection</t>
  </si>
  <si>
    <t xml:space="preserve">DV1: Cheating (Binary). </t>
  </si>
  <si>
    <t>DV2: Self-reflection</t>
  </si>
  <si>
    <t>Attitude towards money (symbolic vs. instrumental)</t>
  </si>
  <si>
    <t>Attitude towards money = Symbolic</t>
  </si>
  <si>
    <t>Attitude towards money = Instrumental</t>
  </si>
  <si>
    <t xml:space="preserve">DV1: Money transferred. DV2: Level of negative emotion. DV3: Level of satisfaction.: </t>
  </si>
  <si>
    <t xml:space="preserve">DV1: Money transferred. </t>
  </si>
  <si>
    <t>204</t>
  </si>
  <si>
    <t>DV1: Relative preference for utlitarian (vs hedonic) objects.DV2: Regulatory Focus</t>
  </si>
  <si>
    <t>DV1: Relative preference for utlitarian (vs hedonic) objects</t>
  </si>
  <si>
    <t>DV2: Regulatory Focus</t>
  </si>
  <si>
    <t>Correlations between two DVs</t>
  </si>
  <si>
    <t>DV1: Prosocial intentions. DV2: Organizational Identification</t>
  </si>
  <si>
    <t>Means, SD, N for both DVs. Correlation between DVs.</t>
  </si>
  <si>
    <t>We decided to use only the main dependent variable as the 4 mediating variables are "exploratory"</t>
  </si>
  <si>
    <t>Use LOR</t>
  </si>
  <si>
    <t>d</t>
  </si>
  <si>
    <t>var of d</t>
  </si>
  <si>
    <t>g</t>
  </si>
  <si>
    <t>var of g</t>
  </si>
  <si>
    <t>Notes.</t>
  </si>
  <si>
    <t>Final / Aggregated Effect Size</t>
  </si>
  <si>
    <t xml:space="preserve">Communal Strength = High </t>
  </si>
  <si>
    <t>Ostracism = Moderate</t>
  </si>
  <si>
    <t>DV1: Prosocial Intentions</t>
  </si>
  <si>
    <t>DV2: Organizational Identification</t>
  </si>
  <si>
    <t>Unable to extract from author's response</t>
  </si>
  <si>
    <t>SES = High</t>
  </si>
  <si>
    <t>SES = Low</t>
  </si>
  <si>
    <t>DV1: Importance of helping goals (Aspiration). . This was predicted by authors to have largest effect.</t>
  </si>
  <si>
    <t>DV1: Helping intention predicted to have the largest effect</t>
  </si>
  <si>
    <t>Diff score (Global - Local)</t>
  </si>
  <si>
    <t>Average Product Evaluation</t>
  </si>
  <si>
    <t>Diff score (High - Low quality parent brand)</t>
  </si>
  <si>
    <t>&lt;1</t>
  </si>
  <si>
    <t xml:space="preserve">Author no longer have the data. </t>
  </si>
  <si>
    <t xml:space="preserve">Author no longer have data. </t>
  </si>
  <si>
    <t>Amount of money donated</t>
  </si>
  <si>
    <t>Time devoted to help</t>
  </si>
  <si>
    <t>Aggregated across DVs?</t>
  </si>
  <si>
    <t>Correlation between the 4 DVs of interest</t>
  </si>
  <si>
    <t xml:space="preserve">request for aggregated M and SD of the two experimental conditions. </t>
  </si>
  <si>
    <t>223a</t>
  </si>
  <si>
    <t>223b</t>
  </si>
  <si>
    <t>2 (replication)</t>
  </si>
  <si>
    <t xml:space="preserve">Two money conditions. Frequent exposure to money vs. non-frequent exposure to money. Here, I used the non-frequent exposure, based on the authors other study on habitiation. </t>
  </si>
  <si>
    <t>DV1: Desire to engage in leisure activities. DV2: Tolerance for social exclusion. DV3: Cooperativeness DV4: Helpfulness</t>
  </si>
  <si>
    <t xml:space="preserve">We used only the first DV. </t>
  </si>
  <si>
    <t>DV2 and 3 Split by DV1. We decided to use only the first DV.</t>
  </si>
  <si>
    <t>Within subject effect size conversion</t>
  </si>
  <si>
    <t xml:space="preserve">Median split by item order. This is the 2nd half of the items. </t>
  </si>
  <si>
    <t>This is the log10(RT)</t>
  </si>
  <si>
    <t>Means, SDs and n (Author responded: info not available anymore)</t>
  </si>
  <si>
    <t>58</t>
  </si>
  <si>
    <t>p</t>
  </si>
  <si>
    <t>r = .48</t>
  </si>
  <si>
    <t>r = .073</t>
  </si>
  <si>
    <t>224</t>
  </si>
  <si>
    <t>aggregated across conditions</t>
  </si>
  <si>
    <t>Aggregated across conditions</t>
  </si>
  <si>
    <r>
      <t xml:space="preserve">83% </t>
    </r>
    <r>
      <rPr>
        <sz val="12"/>
        <color rgb="FFFF0000"/>
        <rFont val="Times New Roman"/>
      </rPr>
      <t>(10.2339 / 12.33)</t>
    </r>
  </si>
  <si>
    <r>
      <t xml:space="preserve">27.988% </t>
    </r>
    <r>
      <rPr>
        <sz val="12"/>
        <color rgb="FFFF0000"/>
        <rFont val="Times New Roman"/>
      </rPr>
      <t>(6.9048/24.67)</t>
    </r>
  </si>
  <si>
    <t>Sentence descrambling AND money on the desk</t>
  </si>
  <si>
    <t>Play money: Monopoly money on desk.</t>
  </si>
  <si>
    <t>Time before requesting help</t>
  </si>
  <si>
    <t>"people who would view themselves more as the beneificaries of the socioeconomic system should endorse the system after being reminded of money."</t>
  </si>
  <si>
    <t xml:space="preserve">We only looked at the absolute performance. </t>
  </si>
  <si>
    <t>Gender = Male | Absolut Perf. = Low</t>
  </si>
  <si>
    <t>Gender = Male | Absolut Perf. = High</t>
  </si>
  <si>
    <t>Gender = Female | Absolut Perf. = Low</t>
  </si>
  <si>
    <t>Gender = Female | Absolut Perf. = High</t>
  </si>
  <si>
    <t>2nd factor = Outcome (3rd factor = Gender)</t>
  </si>
  <si>
    <t>2nd factor = Absolute Performance (3rd factor = Gender)</t>
  </si>
  <si>
    <t>Gender = Male | Outcome =  Low</t>
  </si>
  <si>
    <t>Gender = Male | Outcome =  High</t>
  </si>
  <si>
    <t>Gender = Female | Outcome =  Low</t>
  </si>
  <si>
    <t>Gender = Female | Outcome =  High</t>
  </si>
  <si>
    <t>Intentions to engage in the following 4 DVs. DV1: Intimate relations. DV2: Socializing. DV3: Working. DV4: Commuting</t>
  </si>
  <si>
    <t>Study code</t>
  </si>
  <si>
    <t>Savani, K., King, D., Ma, A., &amp; Vohs, K. D. (Unpublished) What Good is Money Without Choice?Bi-directional Links Between the Concepts of Money and Choice. [Unpublished raw data, National University of Singapore.]</t>
  </si>
  <si>
    <t>Savani, K., King, D., Ma, A., &amp; Vohs, K. D. (Unpublished)What Good is Money Without Choice?Bi-directional Links Between the Concepts of Money and Choice. [Unpublished raw data, National University of Singapore.]</t>
  </si>
  <si>
    <t xml:space="preserve">Communal Strength = Low </t>
  </si>
  <si>
    <r>
      <t xml:space="preserve">Klein, R. A., et al. (2014). Investigating variation in replicability: A “many labs” replication project. </t>
    </r>
    <r>
      <rPr>
        <i/>
        <sz val="12"/>
        <color rgb="FF000000"/>
        <rFont val="Times New Roman"/>
      </rPr>
      <t>Social Psychology</t>
    </r>
    <r>
      <rPr>
        <sz val="12"/>
        <color rgb="FF000000"/>
        <rFont val="Times New Roman"/>
      </rPr>
      <t xml:space="preserve">, </t>
    </r>
    <r>
      <rPr>
        <i/>
        <sz val="12"/>
        <color rgb="FF000000"/>
        <rFont val="Times New Roman"/>
      </rPr>
      <t>45</t>
    </r>
    <r>
      <rPr>
        <sz val="12"/>
        <color rgb="FF000000"/>
        <rFont val="Times New Roman"/>
      </rPr>
      <t>(3), 142–152. doi:10.1027/1864-9335/a000178</t>
    </r>
  </si>
  <si>
    <t>No response</t>
  </si>
  <si>
    <t>Kuzminska, A. (2015). The relationship between activation of the idea of money and generalized social trust.</t>
  </si>
  <si>
    <t xml:space="preserve">Reutner, L. (2016). Agency and Communual. </t>
  </si>
  <si>
    <t>Vohs, K. D. (2015). Replication of Science paper.</t>
  </si>
  <si>
    <t xml:space="preserve">Kuzminska, A. O., Wieczorkowska-Wierzbinska, G., Vohs, K. D., Zareba, T. (2016). Is exposure to money always harmful to people's social life? Habituation as a result of repeated activation of the concept of money. </t>
  </si>
  <si>
    <t>221</t>
  </si>
  <si>
    <t>Lantian, A. &amp; Muller, D. (2016)</t>
  </si>
  <si>
    <t>Park, J. K., Gasiorowska, A., &amp; Vohs, K. D. (2014). Self-Affirmation has the Power to Offset the Harmful Effects of Money Reminders.</t>
  </si>
  <si>
    <t>Piechowska, A., Szatkowska, L., Tajchman, D. &amp; Trembacz, M. (2016). Replication of 211a. by Angelina Piechowska, Lucyna Szatkowska, Dorota Tajchman and Magdalena Trembacz, 2014</t>
  </si>
  <si>
    <t>Balcerowicz, S., Gotowala, P., Kaczkowska, M. &amp; Zalewska, O. (2016). Replication of 211a. by Sandra Balcerowicz, Paulina Gotowala, Malgorzata Kaczkowska and Olga Zalewska, , 2014</t>
  </si>
  <si>
    <t>Mackowiak, J., Zmaczynska, M. &amp; Zedzian, A. (2016) Replication of 211a. by Joanna Mackowiak, Magdalena Zmaczynska and Antonina Zedzian, 2014 – unsuccessful</t>
  </si>
  <si>
    <t xml:space="preserve">Kuzminska, A. O., Gasiorowska, A., &amp; Vohs, K. D. (2016). The effects of the activation of the concept of money on interpersonal trust. </t>
  </si>
  <si>
    <t>Mead, N. L. (2015). Desire for exchange relationship vs. communal relationship.</t>
  </si>
  <si>
    <t>Mead, N. L. (2015). Trackability</t>
  </si>
  <si>
    <t xml:space="preserve">Mead, N. L. (2015). Interpersonal appeal of participant. </t>
  </si>
  <si>
    <t xml:space="preserve">Mead, N. L. (2015). Likability. </t>
  </si>
  <si>
    <t>Caruso, E. M. &amp; Shapira, O. (2015)- Achievements Entitlement Studies</t>
  </si>
  <si>
    <t>Caruso, E. M. &amp; Shapiro, O. (2015): Money-Political Beliefs Summary v2 (CORRECTED).xls</t>
  </si>
  <si>
    <t>Schuler, J. (2016). Meta-Analysis_Money-priming_Datasheet_editJS</t>
  </si>
  <si>
    <t>Pashler, H. &amp; Harris, C. R. (2016)</t>
  </si>
  <si>
    <t xml:space="preserve">Kuzminska, A. O. &amp; Wieczorkowska-Wierzbinska, G. (2016). Frequent Exposure to Money Primes (file drawer) -  </t>
  </si>
  <si>
    <t>Gasiorowska, A., Zaleskiewicz, T., &amp; Wygrab, S. (2012). Would you do something for me? The
effects of money activation on social preferences and social behavior in young children.
Journal of Economic Psychology, 33, 603-608.</t>
  </si>
  <si>
    <r>
      <t xml:space="preserve">Gasiorowska, A., &amp; Helka, A. M. (2012). Psychological consequences of money and money attitudes in dictator game. </t>
    </r>
    <r>
      <rPr>
        <i/>
        <sz val="12"/>
        <color rgb="FF000000"/>
        <rFont val="Times New Roman"/>
      </rPr>
      <t>Polish Psychological Bulletin</t>
    </r>
    <r>
      <rPr>
        <sz val="12"/>
        <color rgb="FF000000"/>
        <rFont val="Times New Roman"/>
      </rPr>
      <t xml:space="preserve">, </t>
    </r>
    <r>
      <rPr>
        <i/>
        <sz val="12"/>
        <color rgb="FF000000"/>
        <rFont val="Times New Roman"/>
      </rPr>
      <t>43</t>
    </r>
    <r>
      <rPr>
        <sz val="12"/>
        <color rgb="FF000000"/>
        <rFont val="Times New Roman"/>
      </rPr>
      <t>(1), 20–26. doi:10.2478/v10059-012-0003-8</t>
    </r>
  </si>
  <si>
    <t>Harding, R. D., &amp; Jannine, D. L. (2014), "Reminders of Money and the Desire for Caffeine," working paper, Grenoble École de Management, Grenoble, France.</t>
  </si>
  <si>
    <t>Study Inclusion</t>
  </si>
  <si>
    <t>Able to compute effect size?</t>
  </si>
  <si>
    <t>Included?</t>
  </si>
  <si>
    <t>Not included due to author's wish</t>
  </si>
  <si>
    <t>Cannot compute effect size</t>
  </si>
  <si>
    <t>Dollars vs. Ruppees - US Sample</t>
  </si>
  <si>
    <t>Dollars vs. Ruppees - Indian Sample</t>
  </si>
  <si>
    <t>This ES is based on Ruppee vs (USD + Control)</t>
  </si>
  <si>
    <t>This ES is based on USD vs (Rupees + Control)</t>
  </si>
  <si>
    <t>Web of Science</t>
  </si>
  <si>
    <t>500a</t>
  </si>
  <si>
    <t>500b</t>
  </si>
  <si>
    <t>501b</t>
  </si>
  <si>
    <t>501c</t>
  </si>
  <si>
    <t>501a</t>
  </si>
  <si>
    <t>Ma, L., Fang, Q., Zhang, J., &amp; Nie, M. (2017). Money priming affects consumers' need for uniqueness. Social Behavior and Personality: an international journal, 45(1), 105-114.</t>
  </si>
  <si>
    <t>502a</t>
  </si>
  <si>
    <t>502b</t>
  </si>
  <si>
    <t>502c</t>
  </si>
  <si>
    <t>Mok, A., &amp; De Cremer, D. (2016). When money makes employees warm and bright: Thoughts of new money promote warmth and competence. Management and Organization Review, 12(3), 547-575.</t>
  </si>
  <si>
    <t>503</t>
  </si>
  <si>
    <t>504a</t>
  </si>
  <si>
    <t>504b</t>
  </si>
  <si>
    <t>504c</t>
  </si>
  <si>
    <t>Mok, A., &amp; De Cremer, D. (2017). Too tired to focus on others? Reminders of money promote considerate responses in the face of depletion. Journal of Business and Psychology, 1-17.</t>
  </si>
  <si>
    <t>505a</t>
  </si>
  <si>
    <t>505b</t>
  </si>
  <si>
    <t>505c</t>
  </si>
  <si>
    <t>505d</t>
  </si>
  <si>
    <t>Teng, F., Chen, Z., Poon, K. T., Zhang, D., &amp; Jiang, Y. (2016). Money and relationships: When and why thinking about money leads people to approach others. Organizational Behavior and Human Decision Processes, 137, 58-70.</t>
  </si>
  <si>
    <t>Trzcińska, A., &amp; Sekścińska, K. (2016). The Effects of Activating the Money Concept on Perseverance and the Preference for Delayed Gratification in Children. Frontiers in psychology, 7, 609.</t>
  </si>
  <si>
    <t>506a</t>
  </si>
  <si>
    <t xml:space="preserve">506b </t>
  </si>
  <si>
    <t>Wierzbicki, J., &amp; Zawadzka, A. M. (2016). The Effects of the Activation of Money and Credit Card vs. that of Activation of Spirituality–Which One Prompts Pro-Social Behaviours?. Current Psychology, 35(3), 344-353.</t>
  </si>
  <si>
    <t>508a</t>
  </si>
  <si>
    <t xml:space="preserve">Gasiorowska, A., Zaleskiewicz, T., &amp; Kesebir, P. (unpublished). Money as an Existential Anxiety Buffer:
Exposure to Money Prevents Mortality Reminders from Leading to Increased Death Thoughts. 
</t>
  </si>
  <si>
    <t>508b</t>
  </si>
  <si>
    <t>508c</t>
  </si>
  <si>
    <t>508d</t>
  </si>
  <si>
    <t>508e</t>
  </si>
  <si>
    <t>508f</t>
  </si>
  <si>
    <t>Conference abstracts</t>
  </si>
  <si>
    <t>509a</t>
  </si>
  <si>
    <t>Weng, J., Huang, C., Lin, Y. (unpublished) The effect of money priming on perceived competence.</t>
  </si>
  <si>
    <t>509b</t>
  </si>
  <si>
    <t>509c</t>
  </si>
  <si>
    <t>E-mail</t>
  </si>
  <si>
    <t>510</t>
  </si>
  <si>
    <t>Trzcinska, A., Kubicka, K. (unpublished) Money primes and children's self-evaluations.</t>
  </si>
  <si>
    <t>Listserv</t>
  </si>
  <si>
    <t>511a</t>
  </si>
  <si>
    <t>511b</t>
  </si>
  <si>
    <t>511c</t>
  </si>
  <si>
    <t>512</t>
  </si>
  <si>
    <t>513</t>
  </si>
  <si>
    <t>514a</t>
  </si>
  <si>
    <t>514b</t>
  </si>
  <si>
    <t xml:space="preserve">Crawfod, J.T., Fournier, A. &amp; Ruscio, J. (unpublished) Does Subjective SES Moderate the Effect of Money Priming on Socioeconomic System Support? A Replication of Schuler and Wänke (2016) </t>
  </si>
  <si>
    <t>Poulin, M. (unpublished) Does money priming increase perceptions of the self as an economic evaluator?</t>
  </si>
  <si>
    <t>Goltermann, J. &amp; Dorrough, A. (unpublished) The Effect of Money Priming on Trust and on Other Components Determining Trust Game Behavior</t>
  </si>
  <si>
    <t>Mans, B. &amp; Bault, N. (unpublished) The psychological effects of money on trust</t>
  </si>
  <si>
    <t>Chen, Z., Kemp, S. &amp; Gaffikin, V. (unpublished). Money and valuation of government goods and services</t>
  </si>
  <si>
    <t>Chen, Z., Kemp, S. &amp; Gaffikin, V. (unpublished) Money, SES, and valuation of government goods and services</t>
  </si>
  <si>
    <t>Chen, Z., Kemp, S. &amp; Gaffikin, V. (unpublished) Influence of money priming on vaccination intentions</t>
  </si>
  <si>
    <t>Mead, N. (unpublished). Social Appeal</t>
  </si>
  <si>
    <t>516a</t>
  </si>
  <si>
    <t>516b</t>
  </si>
  <si>
    <t>516c</t>
  </si>
  <si>
    <t>516d</t>
  </si>
  <si>
    <t>Mead, N. (unpublished). Social Appeal 2</t>
  </si>
  <si>
    <t>Mead, N. (unpublished). Thinking about others</t>
  </si>
  <si>
    <t>Mead, N. (unpublished). Thinking about others 2</t>
  </si>
  <si>
    <t>International Journal of Advertising</t>
  </si>
  <si>
    <t>Conspicuousness of ad</t>
  </si>
  <si>
    <t>Conspicuous = yes</t>
  </si>
  <si>
    <t>Conspicuous = no</t>
  </si>
  <si>
    <t>Beer consumption situation</t>
  </si>
  <si>
    <t>Coffee consumption situation</t>
  </si>
  <si>
    <t>percent1</t>
  </si>
  <si>
    <t>percent2</t>
  </si>
  <si>
    <t>A</t>
  </si>
  <si>
    <t>B</t>
  </si>
  <si>
    <t>C</t>
  </si>
  <si>
    <t>D</t>
  </si>
  <si>
    <t>Ego-Depletion</t>
  </si>
  <si>
    <t>Ego-depletion = High</t>
  </si>
  <si>
    <t>Ego-depletion = Low</t>
  </si>
  <si>
    <t>Thinking</t>
  </si>
  <si>
    <t>Journal of Business Psychology</t>
  </si>
  <si>
    <t>Self-centeredness</t>
  </si>
  <si>
    <t>Need for uniqueness</t>
  </si>
  <si>
    <t>Organizational Behavior and Human Decision Processes</t>
  </si>
  <si>
    <t>Descrambling</t>
  </si>
  <si>
    <t xml:space="preserve">Approach intentions  </t>
  </si>
  <si>
    <t>Instrumentality</t>
  </si>
  <si>
    <t>Instrumentality = High</t>
  </si>
  <si>
    <t>Instrumentality = Low</t>
  </si>
  <si>
    <t>Competence</t>
  </si>
  <si>
    <t>Competence = High</t>
  </si>
  <si>
    <t>Competence = Low</t>
  </si>
  <si>
    <t>Handling</t>
  </si>
  <si>
    <t>Delay gratification</t>
  </si>
  <si>
    <t>Task perseverence</t>
  </si>
  <si>
    <t>Donation</t>
  </si>
  <si>
    <t>Death related thoughts</t>
  </si>
  <si>
    <t>Mortality Salience</t>
  </si>
  <si>
    <t>Mortality Salience = Yes</t>
  </si>
  <si>
    <t>Mortality Salience = No</t>
  </si>
  <si>
    <t>US sample</t>
  </si>
  <si>
    <t>Polish sample</t>
  </si>
  <si>
    <t>Social perception (competence)</t>
  </si>
  <si>
    <t>Self-worth</t>
  </si>
  <si>
    <t>Importance government goods</t>
  </si>
  <si>
    <t>Vaccination intention</t>
  </si>
  <si>
    <t>Trust</t>
  </si>
  <si>
    <t>Self-perception as economic evaluator</t>
  </si>
  <si>
    <t>Simple money priming effect for both sides of median split continuous SES</t>
  </si>
  <si>
    <t>Social appeal</t>
  </si>
  <si>
    <t>no neutral control group</t>
  </si>
  <si>
    <t>Egocentricity</t>
  </si>
  <si>
    <t>Subjective SES</t>
  </si>
  <si>
    <t>Median split SES = High</t>
  </si>
  <si>
    <t>Median split SES = Low</t>
  </si>
  <si>
    <t>515a</t>
  </si>
  <si>
    <t>515b</t>
  </si>
  <si>
    <t>515c</t>
  </si>
  <si>
    <t>Communication &amp; Social benefits</t>
  </si>
  <si>
    <t>Herd information &amp; social benefits</t>
  </si>
  <si>
    <t>Herd information &amp; individual benefits</t>
  </si>
  <si>
    <t>Other information &amp; social benefits</t>
  </si>
  <si>
    <t>Other information &amp; individual benefits</t>
  </si>
  <si>
    <t>Mead, N., Jiang, Y. &amp; Quiodbach (unpublished)</t>
  </si>
  <si>
    <t>Attitude towards casual sex</t>
  </si>
  <si>
    <t>Sentence Descrambling AND Picture</t>
  </si>
  <si>
    <t>Gender</t>
  </si>
  <si>
    <t>Gender = "Male"</t>
  </si>
  <si>
    <t>Gender = "Female"</t>
  </si>
  <si>
    <r>
      <t>Hüttl-Maack, V. &amp; Gatter, S. (2017) How money priming affects consumers in
an advertising context: the role of product
conspicuousness and consumers’ signalling needs.</t>
    </r>
    <r>
      <rPr>
        <i/>
        <sz val="12"/>
        <color rgb="FF000000"/>
        <rFont val="Calibri"/>
        <scheme val="minor"/>
      </rPr>
      <t xml:space="preserve"> International journal of advertising.</t>
    </r>
  </si>
  <si>
    <r>
      <t xml:space="preserve">Kim, H.J. (2017) Diverging Influences of Money Priming on Choice: The Moderating Effect of Consumption Situation. </t>
    </r>
    <r>
      <rPr>
        <i/>
        <sz val="12"/>
        <color rgb="FF000000"/>
        <rFont val="Calibri"/>
        <scheme val="minor"/>
      </rPr>
      <t>Psychological reports.</t>
    </r>
  </si>
  <si>
    <t>Study short name</t>
  </si>
  <si>
    <t>Study reference</t>
  </si>
  <si>
    <t>Retrieved from</t>
  </si>
  <si>
    <t>Document Type</t>
  </si>
  <si>
    <t>Experiment number</t>
  </si>
  <si>
    <t>Caruso, E. M. &amp; Shapiro, O. (unpublished)</t>
  </si>
  <si>
    <t>Prime Type (coder 1)</t>
  </si>
  <si>
    <t>Setting (coder 1)</t>
  </si>
  <si>
    <t>Prime Type (coder 2)</t>
  </si>
  <si>
    <t>Setting (coder 2)</t>
  </si>
  <si>
    <t>Prime Type (coder agreement)</t>
  </si>
  <si>
    <t>Setting (code agreement)</t>
  </si>
  <si>
    <t>Prime Type (final code)</t>
  </si>
  <si>
    <t>Setting (final code)</t>
  </si>
  <si>
    <t>Aarts, H., Chartrand, T. L., Custers, R., Danner, U., Dik, G., Jefferis, V. E., &amp; Cheng, C. M. (2005). Social stereotypes and automatic goal pursuit. Social Cognition, 23(6), 465–490. doi:10.1521/soco.2005.23.6.465</t>
  </si>
  <si>
    <t>Gasiorowska, A., &amp; Helka, A. M. (2012). Psychological consequences of money and money attitudes in dictator game. Polish Psychological Bulletin, 43(1), 20–26. doi:10.2478/v10059-012-0003-8</t>
  </si>
  <si>
    <t>Gleibs, I. H., Morton, T. A., Rabinovich, A., Haslam, S. A., &amp; Helliwell, J. F. (2013). Unpacking the hedonic paradox: A dynamic analysis of the relationships between financial capital, social capital and life satisfaction. British Journal of Social Psychology, 52(1), 25–43. doi:10.1111/j.2044-8309.2011.02035.x</t>
  </si>
  <si>
    <t>Jin, Z., Shiomura, K., &amp; Jiang, L. (2015). Assessing implicit mate preferences among Chinese and Japanese women by providing love, sex, or money cues. Psychological Reports, 116(1), 195–206. doi:10.2466/21.PR0.116k11w6</t>
  </si>
  <si>
    <t>Klein, R. A., et al. (2014). Investigating variation in replicability: A “many labs” replication project. Social Psychology, 45(3), 142–152. doi:10.1027/1864-9335/a000178</t>
  </si>
  <si>
    <t>Pfeffer, J., &amp; DeVoe, S. E. (2009). Economic evaluation: The effect of money and economics on attitudes about volunteering. Journal of Economic Psychology, 30(3), 500–508. doi:10.1016/j.joep.2008.08.006</t>
  </si>
  <si>
    <t>Shi, Y., Xianglong, Z., Wang, C., Cheng, H., &amp; Xiangping, L. (2013). Money-primed reactance does not help ensure autonomy. Social Behavior and Personality, 41(8), 1233–1244. doi:10.2224/sbp.2013.41.8.1233</t>
  </si>
  <si>
    <t>Su, L., &amp; Gao, L. (2014). Strategy compatibility: The time versus money effect on product evaluation strategies. Journal of Consumer Psychology, 24(4), 549–556. doi:10.1016/j.jcps.2014.04.006</t>
  </si>
  <si>
    <t>38.3% (17.875/46.67)</t>
  </si>
  <si>
    <t>56.52% (26.378 / 46.67)</t>
  </si>
  <si>
    <t>23.40% (10.921/46.67)</t>
  </si>
  <si>
    <t>47.83% (22.322 / 46.67)</t>
  </si>
  <si>
    <t>Zaleskiewicz, T., Gasiorowska, A., &amp; Kesebir, P. (2013). Saving can save from death anxiety: Mortality salience and financial decision-making. PLoS ONE, 8(11). Retrieved from http://search.ebscohost.com/login.aspx?direct=true&amp;db=psyh&amp;AN=2014-01739-001&amp;site=ehost-live</t>
  </si>
  <si>
    <t>Zaleskiewicz, T., Gasiorowska, A., Kesebir, P., Luszczynska, A., &amp; Pyszczynski, T. (2013). Money and the fear of death: The symbolic power of money as an existential anxiety buffer. Journal of Economic Psychology, 36, 55–67. doi:10.1016/j.joep.2013.02.008</t>
  </si>
  <si>
    <t>Mukherjee, S., Manjaly, J. A., &amp; Nargundkar, M. (2013). Money makes you reveal more: Consequences of monetary cues on preferential disclosure of personal information. Frontiers in Psychology, 4. doi:10.3389/fpsyg.2013.00839</t>
  </si>
  <si>
    <t>Mukherjee, S., Nargundkar, M., &amp; Manjaly, J. A. (2014). Monetary primes increase differences in predicted life-satisfaction between new and old Indian Institutes of Technology (IITs). Psychological Studies, 59(2), 191–196. doi:10.1007/s12646-014-0259-5</t>
  </si>
  <si>
    <t>Rohrer, D., Pashler, H., &amp; Harris, C. R. (2015). Do subtle reminders of money change people’s political views? Journal of Experimental Psychology: General, 144(4), e73–e85. doi:10.1037/xge0000058</t>
  </si>
  <si>
    <t>Boucher, H. C., &amp; Kofos, M. N. (2012). The idea of money counteracts ego depletion effects. Journal of Experimental Social Psychology, 48(4), 804–810. doi:10.1016/j.jesp.2012.02.003</t>
  </si>
  <si>
    <t>Tong, L., Zheng, Y., &amp; Zhao, P. (2013). Is money really the root of all evil? The impact of priming money on consumer choice. Marketing Letters, 24(2), 119–129. doi:10.1007/s11002-013-9224-7</t>
  </si>
  <si>
    <t>Vohs, K. D., Mead, N. L., &amp; Goode, M. R. (2006). The Psychological Consequences of Money. Science, 314(5802), 1154–1156. doi:10.1126/science.1132491</t>
  </si>
  <si>
    <t>83% (10.2339 / 12.33)</t>
  </si>
  <si>
    <t>27.988% (6.9048/24.67)</t>
  </si>
  <si>
    <t>Wierzbicki, J., &amp; Zawadzka, A. M. (2014). The effects of the activation of money and credit card vs. That of activation of spirituality – which one prompts pro-social behaviours? Current Psychology: A Journal for Diverse Perspectives on Diverse Psychological Issues. doi:10.1007/s12144-014-9299-1</t>
  </si>
  <si>
    <t>Capaldi, C. A., &amp; Zelenski, J. M. (2016). Seeing and being green? The effect of money priming on willingness to perform sustainable actions, social connectedness, and prosociality. The Journal of Social Psychology, 156(1), 1–7. doi:10.1080/00224545.2015.1047438</t>
  </si>
  <si>
    <t>Gino, F., &amp; Mogilner, C. (2014). Time, money, and morality. Psychological Science, 25(2), 414–421. doi:10.1177/0956797613506438</t>
  </si>
  <si>
    <t>Hansen, J., Kutzner, F., &amp; Wänke, M. (2013). Money and thinking: Reminders of money trigger abstract construal and shape consumer judgments. Journal of Consumer Research, 39(6), 1154–1166. doi:10.1086/667691</t>
  </si>
  <si>
    <t>Kouchaki, M., Smith-Crowe, K., Brief, A. P., &amp; Sousa, C. (2013). Seeing green: Mere exposure to money triggers a business decision frame and unethical outcomes. Organizational Behavior and Human Decision Processes, 121(1), 53–61. doi:10.1016/j.obhdp.2012.12.002</t>
  </si>
  <si>
    <t>46% (27.14/45.5)</t>
  </si>
  <si>
    <t>22% (10.01/45.5)</t>
  </si>
  <si>
    <t>Hüttl-Maack, V. &amp; Gatter, S. (2017) How money priming affects consumers in
an advertising context: the role of product
conspicuousness and consumers’ signalling needs. International journal of advertising.</t>
  </si>
  <si>
    <t>Kim, H.J. (2017) Diverging Influences of Money Priming on Choice: The Moderating Effect of Consumption Situation. Psychological reports.</t>
  </si>
  <si>
    <t>Preregistered</t>
  </si>
  <si>
    <t>Prosociality</t>
  </si>
  <si>
    <t>Intentions to engage in unethical behavior</t>
  </si>
  <si>
    <r>
      <t xml:space="preserve">Caruso, E. M. &amp; Shapira, O. &amp; Landy, J. F. (2017) Show Me the Money: A Systematic Exploration of Manipulations, Moderators, and Mechanisms of Priming Effects. </t>
    </r>
    <r>
      <rPr>
        <i/>
        <sz val="12"/>
        <color rgb="FF000000"/>
        <rFont val="Times New Roman"/>
      </rPr>
      <t xml:space="preserve">Psychological Science, 28(8), </t>
    </r>
    <r>
      <rPr>
        <sz val="12"/>
        <color rgb="FF000000"/>
        <rFont val="Times New Roman"/>
      </rPr>
      <t>1148-1159.</t>
    </r>
  </si>
  <si>
    <t>``</t>
  </si>
  <si>
    <t>Browne, Matthew (2015). EGM Jackpots and Player Behaviour: An In-venue Shadowing Study. JOURNAL OF GAMBLING STUDIES, 31, 1695-1714</t>
  </si>
  <si>
    <t>Takano, Keisuke (2016). Is self-positive information more appealing than money? Individual differences in positivity bias according to depressive symptoms. COGNITION &amp; EMOTION, 30, 1402-1414</t>
  </si>
  <si>
    <t>Tang, Thomas Li-Ping (2016). Theory of Monetary Intelligence: Money Attitudes-Religious Values, Making Money, Making Ethical Decisions, and Making the Grade. JOURNAL OF BUSINESS ETHICS, 133, 583-603</t>
  </si>
  <si>
    <t>Mason, Liam (2016). Attentional Bias Predicts Increased Reward Salience and Risk Taking in Bipolar Disorder. BIOLOGICAL PSYCHIATRY, 79, 311-319</t>
  </si>
  <si>
    <t xml:space="preserve">Liu, Xiaoyan (2016). Enabling Delay of Gratification Behavior in Those Not So Predisposed: The Moderating Role of Social Support. FRONTIERS IN PSYCHOLOGY, 7, </t>
  </si>
  <si>
    <t xml:space="preserve">Li, Yi Ming (2016). When Love Meets Money: Priming the Possession of Money Influences Mating Strategies. FRONTIERS IN PSYCHOLOGY, 7, </t>
  </si>
  <si>
    <t>Eder, Andreas B (2016). Asymmetrical effects of posttraining outcome revaluation on outcome-selective Pavlovian-to-instrumental transfer of control in human adults. LEARNING AND MOTIVATION, 54, 12-21</t>
  </si>
  <si>
    <t xml:space="preserve">Xing, Cai (2016). Men and Money: A Scarcity of Men Leads Women to Care More About Relative Gain. EVOLUTIONARY PSYCHOLOGY, 14, </t>
  </si>
  <si>
    <t>Whelan, Jodie (2016). Consumer Regulation Strategies: Attenuating the Effect of Consumer References in a Voting Context. PSYCHOLOGY &amp; MARKETING, 33, 899-916</t>
  </si>
  <si>
    <t>Foltin, Richard W (2016). Modafinil decreases cocaine choice in human cocaine smokers only when the response requirement and the alternative reinforcer magnitude are large. PHARMACOLOGY BIOCHEMISTRY AND BEHAVIOR, 150, 8-13</t>
  </si>
  <si>
    <t>Miyatake, Sanae (2017). Does religious priming increase the prosocial behaviour of a Japanese sample in an anonymous economic game?. ASIAN JOURNAL OF SOCIAL PSYCHOLOGY, 20, 54-59</t>
  </si>
  <si>
    <t xml:space="preserve">Harms, Job (2017). Free to help? An experiment on free will belief and altruism. PLOS ONE, 12, </t>
  </si>
  <si>
    <t>Beus, Jeremy M (2017). Almighty Dollar or Root of All Evil? Testing the Effects of Money on Workplace Behavior. JOURNAL OF MANAGEMENT, 43, 2147-2167</t>
  </si>
  <si>
    <t xml:space="preserve">Patrick, Eva (2018). What if you are wrong? Narratives of personal myths in times of transition.. Dissertation Abstracts International: Section B: The Sciences and Engineering, 78, </t>
  </si>
  <si>
    <t xml:space="preserve">Hong, JungHwa (2017). Variety seeking and analytical processing in the experiential category of taking vacations.. Dissertation Abstracts International Section A: Humanities and Social Sciences, 77, </t>
  </si>
  <si>
    <t xml:space="preserve">Pheatt, Lara E (2018). The pursuit of profit or prestige: What the diffusion of MOOCs can tell us about disruptive innovation in US higher education.. Dissertation Abstracts International Section A: Humanities and Social Sciences, 78, </t>
  </si>
  <si>
    <t xml:space="preserve">Roper, Zachary Joseph Jackson (2017). The manifold role of reward value on visual attention.. Dissertation Abstracts International: Section B: The Sciences and Engineering, 77, </t>
  </si>
  <si>
    <t xml:space="preserve">Siddiqui, Rafay A (2017). The influence of wait time units on patience in intertemporal choice.. Dissertation Abstracts International Section A: Humanities and Social Sciences, 77, </t>
  </si>
  <si>
    <t>Chen, Jiaxin (2017). Taking money and environment together: The role of relative values in composite risky decision-making.. Acta Psychologica Sinica, 49, 500-512</t>
  </si>
  <si>
    <t>Kutcher, Stan (2017). Suicide prevention: Doing the right thing is not the same as doing something.. The Canadian Journal of Psychiatry / La Revue canadienne de psychiatrie, 62, 296-297</t>
  </si>
  <si>
    <t xml:space="preserve">Hackel, Leor M (2017). Social identity shapes value: Evidence from behavior and the brain.. Dissertation Abstracts International: Section B: The Sciences and Engineering, 78, </t>
  </si>
  <si>
    <t>Lawrence, W Gordon (2012). Social dreams of the financial crisis.. Towards a socioanalysis of money, finance and capitalism: Beneath the surface of the financial industry., , 207-220</t>
  </si>
  <si>
    <t xml:space="preserve">Renfroe, Jenna (2017). Psychophysiology of emotion in Parkinsons disease: Electrocortical correlates of emotional perception, preparation for action, and anticipation.. Dissertation Abstracts International: Section B: The Sciences and Engineering, 77, </t>
  </si>
  <si>
    <t xml:space="preserve">Mattioli, Fabio (2017). Losing values: Illiquidity, personhood, and the return of authoritarianism in Skopje, Macedonia.. Dissertation Abstracts International Section A: Humanities and Social Sciences, 78, </t>
  </si>
  <si>
    <t xml:space="preserve">Lin, Jung-Ts (2017). Idioms in the bilingual mental lexicon.. Dissertation Abstracts International Section A: Humanities and Social Sciences, 78, </t>
  </si>
  <si>
    <t>DeBono, Amber (2017). Forgive us our trespasses: Priming a forgiving (but not a punishing) god increases unethical behavior.. Psychology of Religion and Spirituality, 9, S1-S10</t>
  </si>
  <si>
    <t xml:space="preserve">Ward, Charlie (2018). Enhancing motivation in early schizophrenia: Developing a treatment manual for prime motivation coaches.. Dissertation Abstracts International: Section B: The Sciences and Engineering, 79, </t>
  </si>
  <si>
    <t>Zheng, Jiuhua (2013). Effects of self-esteem level on risk preference in different tasks.. Social Behavior and Personality, 41, 815-818</t>
  </si>
  <si>
    <t>Jayasankaraprasad, Cherukuri (2014). Cross-format shopping motives and shopper typologies for grocery shopping: A multivariate approach.. The International Review of Retail, Distribution and Consumer Research, 24, 79-115</t>
  </si>
  <si>
    <t xml:space="preserve">Adams, Lauren Jaye (2018). Can we talk?: Synergistic effects of cognitive and behavioral frameworks to address substance use and abuse.. Dissertation Abstracts International: Section B: The Sciences and Engineering, 78, </t>
  </si>
  <si>
    <t>Wentura, Dirk (2014). Attentional capture by evaluative stimuli: Gain- and loss-connoting colors boost the additional-singleton effect.. Psychonomic Bulletin &amp; Review, 21, 701-707</t>
  </si>
  <si>
    <t>Schwartz, Howard S (2012). Anti-oedipal dynamics in the sub-prime loan debacle: The case of a study by the Boston Federal Reserve Bank.. Towards a socioanalysis of money, finance and capitalism: Beneath the surface of the financial industry., , 321-334</t>
  </si>
  <si>
    <t>Ford, John B (2017). Amazon's Mechanical Turk: A comment.. Journal of Advertising, 46, 156-158</t>
  </si>
  <si>
    <t>Fischer, C (2004). Real currency appreciation in accession countries: Balassa-Samuelson and investment demand. REVIEW OF WORLD ECONOMICS, 140, 179-210</t>
  </si>
  <si>
    <t>Allende, H (2004). Estimation of the option prime: Microsimulation of backward stochastic differential equations. INTERNATIONAL STATISTICAL REVIEW, 72, 107-121</t>
  </si>
  <si>
    <t>Wilson, A C C (2004). Cross-species amplification of microsatellite loci in aphids: assessment and application. MOLECULAR ECOLOGY NOTES, 4, 104-109</t>
  </si>
  <si>
    <t>Shlapentokh, V (2004). Wealth versus political power: the Russian case. COMMUNIST AND POST-COMMUNIST STUDIES, 37, 135-160</t>
  </si>
  <si>
    <t>Blanc, J (2004). The conditions for establishing a Currency board: The Lithuanian example, 1990-1994. REVUE D ETUDES COMPARATIVES EST-OUEST, 35, 119-145</t>
  </si>
  <si>
    <t>Zhao, S X B (2004). Determining factors of the development of a national financial center: the case of China. GEOFORUM, 35, 577-592</t>
  </si>
  <si>
    <t>Dung, E J (2005). Development of an agricultural land evaluation and site assessment (LESA) decision support tool using remote sensing and geographic information system. JOURNAL OF SOIL AND WATER CONSERVATION, 60, 228-235</t>
  </si>
  <si>
    <t>Dorigo, U (2005). Molecular approaches to the assessment of biodiversity in aquatic microbial communities. WATER RESEARCH, 39, 2207-2218</t>
  </si>
  <si>
    <t>D'haeseleer, W D (2005). Fusion power: A strategic choice for the future energy provision why is so much time wasted for decision making?. FUSION SCIENCE AND TECHNOLOGY, 47, 330-336</t>
  </si>
  <si>
    <t>Ward, S (2005). ``Culture up to our arseholes{''}: Projecting post-imperial Australia. AUSTRALIAN JOURNAL OF POLITICS AND HISTORY, 51, 53-66</t>
  </si>
  <si>
    <t>Glover, David M (2006). The US JGOFS data management experience. DEEP-SEA RESEARCH PART II-TOPICAL STUDIES IN OCEANOGRAPHY, 53, 793-802</t>
  </si>
  <si>
    <t>Keen, M (2006). Information sharing and international taxation: A primer. INTERNATIONAL TAX AND PUBLIC FINANCE, 13, 81-110</t>
  </si>
  <si>
    <t>Lorenzo-Dus, Nuria (2006). Buying and selling: mediating persuasion in British property shows. MEDIA CULTURE &amp; SOCIETY, 28, 739+</t>
  </si>
  <si>
    <t>Zotz, G (2006). Changes in carbohydrate and nutrient contents throughout a reproductive cycle indicate that phosphorus is a limiting nutrient in the epiphytic bromeliad, Werauhia sanguinolenta. ANNALS OF BOTANY, 97, 745-754</t>
  </si>
  <si>
    <t>Davis, M (2006). Who is killing new or leans?. NATION, 282, 11+</t>
  </si>
  <si>
    <t>Ghafoor, S (2007). Molecular characterization of Ephedra species found in Pakistan. GENETICS AND MOLECULAR RESEARCH, 6, 1123-1130</t>
  </si>
  <si>
    <t>Reed II, Americus (2007). Moral identity and judgments of charitable behaviors. JOURNAL OF MARKETING, 71, 178-193</t>
  </si>
  <si>
    <t>Foran, B D (2007). Sifting the future from the past: a personal assessment of trends impacting the Australian rangelands. RANGELAND JOURNAL, 29, 3-11</t>
  </si>
  <si>
    <t>Nishiyama, Yasuo (2007). Monetary transmission - federal funds rate and CD rates. JOURNAL OF POST KEYNESIAN ECONOMICS, 29, 409-426</t>
  </si>
  <si>
    <t>Chapela, Maria Jose (2007). A rapid methodology for screening hake species (Merluccius Spp.) by single-stranded conformation polymorphism analysis. JOURNAL OF AGRICULTURAL AND FOOD CHEMISTRY, 55, 6903-6909</t>
  </si>
  <si>
    <t>Case, Anne (2007). Does money empower the elderly? Evidence from the Agincourt demographic surveillance site, South Africa. SCANDINAVIAN JOURNAL OF PUBLIC HEALTH, 35, 157-164</t>
  </si>
  <si>
    <t>Chen, Yung-Fu (2007). NTMG (N-terminal Truncated Mutants Generator for cDNA): an automatic multiplex PCR assays design for generating various N-terminal truncated cDNA mutants. NUCLEIC ACIDS RESEARCH, 35, W66-W70</t>
  </si>
  <si>
    <t>Regenstreif, Donna I (2007). Training for the money chase: A brief primer on charitable foundations. GENERATIONS-JOURNAL OF THE AMERICAN SOCIETY ON AGING, 31, 8-11</t>
  </si>
  <si>
    <t>Nair, Sheila (2007). The limits of protest and prospects for political reform in Malaysia. CRITICAL ASIAN STUDIES, 39, 339-368</t>
  </si>
  <si>
    <t>Backe, Peter (2008). Credit booms, monetary integration and the new neoclassical synthesis. JOURNAL OF BANKING &amp; FINANCE, 32, 458-470</t>
  </si>
  <si>
    <t>Guicking, Daniela (2008). Single nucleotide sequence analysis: a cost- and time-effective protocol for the analysis of microsatellite- and indel-rich chloroplast DNA regions. MOLECULAR ECOLOGY RESOURCES, 8, 62-65</t>
  </si>
  <si>
    <t>Kaiser, Tobias S (2009). Isolation of 10 polymorphic microsatellite loci in the marine midge Clunio marinus (Chironomidae, Diptera) and their efficient characterization by heteroduplex analysis. MOLECULAR ECOLOGY RESOURCES, 9, 195-198</t>
  </si>
  <si>
    <t>Omidvar, Babak (2008). Using value engineering to optimize flood forecasting and flood warning systems: Golestan and Golabdare watersheds in Iran as case studies. NATURAL HAZARDS, 47, 281-296</t>
  </si>
  <si>
    <t>Roe, Richard H (2008). The value-based medicine comparative effectiveness and cost-effectiveness of penetrating keratoplasty for keratoconus. CORNEA, 27, 1001-1007</t>
  </si>
  <si>
    <t>Sattler, Thomas (2008). Economic political scope in the age of globalisation. An empirical study on the example of the currency crisis. POLITISCHE VIERTELJAHRESSCHRIFT, 49, 464-490</t>
  </si>
  <si>
    <t>Haisley, Emily (2008). Subjective relative income and lottery ticket purchases. JOURNAL OF BEHAVIORAL DECISION MAKING, 21, 283-295</t>
  </si>
  <si>
    <t>Stueber, Elisabeth (2008). Comparison of three commercial test kits for species identification in scalding sausages. ARCHIV FUR LEBENSMITTELHYGIENE, 59, 84-91</t>
  </si>
  <si>
    <t>Sun, Zhi-Wei (2009). Zero-sum problems for abelian p-groups and covers of the integers by residue classes. ISRAEL JOURNAL OF MATHEMATICS, 170, 235-252</t>
  </si>
  <si>
    <t>Alkan, Mustafa (2009). Janissaries and the Bectashi Order. TURK KULTURU VE HACI BEKTAS VELI-ARASTIRMA DERGISI, , 243-260</t>
  </si>
  <si>
    <t>Kornan, Martin (2009). Structure of the breeding bird assemblage of a primeval alder swamp in the Sur National Nature Reserve. BIOLOGIA, 64, 165-179</t>
  </si>
  <si>
    <t>McDonald, Paula (2009). `We just make the pictures ... ?' How work is portrayed in children's feature length films. CULTURE AND ORGANIZATION, 15, 21-38</t>
  </si>
  <si>
    <t>Cooke, Simon (2009). ENGLISH AS A FOREIGN LITERATURE Travelling concepts in English Studies in Europe. EUROPEAN JOURNAL OF ENGLISH STUDIES, 13, 25-41</t>
  </si>
  <si>
    <t>Lao, Hui Xue (2009). Exponential sums over primes formed with coefficients of primitive cusp forms. ACTA MATHEMATICA SINICA-ENGLISH SERIES, 25, 687-692</t>
  </si>
  <si>
    <t>Mansour, A (2009). Variations in tomato (Lycopersicon esculentum) cultivars grown under heat stress. JOURNAL FUR VERBRAUCHERSCHUTZ UND LEBENSMITTELSICHERHEIT-JOURNAL OF CONSUMER PROTECTION AND FOOD SAFETY, 4, 118-127</t>
  </si>
  <si>
    <t>Kok, H (2009). STEEP: Impact of long-term conservation farming research and education in Pacific Northwest wheatlands. JOURNAL OF SOIL AND WATER CONSERVATION, 64, 253-264</t>
  </si>
  <si>
    <t>Vavken, P (2009). Introduction to Methods of Economic Modelling: A Primer for Orthopedic Surgeons and Traumatologists. ZEITSCHRIFT FUR ORTHOPADIE UND UNFALLCHIRURGIE, 147, 419-423</t>
  </si>
  <si>
    <t>Schmid, Wolfgang A (2009). Arithmetical characterization of class groups of the form a{''}currency sign/na{''}currency signaS center dot a{''}currency sign/na{''}currency sign via the system of sets of lengths. ABHANDLUNGEN AUS DEM MATHEMATISCHEN SEMINAR DER UNIVERSITAT HAMBURG, 79, 25-35</t>
  </si>
  <si>
    <t>Manohar, K (2009). Association of IL-18 promoter polymorphism with liver disease severity in HCV-infected patients. HEPATOLOGY INTERNATIONAL, 3, 371-377</t>
  </si>
  <si>
    <t>Sun, Qing Feng (2009). Hua's theorem with s almost equal prime variables. ACTA MATHEMATICA SINICA-ENGLISH SERIES, 25, 1145-1156</t>
  </si>
  <si>
    <t>French, Shaun (2009). A very geographical crisis: the making and breaking of the 2007-2008 financial crisis. CAMBRIDGE JOURNAL OF REGIONS ECONOMY AND SOCIETY, 2, 287-302</t>
  </si>
  <si>
    <t>Aslund, Anders (2009). Ukraine's Financial Crisis, 2009. EURASIAN GEOGRAPHY AND ECONOMICS, 50, 371-386</t>
  </si>
  <si>
    <t>Alekseeva, O A (2009). On recognizability of some finite simple orthogonal groups by spectrum. PROCEEDINGS OF THE STEKLOV INSTITUTE OF MATHEMATICS, 266, S10-S23</t>
  </si>
  <si>
    <t>Borrone, James W (2009). An EST-SSR-based linkage map for Persea americana Mill. (avocado). TREE GENETICS &amp; GENOMES, 5, 553-560</t>
  </si>
  <si>
    <t>Kumar, J Dinesh (2009). Detection of virulence genes in Staphylococcus aureus isolated from paper currency. INTERNATIONAL JOURNAL OF INFECTIOUS DISEASES, 13, E450-E455</t>
  </si>
  <si>
    <t>Hanke, Bernhard (2009). The stable free rank of symmetry of products of spheres. INVENTIONES MATHEMATICAE, 178, 265-298</t>
  </si>
  <si>
    <t xml:space="preserve">Berkhout, Ben (2009). HIV vaccine: it may take two to tango, but no party time yet. RETROVIROLOGY, 6, </t>
  </si>
  <si>
    <t>Malherbe, Abraham J (2010). Godliness, Self-Sufficiency, Greed, and the Enjoyment of Wealth 1 Timothy 6:3-19 Part I. NOVUM TESTAMENTUM, 52, 376-405</t>
  </si>
  <si>
    <t>Sattler, Thomas (2010). Democratic Accountability in Open Economies. QUARTERLY JOURNAL OF POLITICAL SCIENCE, 5, 71-97</t>
  </si>
  <si>
    <t>Lee, Jong-Wha (2009). Global Financial Turmoil: Impact and Challenges for Asia's Financial Systems. ASIAN ECONOMIC PAPERS, 8, 9-40</t>
  </si>
  <si>
    <t>Rowell, Eric (2009). On Classification of Modular Tensor Categories. COMMUNICATIONS IN MATHEMATICAL PHYSICS, 292, 343-389</t>
  </si>
  <si>
    <t>Dwyer, Gerald P (2009). The financial crisis of 2008 in fixed-income markets. JOURNAL OF INTERNATIONAL MONEY AND FINANCE, 28, 1293-1316</t>
  </si>
  <si>
    <t>Kousaie, Shanna (2010). Age-related Differences in Interlingual Priming: A Behavioural and Electrophysiological Investigation. AGING NEUROPSYCHOLOGY AND COGNITION, 18, 22-55</t>
  </si>
  <si>
    <t>Houser, Dan E (2010). WORKING HARD AND STAYING SAFE: DRILLING RIG HANDS IN ALBERTA. ECONOMIC ACTION IN THEORY AND PRACTICE: ANTHROPOLOGICAL INVESTIGATIONS, 30, 331-349</t>
  </si>
  <si>
    <t>Chang, Hsu-Ling (2010). The Lending-Deposit Rate Relationship in Eastern European Countries: Evidence from the Rank Test for Non-linear Cointegration. FINANCE A UVER-CZECH JOURNAL OF ECONOMICS AND FINANCE, 60, 534-544</t>
  </si>
  <si>
    <t>Hall, Maximilian J B (2010). The Sub-Prime Crisis, the Credit Crunch, and Bank ``Failure{''}: An Assessment of the UK Authorities' Response. FINANCIAL INSTITUTIONS AND MARKETS: THE FINANCIAL CRISIS: AN EARLY RETROSPECTIVE, , 93-125</t>
  </si>
  <si>
    <t>Jeong, Kap-Young (2010). The Global Financial Crisis: New Implications and Perspectives for Emerging Economies. GLOBAL ECONOMIC REVIEW, 39, 1-13</t>
  </si>
  <si>
    <t xml:space="preserve">Fioretti, Daniela (2010). DNA Vaccines: Developing New Strategies against Cancer. JOURNAL OF BIOMEDICINE AND BIOTECHNOLOGY, , </t>
  </si>
  <si>
    <t>Payne, Jonathan (2010). Scoring opportunity or hospital pass? The changing role of local authorities in 14-19 education and training in England. JOURNAL OF EDUCATION POLICY, 25, 519-545</t>
  </si>
  <si>
    <t>Horie, Kuniaki (2010). The narrow class groups of the a{''}currency sign(17)- and a{''}currency sign(19)-extensions over the rational field. ABHANDLUNGEN AUS DEM MATHEMATISCHEN SEMINAR DER UNIVERSITAT HAMBURG, 80, 47-57</t>
  </si>
  <si>
    <t>Heckelman, Jac C (2010). Personalty interests at the Constitutional Convention: new tests of the Beard thesis. CLIOMETRICA, 4, 207-228</t>
  </si>
  <si>
    <t>Candelon, Bertrand (2010). Banking and Debt Crises in Europe: The Dangerous Liaisons?. ECONOMIST-NETHERLANDS, 158, 81-99</t>
  </si>
  <si>
    <t>Mitchell, Heather (2010). Changes in Malaysia: Capital controls, prime ministers and political connections. PACIFIC-BASIN FINANCE JOURNAL, 18, 460-476</t>
  </si>
  <si>
    <t>Bhat, K G (2010). Remark on factorials that are products of factorials. MATHEMATICAL NOTES, 88, 317-320</t>
  </si>
  <si>
    <t>Friedlander, J B (2010). Character sums over shifted primes. MATHEMATICAL NOTES, 88, 585-598</t>
  </si>
  <si>
    <t>Shkredov, I D (2010). On monochromatic solutions of some nonlinear equations in a{''}currency sign/pa{''}currency sign. MATHEMATICAL NOTES, 88, 603-611</t>
  </si>
  <si>
    <t>Konkol, Nick R (2010). Dominance of Epiphytic Filamentous Thiothrix spp. on an Aquatic Macrophyte in a Hydrothermal Vent Flume in Sedge Bay, Yellowstone Lake, Wyoming. MICROBIAL ECOLOGY, 60, 528-538</t>
  </si>
  <si>
    <t>Barman, Rupam (2010). A note on Iwasawa A mu-invariants of elliptic curves. BULLETIN OF THE BRAZILIAN MATHEMATICAL SOCIETY, 41, 399-407</t>
  </si>
  <si>
    <t>Chouari, Rakia (2010). Molecular Analyses of the Microbial Community Composition of an Anoxic Basin of a Municipal Wastewater Treatment Plant Reveal a Novel Lineage of Proteobacteria. MICROBIAL ECOLOGY, 60, 272-281</t>
  </si>
  <si>
    <t>Liu, Xiang (2010). High frequencies of HLA-B27 in Chinese patients with suspected of ankylosing spondylitis. RHEUMATOLOGY INTERNATIONAL, 30, 1305-1309</t>
  </si>
  <si>
    <t>Olofsson, Rikard (2010). Large Newforms of the Quantized Cat Map Revisited. ANNALES HENRI POINCARE, 11, 1285-1302</t>
  </si>
  <si>
    <t>Fouvry, Etienne (2010). Friabilit, des valeurs d'un polynme. ARCHIV DER MATHEMATIK, 95, 411-421</t>
  </si>
  <si>
    <t>Clark, Margaret S (2011). Heightened interpersonal security diminishes the monetary value of possessions. JOURNAL OF EXPERIMENTAL SOCIAL PSYCHOLOGY, 47, 359-364</t>
  </si>
  <si>
    <t>Smit, J P (2011). WHAT IS MONEY? AN ALTERNATIVE TO SEARLE'S INSTITUTIONAL FACTS. ECONOMICS AND PHILOSOPHY, 27, 1-22</t>
  </si>
  <si>
    <t>Jiang, Wei (2011). Investigation of Supragingival Plaque Microbiota in Different Caries Status of Chinese Preschool Children by Denaturing Gradient Gel Electrophoresis. MICROBIAL ECOLOGY, 61, 342-352</t>
  </si>
  <si>
    <t>Maloney, John (2011). Straightening the Phillips curve, 1968-1976. EUROPEAN JOURNAL OF THE HISTORY OF ECONOMIC THOUGHT, 18, 407-440</t>
  </si>
  <si>
    <t>Malherbe, Abraham J (2011). Godliness, Self-Sufficiency, Greed, and the Enjoyment of Wealth 1 Timothy 6:3-19 Part II. NOVUM TESTAMENTUM, 53, 73-96</t>
  </si>
  <si>
    <t>Habsieger, Laurent (2010). An effective version of the Bombieri-Vinogradov theorem, and applications to Chen's theorem and to sums of primes and powers of two. ARCHIV DER MATHEMATIK, 95, 557-566</t>
  </si>
  <si>
    <t>Rochet, Jean-Charles (2010). Systemic Risk: Changing the Regulatory Perspective. INTERNATIONAL JOURNAL OF CENTRAL BANKING, 6, 259-276</t>
  </si>
  <si>
    <t>Zhang, Rui (2010). Development of Juglans Regia SSR Markers by Data Mining of the EST Database. PLANT MOLECULAR BIOLOGY REPORTER, 28, 646-653</t>
  </si>
  <si>
    <t>Vezzani, Dario (2011). PCR detection of Dirofilaria immitis in Aedes aegypti and Culex pipiens from urban temperate Argentina. PARASITOLOGY RESEARCH, 108, 985-989</t>
  </si>
  <si>
    <t>Angeleri Hugel, Lidia (2011). Tilting Modules Arising from Ring Epimorphisms. ALGEBRAS AND REPRESENTATION THEORY, 14, 217-246</t>
  </si>
  <si>
    <t>Blumenthal, Jeremy A (2011). THE POLLING PLACE PRIMING (PPP) EFFECT: IS VOTING IN CHURCHES (OR ANYWHERE ELSE) UNCONSTITUTIONAL?. BOSTON UNIVERSITY LAW REVIEW, 91, 561-599</t>
  </si>
  <si>
    <t>Benitez-Galbraith, Jacqueline (2011). Gender Images and the Evolution of Work Roles in Mexican Film: A Pilot Content Study of Pre- and Post-NAFTA Periods. HISPANIC RESEARCH JOURNAL-IBERIAN AND LATIN AMERICAN STUDIES, 12, 167-183</t>
  </si>
  <si>
    <t>Flores, Ramon J (2011). The cellular structure of the classifying spaces of finite groups. ISRAEL JOURNAL OF MATHEMATICS, 184, 129-156</t>
  </si>
  <si>
    <t>Singhi, Nikhil (2011). Minimal logarithmic signatures for classical groups. DESIGNS CODES AND CRYPTOGRAPHY, 60, 183-195</t>
  </si>
  <si>
    <t>Tausiet, Maria (2011). EQUIVOCAL QUINTESSENCE. SPIRITUAL ALCHEMY AND COUNTERFEIT MONEY IN 16TH-CENTURY SPAIN. ASCLEPIO-REVISTA DE HISTORIA DE LA MEDICINA Y DE LA CIENCIA, 63, 319-347</t>
  </si>
  <si>
    <t>Bijleveld, Erik (2011). Once the money is in sight: Distinctive effects of conscious and unconscious rewards on task performance. JOURNAL OF EXPERIMENTAL SOCIAL PSYCHOLOGY, 47, 865-869</t>
  </si>
  <si>
    <t>Beliakova, Anna (2011). A unified quantum SO(3) invariant for rational homology 3-spheres. INVENTIONES MATHEMATICAE, 185, 121-174</t>
  </si>
  <si>
    <t>Eichler, Stefan (2011). What Can Currency Crisis Models Tell Us about the Risk of Withdrawal from the EMU? Evidence from ADR Data. JCMS-JOURNAL OF COMMON MARKET STUDIES, 49, 719-739</t>
  </si>
  <si>
    <t>Pavey, Louisa (2011). Highlighting Relatedness Promotes Prosocial Motives and Behavior. PERSONALITY AND SOCIAL PSYCHOLOGY BULLETIN, 37, 905-917</t>
  </si>
  <si>
    <t>Chang, Hui-Lung (2011). The asymmetric adjustment between lending-deposit rates in G8 countries: Evidence from rank test. AFRICAN JOURNAL OF BUSINESS MANAGEMENT, 5, 4432-4437</t>
  </si>
  <si>
    <t>Codron, Daryl (2011). When animals are not quite what they eat: diet digestibility influences C-13-incorporation rates and apparent discrimination in a mixed-feeding herbivore. CANADIAN JOURNAL OF ZOOLOGY-REVUE CANADIENNE DE ZOOLOGIE, 89, 453-465</t>
  </si>
  <si>
    <t>Kuru, Teklu (2011). Leishmania aethiopica: Development of specific and sensitive PCR diagnostic test. EXPERIMENTAL PARASITOLOGY, 128, 391-395</t>
  </si>
  <si>
    <t xml:space="preserve">Mourier, Arnaud (2011). Tracing the Trail of Protons through Complex I of the Mitochondrial Respiratory Chain. PLOS BIOLOGY, 9, </t>
  </si>
  <si>
    <t>Narkiewicz, Wladyslaw (2011). Integers without divisors in a given progression. MONATSHEFTE FUR MATHEMATIK, 164, 75-85</t>
  </si>
  <si>
    <t>XiaoHui, Hua (2011). Cubic semisymmetric graphs of order 8p (3). SCIENCE CHINA-MATHEMATICS, 54, 1937-1949</t>
  </si>
  <si>
    <t>Scanlon, Kathleen (2011). The UK mortgage market: responding to volatility. JOURNAL OF HOUSING AND THE BUILT ENVIRONMENT, 26, 277-293</t>
  </si>
  <si>
    <t>Aziziheris, Kamal (2011). Bounding the Derived Length for a Given Set of Character Degrees. ALGEBRAS AND REPRESENTATION THEORY, 14, 949-958</t>
  </si>
  <si>
    <t>Spaapen, Jack (2011). Introducing `productive interactions' in social impact assessment. RESEARCH EVALUATION, 20, 211-218</t>
  </si>
  <si>
    <t>Drobna, Zuzana (2012). Identification of the GST-T1 and GST-M1 Null Genotypes Using High Resolution Melting Analysis. CHEMICAL RESEARCH IN TOXICOLOGY, 25, 216-224</t>
  </si>
  <si>
    <t>Souza-Junior, Eduardo Jose (2012). The effect of curing light and chemical catalyst on the degree of conversion of two dual cured resin luting cements. LASERS IN MEDICAL SCIENCE, 27, 145-151</t>
  </si>
  <si>
    <t>Stewart, Grant D (2011). Utilizing mRNA extracted from small, archival formalin-fixed paraffin-embedded prostate samples for translational research: assessment of the effect of increasing sample age and storage temperature. INTERNATIONAL UROLOGY AND NEPHROLOGY, 43, 961-967</t>
  </si>
  <si>
    <t xml:space="preserve">Mohammed, Monzoorul Haque (2011). i-rDNA: alignment-free algorithm for rapid in silico detection of ribosomal gene fragments from metagenomic sequence data sets. BMC GENOMICS, 12, </t>
  </si>
  <si>
    <t xml:space="preserve">Johnson, Jennifer C (2011). For money or service? a cross-sectional survey of preference for financial versus non-financial rural practice characteristics among ghanaian medical students. BMC HEALTH SERVICES RESEARCH, 11, </t>
  </si>
  <si>
    <t>Vanhove, Frederic (2011). A Higman inequality for regular near polygons. JOURNAL OF ALGEBRAIC COMBINATORICS, 34, 357-373</t>
  </si>
  <si>
    <t>Hui, Cho-Hoi (2011). FUNDING LIQUIDITY RISK AND DEVIATIONS FROM INTEREST-RATE PARITY DURING THE FINANCIAL CRISIS OF 2007-2009. INTERNATIONAL JOURNAL OF FINANCE &amp; ECONOMICS, 16, 307-323</t>
  </si>
  <si>
    <t>Moravec, Primoz (2011). On the Schur multipliers of finite p-groups of given coclass. ISRAEL JOURNAL OF MATHEMATICS, 185, 189-205</t>
  </si>
  <si>
    <t>Yang, N (2012). Finite groups with S-supplemented p-subgroups. SIBERIAN MATHEMATICAL JOURNAL, 53, 371-376</t>
  </si>
  <si>
    <t>Cheng, Ying-Yao (2012). Escaping the impulse to immediate gratification: The prospect concept promotes a future-oriented mindset, prompting an inclination towards delayed gratification. BRITISH JOURNAL OF PSYCHOLOGY, 103, 129-141</t>
  </si>
  <si>
    <t>Hussien, Yousry Mostafa (2012). Impact of DNA repair genes polymorphism (XPD and XRCC1) on the risk of breast cancer in Egyptian female patients. MOLECULAR BIOLOGY REPORTS, 39, 1895-1901</t>
  </si>
  <si>
    <t>Marathe, Sandhya A (2012). Direct detection of Salmonella without pre-enrichment in milk, ice-cream and fruit juice by PCR against hilA gene. FOOD CONTROL, 23, 559-563</t>
  </si>
  <si>
    <t>Wray, L R (2012). Modern Money Theory: A Primer on Macroeconomics for Sovereign Monetary Systems. MODERN MONEY THEORY: A PRIMER ON MACROECONOMICS FOR SOVEREIGN MONETARY SYSTEMS, , 1-294</t>
  </si>
  <si>
    <t>Wray, L Randall (2012). Modern Money Theory A Primer on Macroeconomics for Sovereign Monetary Systems Preface. MODERN MONEY THEORY: A PRIMER ON MACROECONOMICS FOR SOVEREIGN MONETARY SYSTEMS, , IX+</t>
  </si>
  <si>
    <t>Wray, L Randall (2012). Modern Money Theory A Primer on Macroeconomics for Sovereign Monetary Systems Conclusions. MODERN MONEY THEORY: A PRIMER ON MACROECONOMICS FOR SOVEREIGN MONETARY SYSTEMS, , 282</t>
  </si>
  <si>
    <t>Chan, Tze-Haw (2012). Malaysia-China in the Liberalization Era: Structural Modelling of International Parity Conditions and Transmission Mechanism. GLOBAL ECONOMIC REVIEW, 41, 259-277</t>
  </si>
  <si>
    <t>Francis, Roy Mathew (2012). SINGLE ASSAY DETECTION OF ACUTE BEE PARALYSIS VIRUS, KASHMIR BEE VIRUS AND ISRAELI ACUTE PARALYSIS VIRUS. JOURNAL OF APICULTURAL SCIENCE, 56, 137-146</t>
  </si>
  <si>
    <t>Muskat, Jeremy (2012). Alternating group covers of the affine line. ISRAEL JOURNAL OF MATHEMATICS, 187, 117-139</t>
  </si>
  <si>
    <t>Dimitriyadis, Irini (2012). A Primer in Understanding Retirement Planning with Fuzzy Mathematics. JOURNAL OF MULTIPLE-VALUED LOGIC AND SOFT COMPUTING, 18, 267-289</t>
  </si>
  <si>
    <t>Yong, Jose C (2012). Cash in hand, want better looking mate: Significant resource cues raise men's mating standards. PERSONALITY AND INDIVIDUAL DIFFERENCES, 53, 55-58</t>
  </si>
  <si>
    <t>Kwon, Soon-Jae (2012). Genetic diversity, population structure and genome-wide marker-trait association analysis emphasizing seed nutrients of the USDA pea (Pisum sativum L.) core collection. GENES &amp; GENOMICS, 34, 305-320</t>
  </si>
  <si>
    <t>Clark, Eric (2012). The Frobenius Complex. ANNALS OF COMBINATORICS, 16, 215-232</t>
  </si>
  <si>
    <t>Xue, Yi (2012). Butterfly effect: The US real estate market downturn and the Asian recession. FINANCE RESEARCH LETTERS, 9, 92-102</t>
  </si>
  <si>
    <t>Benedetto, John J (2012). Optimal Ambiguity Functions and Weil's Exponential Sum Bound. JOURNAL OF FOURIER ANALYSIS AND APPLICATIONS, 18, 471-487</t>
  </si>
  <si>
    <t>Li, Y (2012). On weakly s-normal subgroups of finite groups. UKRAINIAN MATHEMATICAL JOURNAL, 63, 1770-1780</t>
  </si>
  <si>
    <t>Wu, Jin-Fang (2012). The high incidence of STR D21S1446 homozygosity in Han and She populations living in South Eastern China. JOURNAL OF ASSISTED REPRODUCTION AND GENETICS, 29, 337-341</t>
  </si>
  <si>
    <t>Acuna, Cintia V (2012). Discovery, validation, and in silico functional characterization of EST-SSR markers in Eucalyptus globulus. TREE GENETICS &amp; GENOMES, 8, 289-301</t>
  </si>
  <si>
    <t>Bose, Arup (2012). Limiting Spectral Distribution of Random k-Circulants. JOURNAL OF THEORETICAL PROBABILITY, 25, 771-797</t>
  </si>
  <si>
    <t>Wang, Gang-Jin (2012). Similarity measure and topology evolution of foreign exchange markets using dynamic time warping method: Evidence from minimal spanning tree. PHYSICA A-STATISTICAL MECHANICS AND ITS APPLICATIONS, 391, 4136-4146</t>
  </si>
  <si>
    <t>Yu, Douglas W (2012). Biodiversity soup: metabarcoding of arthropods for rapid biodiversity assessment and biomonitoring. METHODS IN ECOLOGY AND EVOLUTION, 3, 613-623</t>
  </si>
  <si>
    <t>Endimioni, Gerard (2012). On the centralizer and the commutator subgroup of an automorphism. MONATSHEFTE FUR MATHEMATIK, 167, 165-174</t>
  </si>
  <si>
    <t>Fosner, Maja (2012). On a functional equation related to derivations in prime rings. MONATSHEFTE FUR MATHEMATIK, 167, 189-203</t>
  </si>
  <si>
    <t>Oezcan, Mutlu (2012). Adhesion of conventional and simplified resin-based luting cements to superficial and deep dentin. CLINICAL ORAL INVESTIGATIONS, 16, 1081-1088</t>
  </si>
  <si>
    <t>Joshi, Raj Kumar (2012). Assessment of Genetic Diversity in Zingiberaceae Through Nucleotide Binding Site-Based Motif-Directed Profiling. BIOCHEMICAL GENETICS, 50, 642-656</t>
  </si>
  <si>
    <t>Shteinikov, Yu. N (2012). Divisibility of fermat quotients. MATHEMATICAL NOTES, 92, 108-114</t>
  </si>
  <si>
    <t>Caveney, Geoffrey (2012). On SA, CA, and GA numbers. RAMANUJAN JOURNAL, 29, 359-384</t>
  </si>
  <si>
    <t>Loetscher, Roland (2012). Essential dimension of involutions and subalgebras. ISRAEL JOURNAL OF MATHEMATICS, 192, 325-346</t>
  </si>
  <si>
    <t>Peel, Quentin (2012). Interview with Hans-Dietrich Genscher. INTERNATIONAL AFFAIRS, 88, 1205+</t>
  </si>
  <si>
    <t>Pagliarini, G (2012). Hospital CHCP system optimization assisted by TRNSYS building energy simulation tool. APPLIED THERMAL ENGINEERING, 44, 150-158</t>
  </si>
  <si>
    <t>Parshall, Brian J (2012). Cohomological growth rates and Kazhdan-Lusztig polynomials. ISRAEL JOURNAL OF MATHEMATICS, 191, 85-110</t>
  </si>
  <si>
    <t>Jadwiszczak, Katarzyna A (2012). Chloroplast DNA variation of Betula humilis Schrk. in Poland and Belarus. TREE GENETICS &amp; GENOMES, 8, 1017-1030</t>
  </si>
  <si>
    <t>Tran, Anh (2012). Rank as an inherent incentive: Evidence from a field experiment. JOURNAL OF PUBLIC ECONOMICS, 96, 645-650</t>
  </si>
  <si>
    <t>Ball, Simeon (2012). On sets of vectors of a finite vector space in which every subset of basis size is a basis II. DESIGNS CODES AND CRYPTOGRAPHY, 65, 5-14</t>
  </si>
  <si>
    <t>Jungnickel, Dieter (2012). A Hamada type characterization of the classical geometric designs. DESIGNS CODES AND CRYPTOGRAPHY, 65, 15-28</t>
  </si>
  <si>
    <t>Gou, Su (2012). The diophantine equation x (2)+2 (a) center dot 17 (b) = y (n). CZECHOSLOVAK MATHEMATICAL JOURNAL, 62, 645-654</t>
  </si>
  <si>
    <t>Baek, Sanghoon (2012). Essential dimension of central simple algebras. ACTA MATHEMATICA, 209, 1-27</t>
  </si>
  <si>
    <t>Li, Jingxi (2012). Joseph Hoffner's Christian Socialogy. UNIVERSITAS-MONTHLY REVIEW OF PHILOSOPHY AND CULTURE, 39, 147-166</t>
  </si>
  <si>
    <t>Way, Wendy (2013). Working with Bruce. NEW IDEA EACH MORNING: HOW FOOD AND AGRICULTURE CAME TOGETHER IN ONE INTERNATIONAL ORGANISATION, , 37-59</t>
  </si>
  <si>
    <t>Arning, Chris (2013). Soft power, ideology and symbolic manipulation in Summer Olympic Games opening ceremonies: a semiotic analysis. SOCIAL SEMIOTICS, 23, 523-544</t>
  </si>
  <si>
    <t>Belbruno, Edward (2013). On the regularizability of the big bang singularity. CELESTIAL MECHANICS &amp; DYNAMICAL ASTRONOMY, 115, 21-34</t>
  </si>
  <si>
    <t>Pindurova, E (2013). Alternative Reliable Method for Cytochrome P450 2D6 Poor Metabolizers Genotyping. MOLECULAR BIOTECHNOLOGY, 53, 29-40</t>
  </si>
  <si>
    <t>Godden, Grant T (2012). Making next-generation sequencing work for you: approaches and practical considerations for marker development and phylogenetics. PLANT ECOLOGY &amp; DIVERSITY, 5, 427-450</t>
  </si>
  <si>
    <t>Choudhry, Rafiq M (2012). Subcontracting Practices in the Construction Industry of Pakistan. JOURNAL OF CONSTRUCTION ENGINEERING AND MANAGEMENT-ASCE, 138, 1353-1359</t>
  </si>
  <si>
    <t>Kleinhanss, Karl (2013). Solar noise protection on the Berlin A10 ring road - a flagship project in traffic route engineering. BAUTECHNIK, 90, 173-178</t>
  </si>
  <si>
    <t xml:space="preserve">Gori, Fabio (2013). Forecasting the Time Evolution of the Oil Price During Months of Negative Inflation Rate. JOURNAL OF ENERGY RESOURCES TECHNOLOGY-TRANSACTIONS OF THE ASME, 135, </t>
  </si>
  <si>
    <t>Frerichs, Sabine (2013). From Credit to Crisis: Max Weber, Karl Polanyi, and the Other Side of the Coin. JOURNAL OF LAW AND SOCIETY, 40, 7-26</t>
  </si>
  <si>
    <t>Irwin, Peter (2013). Non-stochastic sampling error in quantal analyses for Campylobacter species on poultry products. ANALYTICAL AND BIOANALYTICAL CHEMISTRY, 405, 2353-2369</t>
  </si>
  <si>
    <t>Kobayashi, Shinichi (2013). The p-adic Gross-Zagier formula for elliptic curves at supersingular primes. INVENTIONES MATHEMATICAE, 191, 527-629</t>
  </si>
  <si>
    <t>Gaal, Istvan (2013). The sum of two S-units being a perfect power in global function fields. MATHEMATICA SLOVACA, 63, 69-76</t>
  </si>
  <si>
    <t>van Laer, Tom (2013). A Walk in Customers' Shoes: How Attentional Bias Modification Affects Ownership of Integrity-violating Social Media Posts. JOURNAL OF INTERACTIVE MARKETING, 27, 14-27</t>
  </si>
  <si>
    <t>Casagrande, Cinzia (2013). On the birational geometry of Fano 4-folds. MATHEMATISCHE ANNALEN, 355, 585-628</t>
  </si>
  <si>
    <t>Duffie, Darrell (2013). Replumbing Our Financial System: Uneven Progress. INTERNATIONAL JOURNAL OF CENTRAL BANKING, 9, 251-279</t>
  </si>
  <si>
    <t>Luo, S D (2013). Microwave Heating, Isothermal Sintering, and Mechanical Properties of Powder Metallurgy Titanium and Titanium Alloys. METALLURGICAL AND MATERIALS TRANSACTIONS A-PHYSICAL METALLURGY AND MATERIALS SCIENCE, 44A, 1842-1851</t>
  </si>
  <si>
    <t xml:space="preserve">Karnik, Abhijit (2013). SDM-Assist software to design site-directed mutagenesis primers introducing ``silent{''} restriction sites. BMC BIOINFORMATICS, 14, </t>
  </si>
  <si>
    <t>Wang, Gang-Jin (2013). Cross-correlations between Renminbi and four major currencies in the Renminbi currency basket. PHYSICA A-STATISTICAL MECHANICS AND ITS APPLICATIONS, 392, 1418-1428</t>
  </si>
  <si>
    <t xml:space="preserve">Crump, Matthew J C (2013). Evaluating Amazon's Mechanical Turk as a Tool for Experimental Behavioral Research. PLOS ONE, 8, </t>
  </si>
  <si>
    <t xml:space="preserve">Milne, Alistair (2013). Register, Cap and Trade: A Proposal for Containing Systemic Liquidity Risk. ECONOMICS-THE OPEN ACCESS OPEN-ASSESSMENT E-JOURNAL, 7, </t>
  </si>
  <si>
    <t>Frantzikinakis, Nikos (2013). The polynomial multidimensional Szemer,di Theorem along shifted primes. ISRAEL JOURNAL OF MATHEMATICS, 194, 331-348</t>
  </si>
  <si>
    <t>Grebennikov, Marat (2013). Farewell to the Caucasus: Regional ethnic clan politics and the growing instability of the ruling elite after the 2012 presidential elections in Russia. COMMUNIST AND POST-COMMUNIST STUDIES, 46, 159-166</t>
  </si>
  <si>
    <t>Li, Fagen (2013). Generation and analysis of expressed sequence tags for microsatellite marker development in Calamus simplicifolius C. F. Wei. MOLECULAR BREEDING, 31, 867-877</t>
  </si>
  <si>
    <t>de Santiago-Martin, Ana (2013). Metal Contamination Disturbs Biochemical and Microbial Properties of Calcareous Agricultural Soils of the Mediterranean Area. ARCHIVES OF ENVIRONMENTAL CONTAMINATION AND TOXICOLOGY, 64, 388-398</t>
  </si>
  <si>
    <t>Zhai, Zili (2013). The Nitrone Spin Trap 5,5-Dimethyl-1-pyrroline N-oxide Affects Stress Response and Fate of Lipopolysaccharide-Primed RAW 264.7 Macrophage Cells. INFLAMMATION, 36, 346-354</t>
  </si>
  <si>
    <t>Mohammadi-Yeganeh, Samira (2013). Development of a robust, low cost stem-loop real-time quantification PCR technique for miRNA expression analysis. MOLECULAR BIOLOGY REPORTS, 40, 3665-3674</t>
  </si>
  <si>
    <t>McCombie, John (2013). No End to the Consensus in Macroeconomic Theory? A Methodological Inquiry. AMERICAN JOURNAL OF ECONOMICS AND SOCIOLOGY, 72, 497-528</t>
  </si>
  <si>
    <t>Qian, Guoyou (2013). Asymptotic behavior of the least common multiple of consecutive arithmetic progression terms. ARCHIV DER MATHEMATIK, 100, 337-345</t>
  </si>
  <si>
    <t>Arnaout, Ramy (2013). Predicting the Cost and Pace of Pharmacogenomic Advances: An Evidence-Based Study. CLINICAL CHEMISTRY, 59, 649-657</t>
  </si>
  <si>
    <t>Craven, David A (2013). On Tensor Products of Simple Modules for Simple Groups. ALGEBRAS AND REPRESENTATION THEORY, 16, 377-404</t>
  </si>
  <si>
    <t xml:space="preserve">Uppal, Navneet (2013). The forgotten smoker: a qualitative study of attitudes towards smoking, quitting, and tobacco control policies among continuing smokers. BMC PUBLIC HEALTH, 13, </t>
  </si>
  <si>
    <t>DeRosa, David F (2013). Sponsored transactional patterns: Comments on Mehrling's ``Essential hybridity: A money view of FX{''}. JOURNAL OF COMPARATIVE ECONOMICS, 41, 364-366</t>
  </si>
  <si>
    <t>Shackelford, Nancy (2013). Primed for Change: Developing Ecological Restoration for the 21st Century. RESTORATION ECOLOGY, 21, 297-304</t>
  </si>
  <si>
    <t>Liu, Daphne Der-Fen (2013). Chromatic number of distance graphs generated by the sets {2,3,x,y}. JOURNAL OF COMBINATORIAL OPTIMIZATION, 25, 680-693</t>
  </si>
  <si>
    <t>Geroldinger, Alfred (2013). The Monotone Catenary Degree of Krull Monoids. RESULTS IN MATHEMATICS, 63, 999-1031</t>
  </si>
  <si>
    <t>Griffith, Kevin N (2013). Did We Get Our Money's Worth? Bridging Economic and Behavioral Measures of Program Success in Adolescent Drug Prevention. INTERNATIONAL JOURNAL OF ENVIRONMENTAL RESEARCH AND PUBLIC HEALTH, 10, 5908-5935</t>
  </si>
  <si>
    <t>Mafi, A (2013). Finiteness of graded generalized local cohomology modules. MATHEMATICAL NOTES, 94, 642-646</t>
  </si>
  <si>
    <t>Sun, Xuegong (2013). Chen's conjecture and its generalization. CHINESE ANNALS OF MATHEMATICS SERIES B, 34, 957-962</t>
  </si>
  <si>
    <t>Gibbons, Michael (2013). New development: Recent changes to the UK's regulatory process. PUBLIC MONEY &amp; MANAGEMENT, 33, 453-457</t>
  </si>
  <si>
    <t>Tuxanidy, Aleksandr (2013). Composed products and factors of cyclotomic polynomials over finite fields. DESIGNS CODES AND CRYPTOGRAPHY, 69, 203-231</t>
  </si>
  <si>
    <t xml:space="preserve">Yu, Nam Yul (2013). Deterministic construction of Fourier-based compressed sensing matrices using an almost difference set. EURASIP JOURNAL ON ADVANCES IN SIGNAL PROCESSING, , </t>
  </si>
  <si>
    <t>Natsugoe, Shoji (2013). Lymph node micrometastasis in gastrointestinal tract cancer-a clinical aspect. INTERNATIONAL JOURNAL OF CLINICAL ONCOLOGY, 18, 752-761</t>
  </si>
  <si>
    <t>Kalra, Hemant (2013). On equality of central and class preserving automorphisms of finite p-groups. INDIAN JOURNAL OF PURE &amp; APPLIED MATHEMATICS, 44, 711-725</t>
  </si>
  <si>
    <t>Pappalardi, Francesco (2013). An analogue of Artin's conjecture for multiplicative subgroups of the rationals. ARCHIV DER MATHEMATIK, 101, 319-330</t>
  </si>
  <si>
    <t>Mills, Cheryl A (2013). Isolation and characterisation of hazel dormouse (Muscardinus avellanarius) microsatellite loci. CONSERVATION GENETICS RESOURCES, 5, 687-692</t>
  </si>
  <si>
    <t>Shparlinski, Igor E (2013). On products of primes and almost primes in arithmetic progressions. PERIODICA MATHEMATICA HUNGARICA, 67, 55-61</t>
  </si>
  <si>
    <t>Kakde, Mahesh (2013). The main conjecture of Iwasawa theory for totally real fields. INVENTIONES MATHEMATICAE, 193, 539-626</t>
  </si>
  <si>
    <t>Anbar, Nurdagul (2013). Bicovering arcs and small complete caps from elliptic curves. JOURNAL OF ALGEBRAIC COMBINATORICS, 38, 371-392</t>
  </si>
  <si>
    <t>Bhaumik, Saurav (2013). Harder-Narasimhan Filtrations which are not split by the Frobenius maps. PROCEEDINGS OF THE INDIAN ACADEMY OF SCIENCES-MATHEMATICAL SCIENCES, 123, 361-363</t>
  </si>
  <si>
    <t>Basu, Ranita (2013). Improved Thermoelectric Properties of Se-Doped n-Type PbTe1-x Se (x) (0 a parts per thousand currency sign x a parts per thousand currency sign 1). JOURNAL OF ELECTRONIC MATERIALS, 42, 2292-2296</t>
  </si>
  <si>
    <t>Fosner, Maja (2013). On certain functional equation related to two-sided centralizers. AEQUATIONES MATHEMATICAE, 85, 329-346</t>
  </si>
  <si>
    <t>Craig, Geoffrey (2014). Kevin's Predicaments: Power and Celebrity across the Political and Media Fields. INTERNATIONAL JOURNAL OF PRESS-POLITICS, 19, 24-41</t>
  </si>
  <si>
    <t>Chauchard, E (2013). Motivations for cannabis cessation, coping and adaptation strategies, and perceived benefits: Impact on cannabis use relapse and abstinence. ENCEPHALE-REVUE DE PSYCHIATRIE CLINIQUE BIOLOGIQUE ET THERAPEUTIQUE, 39, 385-392</t>
  </si>
  <si>
    <t>Ueda, Kazuo (2013). Response of Asset Prices to Monetary Policy under Abenomics. ASIAN ECONOMIC POLICY REVIEW, 8, 252-269</t>
  </si>
  <si>
    <t>Araujo-Pardo, G (2013). On bi-regular cages of even girth at least 8. AEQUATIONES MATHEMATICAE, 86, 201-216</t>
  </si>
  <si>
    <t>Alzer, Horst (2013). An inequality for the function pi(n). PERIODICA MATHEMATICA HUNGARICA, 67, 243-249</t>
  </si>
  <si>
    <t>Agore, A L (2014). Classifying Bicrossed Products of Hopf Algebras. ALGEBRAS AND REPRESENTATION THEORY, 17, 227-264</t>
  </si>
  <si>
    <t>Montague, Michael J (2014). Population Genetics, Dispersal, and Kinship Among Wild Squirrel Monkeys (Saimiri sciureus macrodon): Preferential Association Between Closely Related Females and Its Implications for Insect Prey Capture Success. INTERNATIONAL JOURNAL OF PRIMATOLOGY, 35, 169-187</t>
  </si>
  <si>
    <t>Sidaway, James D (2014). Transecting security and space in Phnom Penh. ENVIRONMENT AND PLANNING A, 46, 1181-1202</t>
  </si>
  <si>
    <t>Oronsky, Bryan T (2014). Follow the ATP: Tumor Energy Production: A Perspective. ANTI-CANCER AGENTS IN MEDICINAL CHEMISTRY, 14, 1187-1198</t>
  </si>
  <si>
    <t>Germann, Julian (2014). State-led or Capital-driven? The Fall of Bretton Woods and the German Currency Float Reconsidered. NEW POLITICAL ECONOMY, 19, 769-789</t>
  </si>
  <si>
    <t>Chytilova, Helena (2014). ECONOMIC EDUCATION AND MONEY ILLUSION: AN EXPERIMENTAL APPROACH. POLITICKA EKONOMIE, 62, 500-520</t>
  </si>
  <si>
    <t>Vinas, Angel (2014). Playing with History and Hiding Treason: Colonel Casado's Untrustworthy Memoirs and the End of the Spanish Civil War. BULLETIN OF SPANISH STUDIES, 91, 295-323</t>
  </si>
  <si>
    <t>Zhou, Jin-Xin (2014). Edge-transitive dihedral or cyclic covers of cubic symmetric graphs of order 2P. COMBINATORICA, 34, 115-128</t>
  </si>
  <si>
    <t>Fuentes, Cesar A (2014). Non-explicit FOREX intervention: The role of the Central Reserve Bank in a dollarized economy and its effects,on expectations from the ``peso problem{''} perspective: The case of Peru. JOURNAL OF BUSINESS RESEARCH, 67, 558-566</t>
  </si>
  <si>
    <t>Buchanan, Tom (2014). The online dating romance scam: causes and consequences of victimhood. PSYCHOLOGY CRIME &amp; LAW, 20, 261-283</t>
  </si>
  <si>
    <t>Uys, Gerhard (2014). The Maestro Film Project. JOURNAL OF AFRICAN MEDIA STUDIES, 6, 43-55</t>
  </si>
  <si>
    <t>Nare, Brajesh (2014). Design, Development and Evaluation of Self Propelled Garlic (Allium Sativum L.) Clove Planter. AMA-AGRICULTURAL MECHANIZATION IN ASIA AFRICA AND LATIN AMERICA, 45, 74-79</t>
  </si>
  <si>
    <t>Rakhmonov, Z Kh. (2014). The Estermann cubic problem with almost equal summands. MATHEMATICAL NOTES, 95, 407-417</t>
  </si>
  <si>
    <t>Haeberli, Christian (2014). Food Security and Agri- Foreign Direct Investment in Weak States: Finding the Governance Gap to Avoid ` Land Grab'. MODERN LAW REVIEW, 77, 189-222</t>
  </si>
  <si>
    <t>Porter, Emily (2014). Use of an avian hepatocyte assay and the avian toxchip polymerse chain reaction array for testing prioritization of 16 organic flame retardants. ENVIRONMENTAL TOXICOLOGY AND CHEMISTRY, 33, 573-582</t>
  </si>
  <si>
    <t>Fry-McKibbin, Renee (2014). Contagion and Global Financial Crises: Lessons from Nine Crisis Episodes. OPEN ECONOMIES REVIEW, 25, 521-570</t>
  </si>
  <si>
    <t>House, Julian (2014). Too Impatient to Smell the Roses: Exposure to Fast Food Impedes Happiness. SOCIAL PSYCHOLOGICAL AND PERSONALITY SCIENCE, 5, 534-541</t>
  </si>
  <si>
    <t>Ghinelli, Dina (2014). Remarks on polarity designs. DESIGNS CODES AND CRYPTOGRAPHY, 72, 7-19</t>
  </si>
  <si>
    <t>Gibson, Joel (2014). Simultaneous assessment of the macrobiome and microbiome in a bulk sample of tropical arthropods through DNA metasystematics. PROCEEDINGS OF THE NATIONAL ACADEMY OF SCIENCES OF THE UNITED STATES OF AMERICA, 111, 8007-8012</t>
  </si>
  <si>
    <t>Shpilka, Amir (2014). ON THE MINIMAL FOURIER DEGREE OF SYMMETRIC BOOLEAN FUNCTIONS. COMBINATORICA, 34, 359-377</t>
  </si>
  <si>
    <t>Belonogov, V A (2014). On control of the prime spectrum of a finite simple group. PROCEEDINGS OF THE STEKLOV INSTITUTE OF MATHEMATICS, 285, S25-S41</t>
  </si>
  <si>
    <t>Shen, Zh. C (2014). On the strongly closed subgroups or H-subgroups of finite groups. SIBERIAN MATHEMATICAL JOURNAL, 55, 578-584</t>
  </si>
  <si>
    <t>Dybizbanski, Janusz (2014). On Some Ramsey Numbers for Quadrilaterals Versus Wheels. GRAPHS AND COMBINATORICS, 30, 573-579</t>
  </si>
  <si>
    <t>Drozd, Yu. A (2014). Atoms in the p-localization of Stable Homotopy Category. UKRAINIAN MATHEMATICAL JOURNAL, 66, 514-529</t>
  </si>
  <si>
    <t>Benson, David J (2014). Group cohomology and control of p-fusion. INVENTIONES MATHEMATICAE, 197, 491-507</t>
  </si>
  <si>
    <t>Birlik, Gultekin Kamil (2014). Mustafa Kemal Ataturk's Wealth. BELLETEN, 78, 757+</t>
  </si>
  <si>
    <t>Hill, Austin D (2014). Personal Finances for the Physician: A Primer on Maintaining and Protecting Your Earnings. JOURNAL OF ORTHOPAEDIC TRAUMA, 28, S50-S58</t>
  </si>
  <si>
    <t>Pappalardo, Francesco (2014). Induction of T-cell memory by a dendritic cell vaccine: a computational model. BIOINFORMATICS, 30, 1884-1891</t>
  </si>
  <si>
    <t>Wong, Wing Hing (2014). `Direct PCR' optimization yields a rapid, cost-effective, nondestructive and efficient method for obtaining DNA barcodes without DNA extraction. MOLECULAR ECOLOGY RESOURCES, 14, 1271-1280</t>
  </si>
  <si>
    <t>Gulmanelli, Stefano (2014). John Howard and the `Anglospherist' reshaping of Australia. AUSTRALIAN JOURNAL OF POLITICAL SCIENCE, 49, 581-595</t>
  </si>
  <si>
    <t>Kopinski, Dominik (2014). New Friends, Old Friends? The World Bank and Africa When the Chinese Are Coming. GLOBAL GOVERNANCE, 20, 601-623</t>
  </si>
  <si>
    <t>Brewster, Ben (2014). Quasi-antichain Chermak-Delgado lattices of finite groups. ARCHIV DER MATHEMATIK, 103, 301-311</t>
  </si>
  <si>
    <t>Shao, Changguo (2014). An extension of a theorem of Alan Camina on conjugacy class sizes. ISRAEL JOURNAL OF MATHEMATICS, 204, 145-153</t>
  </si>
  <si>
    <t>Coulthard, Malcolm G (2014). Haemodialysing babies weighing &lt; 8 kg with the Newcastle infant dialysis and ultrafiltration system (Nidus): comparison with peritoneal and conventional haemodialysis. PEDIATRIC NEPHROLOGY, 29, 1873-1881</t>
  </si>
  <si>
    <t>Sharma, Manju (2014). Characterization of Single Spore Isolates of Agaricus bisporus (Lange) Imbach Using Conventional and Molecular Methods. CURRENT MICROBIOLOGY, 69, 474-483</t>
  </si>
  <si>
    <t>Rege, Aunshul (2014). A Criminological Perspective on Power Grid Cyber attacks: Using Routine Activities Theory to Rational Choice Perspective to Explore Adversarial Decision-Making. JOURNAL OF HOMELAND SECURITY AND EMERGENCY MANAGEMENT, 11, 463-487</t>
  </si>
  <si>
    <t>Chen, Chunxian (2014). Sequence analysis reveals genomic factors affecting EST-SSR primer performance and polymorphism. MOLECULAR GENETICS AND GENOMICS, 289, 1147-1156</t>
  </si>
  <si>
    <t>Reinhart, Carmen M (2014). This Time is Different: A Panoramic View of Eight Centuries of Financial Crises. ANNALS OF ECONOMICS AND FINANCE, 15, 215-268</t>
  </si>
  <si>
    <t>Xu, Wei (2014). High Fungal Diversity and Abundance Recovered in the Deep-Sea Sediments of the Pacific Ocean. MICROBIAL ECOLOGY, 68, 688-698</t>
  </si>
  <si>
    <t>Khalidi, Muhammad Ali (2015). Three Kinds of Social Kinds. PHILOSOPHY AND PHENOMENOLOGICAL RESEARCH, 90, 96-112</t>
  </si>
  <si>
    <t>Shaffer, Ryan (2015). Unraveling India's Foreign Intelligence: The Origins and Evolution of the Research and Analysis Wing. INTERNATIONAL JOURNAL OF INTELLIGENCE AND COUNTERINTELLIGENCE, 28, 252-289</t>
  </si>
  <si>
    <t>Gargett, Andrew (2015). Gen-Meta: Generating metaphors by combining AI and corpus-based modeling. WEB INTELLIGENCE, 13, 103-114</t>
  </si>
  <si>
    <t>Michalski, David (2015). Taste as a Social Mediation of Value. DIALECTIC OF TASTE: ON THE RISE AND FALL OF TUSCANIZATION AND OTHER CRISES IN THE AESTHETIC ECONOMY, , 82-86</t>
  </si>
  <si>
    <t>Alihodzic, Almir (2015). ANALYSIS OF SYSTEMIC LIQUIDITY RISK FOR THE BANKING SECTOR IN BOSNIA AND HERZEGOVINA (BH). EKONOMSKI VJESNIK, 28, 289-306</t>
  </si>
  <si>
    <t>Bansal, Matulya (2015). Default risk of money-market fund portfolios. JOURNAL OF CREDIT RISK, 11, 43-71</t>
  </si>
  <si>
    <t>Shortt, Richard (2015). RAISING NEW ZEALAND'S TERRORISM THREAT LEVEL: IS TRANSPARENCY IMPORTANT IN NATIONAL SECURITY?. SALUS JOURNAL, , 1-15</t>
  </si>
  <si>
    <t>Akinlo, A Enisan (2015). Determinants of bank credit growth in Nigeria 1980-2010. EUROPEAN JOURNAL OF SUSTAINABLE DEVELOPMENT, 4, 23-30</t>
  </si>
  <si>
    <t>Sherington, Geoffrey (2015). `Money Made Us': A Short History of Government Funds for Australian Schools. CONTROVERSIES IN EDUCATION: ORTHODOXY AND HERESY IN POLICY AND PRACTICE, 3, 157-173</t>
  </si>
  <si>
    <t>Cornils, Astrid (2015). Non-destructive DNA extraction for small pelagic copepods to perform integrative taxonomy. JOURNAL OF PLANKTON RESEARCH, 37, 6-10</t>
  </si>
  <si>
    <t>Silbermayr, Katja (2015). Phylogenetic relationships and new genetic tools for the detection and discrimination of the three feline Demodex mites. PARASITOLOGY RESEARCH, 114, 747-752</t>
  </si>
  <si>
    <t>Akhlaghi, Zeinab (2015). Finite Groups with K-4-Free Prime Graphs. ALGEBRAS AND REPRESENTATION THEORY, 18, 235-256</t>
  </si>
  <si>
    <t>Kharchenko, N V (2015). New approaches for the isolation of bifidobacterial strains, their molecular characterization, and assessment of their probiotic potential. MICROBIOLOGY, 84, 419-424</t>
  </si>
  <si>
    <t>Burtch, Gordon (2015). The Hidden Cost of Accommodating Crowdfunder Privacy Preferences: A Randomized Field Experiment. MANAGEMENT SCIENCE, 61, 949-962</t>
  </si>
  <si>
    <t>Ang, Swee Hoon (2015). In Pursuit of Happiness: Effects of Mental Subtraction and Alternative Comparison. SOCIAL INDICATORS RESEARCH, 122, 87-103</t>
  </si>
  <si>
    <t>Li, Qian (2015). Determination of tumorigenic Agrobacterium density in soil by real-time PCR assay and its effect on crown gall disease severity. EUROPEAN JOURNAL OF PLANT PATHOLOGY, 142, 25-36</t>
  </si>
  <si>
    <t>Konyagin, S V (2015). A quantitative version of the Beurling-Helson theorem. FUNCTIONAL ANALYSIS AND ITS APPLICATIONS, 49, 110-121</t>
  </si>
  <si>
    <t>Howard, Larry W (2015). Teaching Critical Thinking Skills: Ability, Motivation, Intervention, and the Pygmalion Effect. JOURNAL OF BUSINESS ETHICS, 128, 133-147</t>
  </si>
  <si>
    <t>Bahmanpour, Kamal (2015). Cofiniteness with Respect to Ideals of Small Dimensions. ALGEBRAS AND REPRESENTATION THEORY, 18, 369-379</t>
  </si>
  <si>
    <t>Laala, Samia (2015). Development of a new technique to detect living cells of Xanthomonas campestris pv. campestris in crucifers seeds: the seed-qPCR. EUROPEAN JOURNAL OF PLANT PATHOLOGY, 141, 637-646</t>
  </si>
  <si>
    <t xml:space="preserve">Vranka, Marek A (2015). Many faces of bankers' identity: how (not) to study dishonesty. FRONTIERS IN PSYCHOLOGY, 6, </t>
  </si>
  <si>
    <t>Michaudel, Quentin (2015). Academia-Industry Symbiosis in Organic Chemistry. ACCOUNTS OF CHEMICAL RESEARCH, 48, 712-721</t>
  </si>
  <si>
    <t>De Koninck, Jean-Marie (2015). On the convolution of the Liouville function under the existence of Siegel zeros. LITHUANIAN MATHEMATICAL JOURNAL, 55, 331-342</t>
  </si>
  <si>
    <t>Zhi-Wei, Sun (2015). On universal sums of polygonal numbers. SCIENCE CHINA-MATHEMATICS, 58, 1367-1396</t>
  </si>
  <si>
    <t xml:space="preserve">Sahdra, Baljinder K (2015). High-Frequency Heart Rate Variability Linked to Affiliation with a New Group. PLOS ONE, 10, </t>
  </si>
  <si>
    <t>Hoek, Janet (2015). Informed choice and the nanny state: learning from the tobacco industry. PUBLIC HEALTH, 129, 1038-1045</t>
  </si>
  <si>
    <t xml:space="preserve">Paluck, Elizabeth Levy (2015). Does Product Placement Change Television Viewers' Social Behavior?. PLOS ONE, 10, </t>
  </si>
  <si>
    <t>Baysal, Asli (2015). Effects of different orthodontic primers on enamel demineralization around orthodontic brackets. JOURNAL OF OROFACIAL ORTHOPEDICS-FORTSCHRITTE DER KIEFERORTHOPADIE, 76, 421-430</t>
  </si>
  <si>
    <t>Costa, A E (2015). Geometry and topology of random 2-complexes. ISRAEL JOURNAL OF MATHEMATICS, 209, 883-927</t>
  </si>
  <si>
    <t>Zhang, Guanghui (2015). A Construction of MDS Quantum Convolutional Codes. INTERNATIONAL JOURNAL OF THEORETICAL PHYSICS, 54, 3182-3194</t>
  </si>
  <si>
    <t>Salcedo, Mila M B P (2015). Prevalence of human papillomavirus infection in pregnant versus non-pregnant women in Brazil. ARCHIVES OF GYNECOLOGY AND OBSTETRICS, 292, 1273-1278</t>
  </si>
  <si>
    <t>Hou, Fei (2015). Oscillations of coefficients of symmetric square L-functions over primes. FRONTIERS OF MATHEMATICS IN CHINA, 10, 1325-1341</t>
  </si>
  <si>
    <t>Mir, Ishtyak Ahmed (2015). BED UTILIZATION IN CARDIO VASCULAR AND THORACIC SURGERY WARD. JOURNAL OF EVOLUTION OF MEDICAL AND DENTAL SCIENCES-JEMDS, 4, 15615-15618</t>
  </si>
  <si>
    <t>Goetz, Roland (2015). Pragmatism behind the Din Fiscal, Monetary, and Exchange Rate Policy in Russia. OSTEUROPA, 65, 51+</t>
  </si>
  <si>
    <t>Jimenez-Jimenez, Francisca (2015). The effect of priming in a Bertrand competition game: An experimental study. JOURNAL OF BEHAVIORAL AND EXPERIMENTAL ECONOMICS, 58, 94-100</t>
  </si>
  <si>
    <t>Ji, Qingzhong (2015). The numerical factors of Delta (n) (f, g). INDIAN JOURNAL OF PURE &amp; APPLIED MATHEMATICS, 46, 701-714</t>
  </si>
  <si>
    <t>Carruthers, Amanda (2016). THE IMPACT OF PSYCHOLOGICAL PRIMING IN THE CONTEXT OF COMMERCIAL LAW MEDIATION. MONASH UNIVERSITY LAW REVIEW, 42, 579-607</t>
  </si>
  <si>
    <t>Kuehberger, Anton (2016). Comparative Evaluation of Narrative Reviews and Meta-Analyses A Case Study. ZEITSCHRIFT FUR PSYCHOLOGIE-JOURNAL OF PSYCHOLOGY, 224, 145-156</t>
  </si>
  <si>
    <t>Chen, Changkai (2016). NO MORAL QUALMS ABOUT TRANSACTIONAL SEX? MATERIALISM AND OBJECTIFICATION. SOCIAL BEHAVIOR AND PERSONALITY, 44, 1803-1813</t>
  </si>
  <si>
    <t>Lewis, Craig M (2016). Money Market Funds and Regulation. ANNUAL REVIEW OF FINANCIAL ECONOMICS, VOL 8, 8, 25-51</t>
  </si>
  <si>
    <t>Cassara, John A (2016). Money-Laundering Primer. TRADE-BASED MONEY LAUNDERING: THE NEXT FRONTIER IN INTERNATIONAL MONEY LAUNDERING ENFORCEMENT, , 195-206</t>
  </si>
  <si>
    <t>Drea, Eoin (2016). The role of T.A. Smiddy in Fianna Fail economic policy-making 1932-45. IRISH STUDIES REVIEW, 24, 175-190</t>
  </si>
  <si>
    <t>Jespersen, Jesper (2016). The Euro A Political Failure and an Economic Disaster. INTERNATIONAL JOURNAL OF POLITICAL ECONOMY, 45, 33-39</t>
  </si>
  <si>
    <t>Sanderson, Danielle Claire (2016). Determinants of satisfaction amongst tenants of UK offices. JOURNAL OF CORPORATE REAL ESTATE, 18, 102-131</t>
  </si>
  <si>
    <t>Kwak, Jae Gun (2016). Multiple Approaches to Minimize Transfusions for Pediatric Patients in Open-Heart Surgery. PEDIATRIC CARDIOLOGY, 37, 44-49</t>
  </si>
  <si>
    <t>Xu, Fang (2016). First detection of ungulate tetraparvovirus 1 (bovine hokovirus 1) in domestic yaks in northwestern China. ARCHIVES OF VIROLOGY, 161, 177-180</t>
  </si>
  <si>
    <t>Li, Yi-Yang (2016). On Ext-transfer for Reductive Lie Algebras. ALGEBRAS AND REPRESENTATION THEORY, 19, 7-16</t>
  </si>
  <si>
    <t>Dong, Jingcheng (2016). Integral Modular Categories of Frobenius-Perron Dimension pq (n). ALGEBRAS AND REPRESENTATION THEORY, 19, 33-46</t>
  </si>
  <si>
    <t>Dupuis, Darcy R (2016). Economic threat undermines the satisfaction of psychological needs for competence and autonomy. JOURNAL OF APPLIED SOCIAL PSYCHOLOGY, 46, 94-104</t>
  </si>
  <si>
    <t>Qiu, Yihao (2016). Background and Aftermath of Fakhr al-Din Tibi's Voyage: A Resurvey of the Interaction between the Ilkhanate and the Yuan around 1298 AD. BULLETIN OF THE INSTITUTE OF HISTORY AND PHILOLOGY ACADEMIA SINICA, 87, 67-124</t>
  </si>
  <si>
    <t>Huang, Rui Zhi (2016). Non-triviality of a product in the Adams E (2)-term. INDIAN JOURNAL OF PURE &amp; APPLIED MATHEMATICS, 47, 59-72</t>
  </si>
  <si>
    <t>Ye, Wuyi (2016). Markov regime-switching quantile regression models and financial contagion detection. INSURANCE MATHEMATICS &amp; ECONOMICS, 67, 21-26</t>
  </si>
  <si>
    <t>Liang, Andrew (2016). A sharp estimate of positive integral points in 6-dimensional polyhedra and a sharp estimate of smooth numbers. SCIENCE CHINA-MATHEMATICS, 59, 425-444</t>
  </si>
  <si>
    <t>Guan, Haiyan (2016). Extremely primitive groups and linear spaces. CZECHOSLOVAK MATHEMATICAL JOURNAL, 66, 445-455</t>
  </si>
  <si>
    <t>Naheem, Mohammed Ahmad (2016). Money laundering: A primer for banking staff. INTERNATIONAL JOURNAL OF DISCLOSURE AND GOVERNANCE, 13, 135-156</t>
  </si>
  <si>
    <t>Kensche, A (2016). Shear bond strength of different types of adhesive systems to dentin and enamel of deciduous teeth in vitro. CLINICAL ORAL INVESTIGATIONS, 20, 831-840</t>
  </si>
  <si>
    <t>Lamy, Lubomir (2016). ``Wrong place to get help{''}: A field experiment on luxury stores and helping behavior. SOCIAL INFLUENCE, 11, 130-139</t>
  </si>
  <si>
    <t>Sissoko, Carolyn (2016). How to stabilize the banking system: lessons from the pre-1914 London money market. FINANCIAL HISTORY REVIEW, 23, 1-20</t>
  </si>
  <si>
    <t>Murtagh, G (2016). Late cardiac effects of chemotherapy in breast cancer survivors treated with adjuvant doxorubicin: 10-year follow-up. BREAST CANCER RESEARCH AND TREATMENT, 156, 501-506</t>
  </si>
  <si>
    <t xml:space="preserve">Everaert, Tom (2018). To IMPRES or to EXPRES? Exploiting comparative judgments to measure and visualize implicit and explicit preferences. PLOS ONE, 13, </t>
  </si>
  <si>
    <t>Fan, JinMei (2017). Two families of Niho sequences having four-valued cross correlation with m-sequences. SCIENCE CHINA-MATHEMATICS, 60, 2377-2390</t>
  </si>
  <si>
    <t>Kumar, M Ganesh (2017). An integrated single vendor-buyer inventory model for imperfect production process with stochastic demand in controllable lead time. INTERNATIONAL JOURNAL OF SYSTEM ASSURANCE ENGINEERING AND MANAGEMENT, 8, 1041-1054</t>
  </si>
  <si>
    <t>Goff, Sandra H (2017). Does Pricing Nature Reduce Monetary Support for Conservation?: Evidence From Donation Behavior in an Online Experiment. ECOLOGICAL ECONOMICS, 141, 119-126</t>
  </si>
  <si>
    <t>Sances, Michael W (2017). Attribution Errors in Federalist Systems: When Voters Punish the President for Local Tax Increases. JOURNAL OF POLITICS, 79, 1286-1301</t>
  </si>
  <si>
    <t>Rigdon, Mary L (2017). Sabotaging Another: Priming Competition Increases Cheating Behavior in Tournaments. SOUTHERN ECONOMIC JOURNAL, 84, 456-473</t>
  </si>
  <si>
    <t>Zhang, Ming-Ming (2017). Association of Fasting Serum Bilirubin Levels with Clinical Outcomes After Percutaneous Coronary Intervention: A Prospective Study. CARDIOVASCULAR TOXICOLOGY, 17, 471-477</t>
  </si>
  <si>
    <t>Adams, David (2017). Still vacant after all these years - Evaluating the efficiency of property-led urban regeneration. LOCAL ECONOMY, 32, 505-524</t>
  </si>
  <si>
    <t xml:space="preserve">Kettle, Stewart (2017). Failure to CAPTCHA Attention: Null Results from an Honesty Priming Experiment in Guatemala. BEHAVIORAL SCIENCES, 7, </t>
  </si>
  <si>
    <t>Cohen, Gil (2017). On the degree of univariate polynomials over the integers. COMBINATORICA, 37, 419-464</t>
  </si>
  <si>
    <t>Cao, Guangxi (2017). Causal relationship between the global foreign exchange market based on complex networks and entropy theory. CHAOS SOLITONS &amp; FRACTALS, 99, 36-44</t>
  </si>
  <si>
    <t>Sharma, Om P (2017). Indian Science Culture Needs a Paradigm Shift. INDIAN JOURNAL OF MICROBIOLOGY, 57, 257-259</t>
  </si>
  <si>
    <t xml:space="preserve">Oygur, Tunc (2017). Evidence of Large Fluctuations of Stock Return and Financial Crises from Turkey: Using Wavelet Coherency and Varma Modeling to Forecast Stock Return. FLUCTUATION AND NOISE LETTERS, 16, </t>
  </si>
  <si>
    <t>Hameed, Amjad (2017). Molecular Confirmation of Intraspecific Tomato (Solanum lycopersicum) Hybrids and Their Evaluation Against Late Blight and Cucumber Mosaic Virus. MOLECULAR BIOTECHNOLOGY, 59, 234-240</t>
  </si>
  <si>
    <t>Schwartz, Herman Mark (2017). Elites and American structural power in the global economy. INTERNATIONAL POLITICS, 54, 276-291</t>
  </si>
  <si>
    <t>Kurzon, Dennis (2017). From immunity to immunity. From immunity to silence: The case of Gilad Sharon. SEMIOTICA, , 265-279</t>
  </si>
  <si>
    <t>Naheem, Mohammed Ahmad (2017). Trade based money laundering: A primer for banking staff. INTERNATIONAL JOURNAL OF DISCLOSURE AND GOVERNANCE, 14, 95-117</t>
  </si>
  <si>
    <t>Hieu, Minh (2017). New Blind Signature Protocols Based on a New Hard Problem. INTERNATIONAL ARAB JOURNAL OF INFORMATION TECHNOLOGY, 14, 307-313</t>
  </si>
  <si>
    <t>Chen, Rong (2017). Go beyond just paying: Effects of payment method on level of construal. JOURNAL OF CONSUMER PSYCHOLOGY, 27, 207-217</t>
  </si>
  <si>
    <t>Li, Shiang-Shiang (2017). Things online social networking can take away: Reminders of social networking sites undermine the desirability of offline socializing and pleasures. SCANDINAVIAN JOURNAL OF PSYCHOLOGY, 58, 179-184</t>
  </si>
  <si>
    <t>Jin, Jia (2017). Beauty premium: Event-related potentials evidence of how physical attractiveness matters in online peer-to-peer lending. NEUROSCIENCE LETTERS, 640, 130-135</t>
  </si>
  <si>
    <t xml:space="preserve">Babu, B Kalyana (2017). Development, identification and validation of CAPS marker for SHELL trait which governs dura, pisifera and tenera fruit forms in oil palm (Elaeis guineensis Jacq.). PLOS ONE, 12, </t>
  </si>
  <si>
    <t>liu, Ya-Juan (2017). Multivariate statistical process control (MSPC) using Raman spectroscopy for in-line culture cell monitoring considering time-varying batches synchronized with correlation optimized warping (COW). ANALYTICA CHIMICA ACTA, 952, 9-17</t>
  </si>
  <si>
    <t>Ebrahimi, Masood (2017). The environ-thermo-economical potentials of operating gas turbines in industry for combined cooling, heating, power and process (CCHPP). JOURNAL OF CLEANER PRODUCTION, 142, 4258-4269</t>
  </si>
  <si>
    <t>Hayman, Richard (2017). Early Career Researchers Demand Full-text and Rely on Google to Find Scholarly Sources. EVIDENCE BASED LIBRARY AND INFORMATION PRACTICE, 12, 256-258</t>
  </si>
  <si>
    <t>Titze, Miroslav (2017). Liquidity Crisis and Financial Contagion in 2007-2009: Another Lesson. POLITICKA EKONOMIE, 65, 690-708</t>
  </si>
  <si>
    <t>Naheem, Mohammed Ahmad (2017). Legitimacy of the Summer 2017 GCC crisis and Qatar's AML framework. JOURNAL OF MONEY LAUNDERING CONTROL, 20, 405-416</t>
  </si>
  <si>
    <t>Gupta, Ritu (2017). Clinical Success versus Attrition of Investigational Pharmaceuticals: A Vignette. CRITICAL REVIEWS IN THERAPEUTIC DRUG CARRIER SYSTEMS, 34, 527-549</t>
  </si>
  <si>
    <t>Raj, Balwinder (2017). Analysis of Dynamic Linear Memristor Device Models. ADVANCES IN MEMRISTORS, MEMRISTIVE DEVICES AND SYSTEMS, , 449-476</t>
  </si>
  <si>
    <t>Yang, Di (2017). Open land-use map: a regional land-use mapping strategy for incorporating OpenStreetMap with earth observations. GEO-SPATIAL INFORMATION SCIENCE, 20, 269-281</t>
  </si>
  <si>
    <t>Ribeiro, Rafael Saulo Marques (2017). Some unpleasant currency-devaluation arithmetic in a post Keynesian macromodel. JOURNAL OF POST KEYNESIAN ECONOMICS, 40, 145-167</t>
  </si>
  <si>
    <t>Roy, Debasish (2017). IS - LM model revisited in the perspective of underground economy. JOURNAL OF MONEY LAUNDERING CONTROL, 20, 311-319</t>
  </si>
  <si>
    <t>van der Sluijs, M H J (2017). Survey Results of the Research Needs and Requirements of the Ginning Industries in Australia and the United States. JOURNAL OF COTTON SCIENCE, 21, 40-50</t>
  </si>
  <si>
    <t>Ribeiro, Rafael Saulo Marques (2017). A reconciliation proposal of demand-driven growth models in open economies. JOURNAL OF ECONOMIC STUDIES, 44, 226-244</t>
  </si>
  <si>
    <t>Han, Yingying (2017). THE RELATIONSHIP BETWEEN STOCK AND EXCHANGE RATES FOR BRICS COUNTRIES PRE- AND POST-CRISIS: A MIXED C-VINE COPULA MODEL. ROMANIAN JOURNAL OF ECONOMIC FORECASTING, 20, 38-59</t>
  </si>
  <si>
    <t>Gallagher, David R (2017). Global Equity Fund Performance: An Attribution Approach. FINANCIAL ANALYSTS JOURNAL, 73, 56-71</t>
  </si>
  <si>
    <t>Kalinyak, Christopher M (2016). Potential Success and Barrier Factors for Implementation of the Transition to Independence (TIP) Model. JOURNAL OF YOUTH DEVELOPMENT, 11, 57-71</t>
  </si>
  <si>
    <t>Zvezdina, M A (2016). Spectra of Automorphic Extensions of Finite Simple Exceptional Groups of Lie Type. ALGEBRA AND LOGIC, 55, 354-366</t>
  </si>
  <si>
    <t>Ioannou, Christos A (2016). Time preferences and risk aversion: Tests on domain differences. JOURNAL OF RISK AND UNCERTAINTY, 53, 29-54</t>
  </si>
  <si>
    <t>Collins, Sean (2016). Assessing the credit risk of money market funds during the eurozone crisis. JOURNAL OF FINANCIAL STABILITY, 25, 150-165</t>
  </si>
  <si>
    <t>Kalayci, Can B (2016). A hybrid genetic algorithm for sequence-dependent disassembly line balancing problem. ANNALS OF OPERATIONS RESEARCH, 242, 321-354</t>
  </si>
  <si>
    <t>Stensrud, Astrid B (2016). Harvesting Water for the Future: Reciprocity and Environmental Justice in the Politics of Climate Change in Peru. LATIN AMERICAN PERSPECTIVES, 43, 56-72</t>
  </si>
  <si>
    <t>Bariviera, Aurelio F (2016). Libor at crossroads: Stochastic switching detection using information theory quantifiers. CHAOS SOLITONS &amp; FRACTALS, 88, 172-182</t>
  </si>
  <si>
    <t>Miyatake, Sanae (2016). The effect of culture-specific religious priming on money allocation in an anonymous dictator game in a Japanese sample. INTERNATIONAL JOURNAL OF PSYCHOLOGY, 51, 969</t>
  </si>
  <si>
    <t>Hood, Bruce (2016). Picture yourself: Self-focus and the endowment effect in preschool children. COGNITION, 152, 70-77</t>
  </si>
  <si>
    <t xml:space="preserve">Lehmann, Sebastian (2012). Neural correlates of time versus money in product evaluation. FRONTIERS IN PSYCHOLOGY, 3, </t>
  </si>
  <si>
    <t>Li, Jian (2016). When Love Meets Money: Priming the Possession of Money Influences Mating Strategies. INTERNATIONAL JOURNAL OF PSYCHOLOGY, 51, 578</t>
  </si>
  <si>
    <t>Mok, Aurelia (2016). When Money Makes Employees Warm and Bright: Thoughts of New Money Promote Warmth and Competence. MANAGEMENT AND ORGANIZATION REVIEW, 12, 547-575</t>
  </si>
  <si>
    <t>Selterman, Dylan F (2013). Secure attachment and material reward both attenuate romantic jealousy. MOTIVATION AND EMOTION, 37, 765-775</t>
  </si>
  <si>
    <t>No money prime</t>
  </si>
  <si>
    <t>No control group</t>
  </si>
  <si>
    <t>Study number</t>
  </si>
  <si>
    <t>1 vs. 3</t>
  </si>
  <si>
    <t>Caruso, E. M. &amp; Shapira, O. &amp; Landy, J. F. (2017) Show Me the Money: A Systematic Exploration of Manipulations, Moderators, and Mechanisms of Priming Effects. Psychological Science, 28(8), 1148-1159.</t>
  </si>
  <si>
    <t>Various</t>
  </si>
  <si>
    <t>Fedeman, J. E. (2013) Money Increases Passive Managerial Mindset Toward Others. Abstract presented at 2013 APS conference</t>
  </si>
  <si>
    <t>Wiese, J. L. (2013) Money vs. Time: Past Sunk Cost Effects for Motivation. Abstract presented at 2013 APS conference</t>
  </si>
  <si>
    <t>Ueharax, Y. (2014) The activated money concept lead to an “idealization” of helpfulness. Abstract presented at 2014 APS conference</t>
  </si>
  <si>
    <t>Aultx, L. K. (2016) A Journey or a Destination? Views of Higher Education Affect Attitudes and Behavior toward College. Abstract presented at 2016 APS conference</t>
  </si>
  <si>
    <t>Murata, K.  (2009) Reminders of money change behavior in a country where people undervalue money. Abstract presented at 2009 SPSP conference</t>
  </si>
  <si>
    <t>Danyluck, C.M. (2010) The interactive effects of materialism and money reminders on values and beliefs. Abstract presented at 2010 SPSP conference</t>
  </si>
  <si>
    <t>Gervais, S. (2010) The effects of social calss an money reminders on performance. Abstract presented at 2010 SPSP conference</t>
  </si>
  <si>
    <t>Mayer, S. (2010) Money reduces connection and interest in nature. Abstract presented at 2010 SPSP conference</t>
  </si>
  <si>
    <t>Danyluck, C.M. (2011) The psychological consequences of money-reminders on intergroup relations: a consideration of moderating and mediating values. Abstract presented at 2011 SPSP conference</t>
  </si>
  <si>
    <t>Dupuis, D.  (2011) Why do incidental monetary cues affect behavior? Exploring the potential role of wealth stereotypes (3 separate experiments from page 22). Abstract presented at 2011 SPSP conference</t>
  </si>
  <si>
    <t>Wallace, H. (2013) Wealth and social perceptions. Abstract presented at 2013 SPSP conference</t>
  </si>
  <si>
    <t>Wilson, C. L.  (2013) Monetary reminders &amp; personality: a person by situation approach. Abstract presented at 2013 SPSP conference</t>
  </si>
  <si>
    <t>Akpinar, E. (2014) The substitutability of money and religion: being reminded of money weakens the desire for religion and being reminded of religion weakens the desire for money. Abstract presented at 2014 SPSP conference</t>
  </si>
  <si>
    <t>Feldman, G. (2014) The freedom that comes with wealth: links between money and beliefs in free will. Abstract presented at 2014 SPSP conference</t>
  </si>
  <si>
    <t>Piers, A. (2014) Effects of moneypriming and imagined wealth on social needs. Abstract presented at 2014 SPSP conference</t>
  </si>
  <si>
    <t>Wang, X (2015) Money makes more narcissism: the mediating effect of psychological entitlement. Abstract presented at 2015 SPSP conference</t>
  </si>
  <si>
    <t>Wang, X (2018) Effects of money on mind perception and affect based responses. Abstract presented at 2018 SPSP conference</t>
  </si>
  <si>
    <t>Did not respond to our e-mail</t>
  </si>
  <si>
    <t>Contact info not available</t>
  </si>
  <si>
    <t>Data not retrievable</t>
  </si>
  <si>
    <t>Stopped working on project</t>
  </si>
  <si>
    <t>Description</t>
  </si>
  <si>
    <t>Variable</t>
  </si>
  <si>
    <t>Category</t>
  </si>
  <si>
    <t>1 vs. 2</t>
  </si>
  <si>
    <t>A unique identifying number assigned to each 'hit'. Examples of what constitute a 'hit' include: a journal article, an email from a researcher, a conference abstract.</t>
  </si>
  <si>
    <t>A unique identifying code assigned to each separate study. Because a 'hit' may contain multiple studies, each study is assigned a unique code by appending an alphabet (starting from 'a') to the 'Study number'.</t>
  </si>
  <si>
    <t>Reference of each study.</t>
  </si>
  <si>
    <t xml:space="preserve">The study/experiment number of each study as indicated in the original source. </t>
  </si>
  <si>
    <t xml:space="preserve">A shorten name for each study. </t>
  </si>
  <si>
    <t>Indicates whether the study involved money priming (this is one of the inclusion criteria).</t>
  </si>
  <si>
    <t xml:space="preserve">Indicates whether the study is an empirical study (this is one of the inclusion criteria). Non-empirical studies include review articles and commentaries. </t>
  </si>
  <si>
    <t>Indicates whether the study involved random assignment of participants into conditions (this is one of the inclusion criteria). Both within and between-subject randomizations are included.</t>
  </si>
  <si>
    <t xml:space="preserve">Indicates whether the study included a neutral control condition (this is one of the inclusion criteria). </t>
  </si>
  <si>
    <t xml:space="preserve">Indicates whether the study met all 4 preceding inclusion criteria. </t>
  </si>
  <si>
    <t xml:space="preserve">Reason why study did not meet inclusion criteria. </t>
  </si>
  <si>
    <t xml:space="preserve">Indicates whether an effect size could be computed. </t>
  </si>
  <si>
    <t xml:space="preserve">indicates whether the study was included. </t>
  </si>
  <si>
    <t xml:space="preserve">Additional notes regarding study and reason for non-inclusion. </t>
  </si>
  <si>
    <t>Description of the dependent variable(s)</t>
  </si>
  <si>
    <t xml:space="preserve">Description of the way money priming was implemented </t>
  </si>
  <si>
    <t xml:space="preserve">Additional notes regarding the way money priming was implemented. </t>
  </si>
  <si>
    <t xml:space="preserve">Year of the study. For published studies, this refers to the year which they are published. For unpublished studies, this refers to the year they were conducted. </t>
  </si>
  <si>
    <t>Journal which the study was published in.</t>
  </si>
  <si>
    <t xml:space="preserve">Indicates whether the study was published. </t>
  </si>
  <si>
    <t xml:space="preserve">Indicates whether the study was a replication study. </t>
  </si>
  <si>
    <t>Indicates whether the study was pre-registered.</t>
  </si>
  <si>
    <t xml:space="preserve">Indicates whether the two coders agreed in their classification of the type of prime. Agreement is coded as '1'. If cases of disagreement, the classification of both coders are shown. </t>
  </si>
  <si>
    <t xml:space="preserve">Indicates whether the two coders agreed in their classification of the setting of the study. Agreement is coded as '1'. If cases of disagreement, the classification of both coders are shown. </t>
  </si>
  <si>
    <t xml:space="preserve">Indicates whether there was complication(s) in data extraction. </t>
  </si>
  <si>
    <t xml:space="preserve">Indicates whether there were multiple dependent variables in the study. </t>
  </si>
  <si>
    <t xml:space="preserve">Indicates whether the study involved interaction(s). </t>
  </si>
  <si>
    <t xml:space="preserve">Additional notes regarding the complications in data extraction. </t>
  </si>
  <si>
    <t xml:space="preserve">If the study involved interaction(s), this indicates the second independent variable (besides money priming). </t>
  </si>
  <si>
    <t xml:space="preserve">The level of the second factor at which the effect of money priming was examined. </t>
  </si>
  <si>
    <t xml:space="preserve">Indicates whether this simple main effect was predicted by the authors to have the largest effect. </t>
  </si>
  <si>
    <t xml:space="preserve">Additional notes regarding interaction issues. </t>
  </si>
  <si>
    <t xml:space="preserve">Indicates whether there was a need to contact the author(s) for additional information. </t>
  </si>
  <si>
    <t xml:space="preserve">The information that should be sought from the author(s). </t>
  </si>
  <si>
    <t xml:space="preserve">Indicates whether the computed effect size was aggregated across multiple dependent variables. </t>
  </si>
  <si>
    <t>Final effect size (in Cohen's d) used in analysis.</t>
  </si>
  <si>
    <t>Variance of the final Cohen's d used in analysis.</t>
  </si>
  <si>
    <t>Final effect size (in Hedge's g) used in analysis.</t>
  </si>
  <si>
    <t>Variance of the final Hedge's g used in analysis.</t>
  </si>
  <si>
    <t xml:space="preserve">Additional notes regarding the final/aggregated effect size. </t>
  </si>
  <si>
    <t xml:space="preserve">Description of the 1st dependent variable (when there were more than one dependent variables). </t>
  </si>
  <si>
    <t xml:space="preserve">Cohen's d reported in the original source (if available). </t>
  </si>
  <si>
    <t xml:space="preserve">Indicates whether the effect size was reported as statistically significant in the original source. </t>
  </si>
  <si>
    <t xml:space="preserve">Sample size in the money priming condition. </t>
  </si>
  <si>
    <t xml:space="preserve">Sample size in the control condition. </t>
  </si>
  <si>
    <t xml:space="preserve">Total sample size across both conditions. </t>
  </si>
  <si>
    <t>Mean score of the dependent variable in the money priming condition.</t>
  </si>
  <si>
    <t>Mean score of the dependent variable in the control condition.</t>
  </si>
  <si>
    <t>Standard deviation of the dependent variable in the money priming condition.</t>
  </si>
  <si>
    <t>Standard deviation of the dependent variable in the control condition.</t>
  </si>
  <si>
    <t xml:space="preserve">Indicates the direction of the effect size. 1 denotes that it is in the hypothesized direction; -1 denotes that it is in the opposite direction. </t>
  </si>
  <si>
    <t>Cohen's d computed from means, standard deviations and sample sizes.</t>
  </si>
  <si>
    <t>Variance of Cohen's d computed from means, standard deviations and sample sizes.</t>
  </si>
  <si>
    <t>Hedge's g computed from means, standard deviations and sample sizes.</t>
  </si>
  <si>
    <t>Variance of Hedge's g computed from means, standard deviations and sample sizes.</t>
  </si>
  <si>
    <t>Effect size expressed in log odds ratio.</t>
  </si>
  <si>
    <t>Percentage in money priming condition (only applicable if dependent variable is expressed in percentages).</t>
  </si>
  <si>
    <t>Percentage in control condition (only applicable if dependent variable is expressed in percentages).</t>
  </si>
  <si>
    <t>Effect size expressed in odds ratio.</t>
  </si>
  <si>
    <t xml:space="preserve">Number of observations in the 'Money priming condition / Yes' cell of the 2 x 2 cross-tabulation table (used in computation of effect size). </t>
  </si>
  <si>
    <t xml:space="preserve">Number of observations in the 'Money priming condition / No' cell of the 2 x 2 cross-tabulation table (used in computation of effect size). </t>
  </si>
  <si>
    <t xml:space="preserve">Number of observations in the 'control condition / Yes' cell of the 2 x 2 cross-tabulation table (used in computation of effect size). </t>
  </si>
  <si>
    <t xml:space="preserve">Number of observations in the 'control condition / No' cell of the 2 x 2 cross-tabulation table (used in computation of effect size). </t>
  </si>
  <si>
    <t>Variance of the computed log odds ratio.</t>
  </si>
  <si>
    <t>Type of test statistics that was used to computed effect size (only applicable when effect size was computed from test statsitics).</t>
  </si>
  <si>
    <t>Value of test statistics that was used to computed effect size (only applicable when effect size was computed from test statsitics).</t>
  </si>
  <si>
    <t>Cohen's d that was converted from other effect sizes (e.g., log odds or test statistics).</t>
  </si>
  <si>
    <t>Variance of Cohen's d that was converted from other effect sizes (e.g., log odds or test statistics).</t>
  </si>
  <si>
    <t>Hedge's g that was converted from other effect sizes (e.g., log odds or test statistics).</t>
  </si>
  <si>
    <t>Variance of Hedge's g that was converted from other effect sizes (e.g., log odds or test statistics).</t>
  </si>
  <si>
    <t xml:space="preserve">Description of the 2nd dependent variable (when there were more than one dependent variables). </t>
  </si>
  <si>
    <t xml:space="preserve">Description of the 3rd dependent variable (when there were more than two dependent variables). </t>
  </si>
  <si>
    <t xml:space="preserve">Description of the 4th dependent variable (when there were more than three dependent variables). </t>
  </si>
  <si>
    <t>The type of the source of the study (Search engine; Conference abstract; Personal communication; Listserv).</t>
  </si>
  <si>
    <t>Format according to which the study was disseminated (Journal; Book chapter; Dissertation; Unpublished).</t>
  </si>
  <si>
    <t>Classification of the type of priming by Coder #1. (1=Visual; 2=Descrambling; 3=Handling; 4=Thinking about money; 5=Combination of multiple prime types)</t>
  </si>
  <si>
    <t>Classification of the type of priming by Coder #2. (1=Visual; 2=Descrambling; 3=Handling; 4=Thinking about money; 5=Combination of multiple prime types)</t>
  </si>
  <si>
    <t>Final classification of the type of prime. Disagreements between coders were resolved through discussion. (1=Visual; 2=Descrambling; 3=Handling; 4=Thinking about money; 5=Combination of multiple prime types)</t>
  </si>
  <si>
    <t>Classification of the setting which the study was conducted in by Coder #1. (1=Lab; 2=Online; 3=Field)</t>
  </si>
  <si>
    <t>Classification of the setting which the study was conducted in by Coder #2.  (1=Lab; 2=Online; 3=Field)</t>
  </si>
  <si>
    <t>Final classification of the setting which the study was conducted in. Disagreements between coders were resolved through discussion.  (1=Lab; 2=Online; 3=Field)</t>
  </si>
  <si>
    <t xml:space="preserve">They also employed a Stem completion task. But this seem to be more like a manipulation check and thus we did not include that. </t>
  </si>
  <si>
    <t>3 or 4</t>
  </si>
  <si>
    <t>3 vs. 3 or 4</t>
  </si>
  <si>
    <t>Design type coding</t>
  </si>
  <si>
    <t>Aarts, H., Chartrand, T. L., Custers, R., Danner, U., Dik, G., Jefferis, V. E., &amp; Cheng, C. M. (2005), Study 2</t>
  </si>
  <si>
    <t>Boucher, H. C., &amp; Kofos, M. N. (2012), Study 1</t>
  </si>
  <si>
    <t>Boucher, H. C., &amp; Kofos, M. N. (2012), Study 2</t>
  </si>
  <si>
    <t>Capaldi, C. A., &amp; Zelenski, J. M. (2016), Study Canandian Sample</t>
  </si>
  <si>
    <t>Capaldi, C. A., &amp; Zelenski, J. M. (2016), Study American Sample</t>
  </si>
  <si>
    <t>Gasiorowska, A., &amp; Helka, A. M. (2012), Study 1</t>
  </si>
  <si>
    <t>Gino, F., &amp; Mogilner, C. (2014), Study 1</t>
  </si>
  <si>
    <t>Gleibs, I. H., Morton, T. A., Rabinovich, A., Haslam, S. A., &amp; Helliwell, J. F. (2013), Study 1</t>
  </si>
  <si>
    <t>Hansen, J., Kutzner, F., &amp; Wänke, M. (2013), Study 1</t>
  </si>
  <si>
    <t>Hansen, J., Kutzner, F., &amp; Wänke, M. (2013), Study 2</t>
  </si>
  <si>
    <t>Hansen, J., Kutzner, F., &amp; Wänke, M. (2013), Study 3</t>
  </si>
  <si>
    <t>Hansen, J., Kutzner, F., &amp; Wänke, M. (2013), Study 4</t>
  </si>
  <si>
    <t>Hansen, J., Kutzner, F., &amp; Wänke, M. (2013), Study 5</t>
  </si>
  <si>
    <t>Jiang, Y., Chen, Z., &amp; Wyer, R. S. J. (2014), Study 1</t>
  </si>
  <si>
    <t>Jiang, Y., Chen, Z., &amp; Wyer, R. S. J. (2014), Study 2</t>
  </si>
  <si>
    <t>Jiang, Y., Chen, Z., &amp; Wyer, R. S. J. (2014), Study 3</t>
  </si>
  <si>
    <t>Jiang, Y., Chen, Z., &amp; Wyer, R. S. J. (2014), Study 4</t>
  </si>
  <si>
    <t>Jiang, Y., Chen, Z., &amp; Wyer, R. S. J. (2014), Study 5</t>
  </si>
  <si>
    <t>Jiang, Y., Chen, Z., &amp; Wyer, R. S. J. (2014), Study 6</t>
  </si>
  <si>
    <t>Jin, Z., Shiomura, K., &amp; Jiang, L. (2015), Study China sample</t>
  </si>
  <si>
    <t>Jin, Z., Shiomura, K., &amp; Jiang, L. (2015), Study Japan sample</t>
  </si>
  <si>
    <t>Klein, R. A., et al. (2014), Study abington</t>
  </si>
  <si>
    <t>Klein, R. A., et al. (2014), Study brasilia</t>
  </si>
  <si>
    <t>Klein, R. A., et al. (2014), Study charles</t>
  </si>
  <si>
    <t>Klein, R. A., et al. (2014), Study conncoll</t>
  </si>
  <si>
    <t>Klein, R. A., et al. (2014), Study csun</t>
  </si>
  <si>
    <t>Klein, R. A., et al. (2014), Study help</t>
  </si>
  <si>
    <t>Klein, R. A., et al. (2014), Study ithaca</t>
  </si>
  <si>
    <t>Klein, R. A., et al. (2014), Study jmu</t>
  </si>
  <si>
    <t>Klein, R. A., et al. (2014), Study ku</t>
  </si>
  <si>
    <t>Klein, R. A., et al. (2014), Study laurier</t>
  </si>
  <si>
    <t>Klein, R. A., et al. (2014), Study lse</t>
  </si>
  <si>
    <t>Klein, R. A., et al. (2014), Study luc</t>
  </si>
  <si>
    <t>Klein, R. A., et al. (2014), Study mcdaniel</t>
  </si>
  <si>
    <t>Klein, R. A., et al. (2014), Study msvu</t>
  </si>
  <si>
    <t>Klein, R. A., et al. (2014), Study mturk</t>
  </si>
  <si>
    <t>Klein, R. A., et al. (2014), Study osu</t>
  </si>
  <si>
    <t>Klein, R. A., et al. (2014), Study oxy</t>
  </si>
  <si>
    <t>Klein, R. A., et al. (2014), Study pi</t>
  </si>
  <si>
    <t>Klein, R. A., et al. (2014), Study psu</t>
  </si>
  <si>
    <t>Klein, R. A., et al. (2014), Study qccuny</t>
  </si>
  <si>
    <t>Klein, R. A., et al. (2014), Study qccuny2</t>
  </si>
  <si>
    <t>Klein, R. A., et al. (2014), Study sdsu</t>
  </si>
  <si>
    <t>Klein, R. A., et al. (2014), Study swps</t>
  </si>
  <si>
    <t>Klein, R. A., et al. (2014), Study swpson</t>
  </si>
  <si>
    <t>Klein, R. A., et al. (2014), Study tamu</t>
  </si>
  <si>
    <t>Klein, R. A., et al. (2014), Study tamuc</t>
  </si>
  <si>
    <t>Klein, R. A., et al. (2014), Study tamuon</t>
  </si>
  <si>
    <t>Klein, R. A., et al. (2014), Study tilburg</t>
  </si>
  <si>
    <t>Klein, R. A., et al. (2014), Study ufl</t>
  </si>
  <si>
    <t>Klein, R. A., et al. (2014), Study unipd</t>
  </si>
  <si>
    <t>Klein, R. A., et al. (2014), Study uva</t>
  </si>
  <si>
    <t>Klein, R. A., et al. (2014), Study vcu</t>
  </si>
  <si>
    <t>Klein, R. A., et al. (2014), Study wisc</t>
  </si>
  <si>
    <t>Klein, R. A., et al. (2014), Study wku</t>
  </si>
  <si>
    <t>Klein, R. A., et al. (2014), Study wl</t>
  </si>
  <si>
    <t>Klein, R. A., et al. (2014), Study wpi</t>
  </si>
  <si>
    <t>Kouchaki, M., Smith-Crowe, K., Brief, A. P., &amp; Sousa, C. (2013), Study 1</t>
  </si>
  <si>
    <t>Kouchaki, M., Smith-Crowe, K., Brief, A. P., &amp; Sousa, C. (2013), Study 3</t>
  </si>
  <si>
    <t>Kouchaki, M., Smith-Crowe, K., Brief, A. P., &amp; Sousa, C. (2013), Study 4</t>
  </si>
  <si>
    <t>Mukherjee, S., Manjaly, J. A., &amp; Nargundkar, M. (2013), Study 1</t>
  </si>
  <si>
    <t>Mukherjee, S., Nargundkar, M., &amp; Manjaly, J. A. (2014), Study 1</t>
  </si>
  <si>
    <t>Pfeffer, J., &amp; DeVoe, S. E. (2009), Study 2</t>
  </si>
  <si>
    <t>Rohrer, D., Pashler, H., &amp; Harris, C. R. (2015), Study 1</t>
  </si>
  <si>
    <t>Rohrer, D., Pashler, H., &amp; Harris, C. R. (2015), Study 2</t>
  </si>
  <si>
    <t>Rohrer, D., Pashler, H., &amp; Harris, C. R. (2015), Study 3</t>
  </si>
  <si>
    <t>Rohrer, D., Pashler, H., &amp; Harris, C. R. (2015), Study 4a - US</t>
  </si>
  <si>
    <t>Rohrer, D., Pashler, H., &amp; Harris, C. R. (2015), Study 4b - Non US</t>
  </si>
  <si>
    <t>Shi, Y., Xianglong, Z., Wang, C., Cheng, H., &amp; Xiangping, L. (2013), Study 1</t>
  </si>
  <si>
    <t>Su, L., &amp; Gao, L. (2014), Study 2b-Resort</t>
  </si>
  <si>
    <t>Su, L., &amp; Gao, L. (2014), Study 2b-Vacation</t>
  </si>
  <si>
    <t>Tong, L., Zheng, Y., &amp; Zhao, P. (2013), Study 1</t>
  </si>
  <si>
    <t>Tong, L., Zheng, Y., &amp; Zhao, P. (2013), Study 2</t>
  </si>
  <si>
    <t>Vohs, K. D., Mead, N. L., &amp; Goode, M. R. (2006), Study 1</t>
  </si>
  <si>
    <t>Vohs, K. D., Mead, N. L., &amp; Goode, M. R. (2006), Study 3</t>
  </si>
  <si>
    <t>Vohs, K. D., Mead, N. L., &amp; Goode, M. R. (2006), Study 4</t>
  </si>
  <si>
    <t>Vohs, K. D., Mead, N. L., &amp; Goode, M. R. (2006), Study 5</t>
  </si>
  <si>
    <t>Vohs, K. D., Mead, N. L., &amp; Goode, M. R. (2006), Study 6</t>
  </si>
  <si>
    <t>Vohs, K. D., Mead, N. L., &amp; Goode, M. R. (2006), Study 7</t>
  </si>
  <si>
    <t>Vohs, K. D., Mead, N. L., &amp; Goode, M. R. (2006), Study 8</t>
  </si>
  <si>
    <t>Vohs, K. D., Mead, N. L., &amp; Goode, M. R. (2006), Study 9</t>
  </si>
  <si>
    <t>Wierzbicki, J., &amp; Zawadzka, A. M. (2014), Study 1</t>
  </si>
  <si>
    <t>Wierzbicki, J., &amp; Zawadzka, A. M. (2014), Study 2</t>
  </si>
  <si>
    <t>Zaleskiewicz, T., Gasiorowska, A., &amp; Kesebir, P. (2013), Study 1</t>
  </si>
  <si>
    <t>Zaleskiewicz, T., Gasiorowska, A., Kesebir, P., Luszczynska, A., &amp; Pyszczynski, T. (2013), Study 4</t>
  </si>
  <si>
    <t>Lantian, A. &amp; Muller, D. (2016), Study 1</t>
  </si>
  <si>
    <t>Lantian, A. &amp; Muller, D. (2016), Study 2</t>
  </si>
  <si>
    <t>Lantian, A. &amp; Muller, D. (2016), Study 3</t>
  </si>
  <si>
    <t>Lantian, A. &amp; Muller, D. (2016), Study 4</t>
  </si>
  <si>
    <t>Lantian, A. &amp; Muller, D. (2016), Study 5</t>
  </si>
  <si>
    <t>Mok, A., &amp; De Cremer, D. (2016), Study 1</t>
  </si>
  <si>
    <t>Mok, A., &amp; De Cremer, D. (2016), Study 2</t>
  </si>
  <si>
    <t>Mok, A., &amp; De Cremer, D. (2016), Study 3</t>
  </si>
  <si>
    <t>Savani, K., King, D., Ma, A., &amp; Vohs, K. D. (Unpublished), Study 1</t>
  </si>
  <si>
    <t>Park, J. K., Gasiorowska, A., &amp; Vohs, K. D. (2014), Study 2</t>
  </si>
  <si>
    <t>Schuler, J., &amp; Wanke, M. (2016), Study 1</t>
  </si>
  <si>
    <t>Schuler, J., &amp; Wanke, M. (2016), Study 2</t>
  </si>
  <si>
    <t>Schuler, J., &amp; Wanke, M. (2016), Study 3</t>
  </si>
  <si>
    <t>Reutner, L., Hansen, J., &amp; Greifeneder, R. (2015), Study 1</t>
  </si>
  <si>
    <t>Reutner, L., Hansen, J., &amp; Greifeneder, R. (2015), Study 2</t>
  </si>
  <si>
    <t>Gasiorowska, A., Chaplin, L. N., Zaleskiewicz, T., Wygrab, S., &amp; Vohs, K. D. (2016), Study 1</t>
  </si>
  <si>
    <t>Gasiorowska, A., Chaplin, L. N., Zaleskiewicz, T., Wygrab, S., &amp; Vohs, K. D. (2016), Study 2</t>
  </si>
  <si>
    <t>Gasiorowska, A., Chaplin, L. N., Zaleskiewicz, T., Wygrab, S., &amp; Vohs, K. D. (2016), Study 3a</t>
  </si>
  <si>
    <t>Gasiorowska, A., Chaplin, L. N., Zaleskiewicz, T., Wygrab, S., &amp; Vohs, K. D. (2016), Study 3b</t>
  </si>
  <si>
    <t>Gasiorowska, A., Chaplin, L. N., Zaleskiewicz, T., Wygrab, S., &amp; Vohs, K. D. (2016), Study 4</t>
  </si>
  <si>
    <t>Gasiorowska, A. (2013), Study 1</t>
  </si>
  <si>
    <t>Gasiorowska, A. (2013), Study 2</t>
  </si>
  <si>
    <t>Gasiorowska, A. (2013), Study 3</t>
  </si>
  <si>
    <t>Mackowiak, J., Zmaczynska, M. &amp; Zedzian, A. (2016), Study R3</t>
  </si>
  <si>
    <t>Piechowska, A., Szatkowska, L., Tajchman, D. &amp; Trembacz, M. (2016), Study R1</t>
  </si>
  <si>
    <t>Balcerowicz, S., Gotowala, P., Kaczkowska, M. &amp; Zalewska, O. (2016), Study R2</t>
  </si>
  <si>
    <t>Harding, R. D., &amp; Jannine, D. L. (2014), Study 1</t>
  </si>
  <si>
    <t>Kuzminska, A. O., Gasiorowska, A., &amp; Vohs, K. D. (2016), Study 1</t>
  </si>
  <si>
    <t>Kuzminska, A. O., Gasiorowska, A., &amp; Vohs, K. D. (2016), Study 2</t>
  </si>
  <si>
    <t>Kuzminska, A. O., Gasiorowska, A., &amp; Vohs, K. D. (2016), Study 3</t>
  </si>
  <si>
    <t>Kuzminska, A. O., Gasiorowska, A., &amp; Vohs, K. D. (2016), Study 4</t>
  </si>
  <si>
    <t>Kuzminska, A. O., Gasiorowska, A., &amp; Vohs, K. D. (2016), Study 5</t>
  </si>
  <si>
    <t>Savani, K., Mead, N. L., Stillman, T., &amp; Vohs, K. D. (2016), Study 1</t>
  </si>
  <si>
    <t>Savani, K., Mead, N. L., Stillman, T., &amp; Vohs, K. D. (2016), Study 2</t>
  </si>
  <si>
    <t>Savani, K., Mead, N. L., Stillman, T., &amp; Vohs, K. D. (2016), Study 3</t>
  </si>
  <si>
    <t>Savani, K., Mead, N. L., Stillman, T., &amp; Vohs, K. D. (2016), Study 4</t>
  </si>
  <si>
    <t>Mead, N. L. (2015), Study 1</t>
  </si>
  <si>
    <t>Mead, N. L. (2015), Study 2</t>
  </si>
  <si>
    <t>Mead, N. L. (2015), Study 3</t>
  </si>
  <si>
    <t>Mead, N. L. (2015), Study 4</t>
  </si>
  <si>
    <t>Kuzminska, A. (2015), Study 1</t>
  </si>
  <si>
    <t>Reutner, L. (2016), Study 1</t>
  </si>
  <si>
    <t>Vohs, K. D. (2015), Study 1</t>
  </si>
  <si>
    <t>Caruso, E. M. &amp; Shapira, O. (2015), Study Entitlement</t>
  </si>
  <si>
    <t>Caruso, E. M. &amp; Shapira, O. (2015), Study Equity Sens.</t>
  </si>
  <si>
    <t>Caruso, E. M. &amp; Shapira, O. (2015), Study Grades</t>
  </si>
  <si>
    <t>Caruso, E. M. &amp; Shapira, O. (2015), Study GRE</t>
  </si>
  <si>
    <t>Caruso, E. M. &amp; Shapira, O. (2015), Study Input-Outcome</t>
  </si>
  <si>
    <t>Caruso, E. M. &amp; Shapira, O. (2015), Study Parenting 1</t>
  </si>
  <si>
    <t>Caruso, E. M. &amp; Shapira, O. (2015), Study Parenting 2</t>
  </si>
  <si>
    <t>Caruso, E. M. &amp; Shapira, O. (2015), Study REI</t>
  </si>
  <si>
    <t>Caruso, E. M. &amp; Shapira, O. (2015), Study Subjective Wealth</t>
  </si>
  <si>
    <t>Caruso, E. M. &amp; Shapira, O. (2015), Study SVI</t>
  </si>
  <si>
    <t>Caruso, E. M. &amp; Shapira, O. (2015), Study SVO</t>
  </si>
  <si>
    <t>Caruso, E. M. &amp; Shapira, O. (2015), Study CLAMS</t>
  </si>
  <si>
    <t>Caruso, E. M. &amp; Shapira, O. (2015), Study Competitiveness</t>
  </si>
  <si>
    <t>Caruso, E. M. &amp; Shapira, O. (2015), Study CRT</t>
  </si>
  <si>
    <t>Caruso, E. M. &amp; Shapiro, O. (2015), Study Acceptability of purchasing nonarket goods</t>
  </si>
  <si>
    <t>Caruso, E. M. &amp; Shapiro, O. (2015), Study Belief in just world</t>
  </si>
  <si>
    <t>Caruso, E. M. &amp; Shapiro, O. (2015), Study Dollars vs. Ruppees - Indian Sample</t>
  </si>
  <si>
    <t>Caruso, E. M. &amp; Shapiro, O. (2015), Study Dollars vs. Ruppees - US Sample</t>
  </si>
  <si>
    <t>Caruso, E. M. &amp; Shapiro, O. (2015), Study Economic System Justification</t>
  </si>
  <si>
    <t xml:space="preserve">Caruso, E. M. &amp; Shapiro, O. (2015), Study FMI </t>
  </si>
  <si>
    <t>Caruso, E. M. &amp; Shapiro, O. (2015), Study FMI</t>
  </si>
  <si>
    <t>Caruso, E. M. &amp; Shapiro, O. (2015), Study Ideology order effect</t>
  </si>
  <si>
    <t>Caruso, E. M. &amp; Shapiro, O. (2015), Study Social Dominance Orientation 1</t>
  </si>
  <si>
    <t>Caruso, E. M. &amp; Shapiro, O. (2015), Study Social Dominance Orientation 2</t>
  </si>
  <si>
    <t xml:space="preserve">Caruso, E. M. &amp; Shapiro, O. (2015), Study System Justification </t>
  </si>
  <si>
    <t>Caruso, E. M. &amp; Shapira, O. &amp; Landy, J. F. (2017), Study 1</t>
  </si>
  <si>
    <t>Caruso, E. M. &amp; Shapira, O. &amp; Landy, J. F. (2017), Study 2</t>
  </si>
  <si>
    <t>Caruso, E. M. &amp; Shapira, O. &amp; Landy, J. F. (2017), Study 3</t>
  </si>
  <si>
    <t>Schuler, J. (2016), Study 1</t>
  </si>
  <si>
    <t>Schuler, J. (2016), Study 12</t>
  </si>
  <si>
    <t>Schuler, J. (2016), Study 13</t>
  </si>
  <si>
    <t>Schuler, J. (2016), Study 2</t>
  </si>
  <si>
    <t>Schuler, J. (2016), Study 3</t>
  </si>
  <si>
    <t>Schuler, J. (2016), Study 4</t>
  </si>
  <si>
    <t>Schuler, J. (2016), Study 6</t>
  </si>
  <si>
    <t>Schuler, J. (2016), Study 8</t>
  </si>
  <si>
    <t>Kuzminska, A. O. &amp; Wieczorkowska-Wierzbinska, G. (2016), Study 1</t>
  </si>
  <si>
    <t>Kuzminska, A. O. &amp; Wieczorkowska-Wierzbinska, G. (2016), Study 2 (replication)</t>
  </si>
  <si>
    <t>Pashler, H. &amp; Harris, C. R. (2016), Study 1</t>
  </si>
  <si>
    <t>Caruso, E. M., Vohs, K. D., Baxter, B., &amp; Waytz, A. (2013), Study 1</t>
  </si>
  <si>
    <t>Caruso, E. M., Vohs, K. D., Baxter, B., &amp; Waytz, A. (2013), Study 2</t>
  </si>
  <si>
    <t>Caruso, E. M., Vohs, K. D., Baxter, B., &amp; Waytz, A. (2013), Study 3</t>
  </si>
  <si>
    <t>Caruso, E. M., Vohs, K. D., Baxter, B., &amp; Waytz, A. (2013), Study 4</t>
  </si>
  <si>
    <t>Caruso, E. M., Vohs, K. D., Baxter, B., &amp; Waytz, A. (2013), Study 5</t>
  </si>
  <si>
    <t>Mogilner, C. (2010), Study 1a</t>
  </si>
  <si>
    <t>Mogilner, C. (2010), Study 1b</t>
  </si>
  <si>
    <t>Mogilner, C. (2010), Study 2</t>
  </si>
  <si>
    <t>Gasiorowska, A., Zaleskiewicz, T., &amp; Wygrab, S. (2012), Study 1</t>
  </si>
  <si>
    <t>Zhou, X., Vohs, K. D., &amp; Baumeister, R. F. (2009), Study 3</t>
  </si>
  <si>
    <t>Zhou, X., Vohs, K. D., &amp; Baumeister, R. F. (2009), Study 4</t>
  </si>
  <si>
    <t>Zhou, X., Vohs, K. D., &amp; Baumeister, R. F. (2009), Study 5</t>
  </si>
  <si>
    <t>Zhou, X., Vohs, K. D., &amp; Baumeister, R. F. (2009), Study 6</t>
  </si>
  <si>
    <t>Kushlev, K., Dunn, E. W., &amp; Ashton-James, C. E. (2012), Study 2</t>
  </si>
  <si>
    <t>Molinsky, A. L., Grant, A. M., &amp; Margolis, J. D. (2012), Study 1</t>
  </si>
  <si>
    <t>Molinsky, A. L., Grant, A. M., &amp; Margolis, J. D. (2012), Study 2</t>
  </si>
  <si>
    <t>Molinsky, A. L., Grant, A. M., &amp; Margolis, J. D. (2012), Study 3</t>
  </si>
  <si>
    <t>Hüttl-Maack, V. &amp; Gatter, S. (2017), Study 1</t>
  </si>
  <si>
    <t>Hüttl-Maack, V. &amp; Gatter, S. (2017), Study 2</t>
  </si>
  <si>
    <t>Kim, H.J. (2017), Study 1</t>
  </si>
  <si>
    <t>Kim, H.J. (2017), Study 2</t>
  </si>
  <si>
    <t>Kim, H.J. (2017), Study 3</t>
  </si>
  <si>
    <t>Ma, L., Fang, Q., Zhang, J., &amp; Nie, M. (2017), Study 1</t>
  </si>
  <si>
    <t>Ma, L., Fang, Q., Zhang, J., &amp; Nie, M. (2017), Study 2</t>
  </si>
  <si>
    <t>Ma, L., Fang, Q., Zhang, J., &amp; Nie, M. (2017), Study 3</t>
  </si>
  <si>
    <t>Mok, A., &amp; De Cremer, D. (2017), Study 1</t>
  </si>
  <si>
    <t>Mok, A., &amp; De Cremer, D. (2017), Study 2</t>
  </si>
  <si>
    <t>Mok, A., &amp; De Cremer, D. (2017), Study 3</t>
  </si>
  <si>
    <t>Teng, F., Chen, Z., Poon, K. T., Zhang, D., &amp; Jiang, Y. (2016), Study 1</t>
  </si>
  <si>
    <t>Teng, F., Chen, Z., Poon, K. T., Zhang, D., &amp; Jiang, Y. (2016), Study 2</t>
  </si>
  <si>
    <t>Teng, F., Chen, Z., Poon, K. T., Zhang, D., &amp; Jiang, Y. (2016), Study 3</t>
  </si>
  <si>
    <t>Teng, F., Chen, Z., Poon, K. T., Zhang, D., &amp; Jiang, Y. (2016), Study 4</t>
  </si>
  <si>
    <t>Trzcińska, A., &amp; Sekścińska, K. (2016), Study 1</t>
  </si>
  <si>
    <t>Trzcińska, A., &amp; Sekścińska, K. (2016), Study 2</t>
  </si>
  <si>
    <t>Gasiorowska, A., Zaleskiewicz, T., &amp; Kesebir, P. (unpublished), Study 1</t>
  </si>
  <si>
    <t>Gasiorowska, A., Zaleskiewicz, T., &amp; Kesebir, P. (unpublished), Study 2</t>
  </si>
  <si>
    <t>Gasiorowska, A., Zaleskiewicz, T., &amp; Kesebir, P. (unpublished), Study 3</t>
  </si>
  <si>
    <t>Gasiorowska, A., Zaleskiewicz, T., &amp; Kesebir, P. (unpublished), Study 4</t>
  </si>
  <si>
    <t>Gasiorowska, A., Zaleskiewicz, T., &amp; Kesebir, P. (unpublished), Study 5</t>
  </si>
  <si>
    <t>Gasiorowska, A., Zaleskiewicz, T., &amp; Kesebir, P. (unpublished), Study 6</t>
  </si>
  <si>
    <t>Weng, J., Huang, C., Lin, Y. (unpublished), Study 1</t>
  </si>
  <si>
    <t>Weng, J., Huang, C., Lin, Y. (unpublished), Study 2</t>
  </si>
  <si>
    <t>Weng, J., Huang, C., Lin, Y. (unpublished), Study 3</t>
  </si>
  <si>
    <t xml:space="preserve">Trzcinska, A., Kubicka, K. (unpublished), Study </t>
  </si>
  <si>
    <t>Chen, Z., Kemp, S. &amp; Gaffikin, V. (unpublished), Study 1</t>
  </si>
  <si>
    <t>Chen, Z., Kemp, S. &amp; Gaffikin, V. (unpublished), Study 2</t>
  </si>
  <si>
    <t>Chen, Z., Kemp, S. &amp; Gaffikin, V. (unpublished), Study 3</t>
  </si>
  <si>
    <t>Mans, B. &amp; Bault, N. (unpublished), Study 1</t>
  </si>
  <si>
    <t>Goltermann, J. &amp; Dorrough, A. (unpublished), Study 1</t>
  </si>
  <si>
    <t>Poulin, M. (unpublished), Study 1</t>
  </si>
  <si>
    <t>Poulin, M. (unpublished), Study 2</t>
  </si>
  <si>
    <t>Crawfod, J.T., Fournier, A. &amp; Ruscio, J. (unpublished), Study 1</t>
  </si>
  <si>
    <t>Mead, N. (unpublished), Study 1</t>
  </si>
  <si>
    <t>Mead, N. (unpublished), Study 2</t>
  </si>
  <si>
    <t>Mead, N. (unpublished), Study 3</t>
  </si>
  <si>
    <t>Mead, N., Jiang, Y. &amp; Quiodbach (unpublished), Study 1</t>
  </si>
  <si>
    <t>Extremely large effect size that deviates significantly from the overall body of effect sizes</t>
  </si>
  <si>
    <t>Gasiorowska, A., Zaleskiewicz, T., &amp; Wygrab, S. (2012), Study 2</t>
  </si>
  <si>
    <t>225a</t>
  </si>
  <si>
    <t>225b</t>
  </si>
  <si>
    <t>225c</t>
  </si>
  <si>
    <t>Ostracism (ostrcised vs. not ostracised, manipulated)</t>
  </si>
  <si>
    <t>Item order (continuous, item 1 to item 100)</t>
  </si>
  <si>
    <t>Communal Strength (continuous, not manipulated)</t>
  </si>
  <si>
    <t>Physical distance</t>
  </si>
  <si>
    <t>Experiment contained a bug, as noted by Schüler in personal communication</t>
  </si>
  <si>
    <t>Behavioral vs. Non-behavioral</t>
  </si>
  <si>
    <t>Behavioral vs non-behavioral (coder 1)</t>
  </si>
  <si>
    <t>Behavioral vs non-behavioral (coder 2)</t>
  </si>
  <si>
    <t>Behavioral vs non-behavioral (code agreement)</t>
  </si>
  <si>
    <t xml:space="preserve">Someone noticed a couble entry of a study in our meta-analysis: </t>
  </si>
  <si>
    <t>For this study, the continuous outcome measures was coded as 184, while the dichotomous outcome measures was coded 507. We have decided to delete 507 from our meta-analysis, as the authors in their abstract interpret their results based on the continuous outcome.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</si>
</sst>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2"/>
      <color theme="1"/>
      <name val="Calibri"/>
      <family val="2"/>
      <scheme val="minor"/>
    </font>
    <font>
      <sz val="12"/>
      <color rgb="FFFF0000"/>
      <name val="Calibri"/>
      <family val="2"/>
      <scheme val="minor"/>
    </font>
    <font>
      <sz val="12"/>
      <color rgb="FF000000"/>
      <name val="Calibri"/>
      <scheme val="minor"/>
    </font>
    <font>
      <sz val="12"/>
      <name val="Calibri"/>
      <scheme val="minor"/>
    </font>
    <font>
      <sz val="12"/>
      <color rgb="FF000000"/>
      <name val="Times New Roman"/>
    </font>
    <font>
      <i/>
      <sz val="12"/>
      <color rgb="FF000000"/>
      <name val="Times New Roman"/>
    </font>
    <font>
      <sz val="12"/>
      <color rgb="FFFF0000"/>
      <name val="Times New Roman"/>
    </font>
    <font>
      <sz val="12"/>
      <name val="Times New Roman"/>
    </font>
    <font>
      <i/>
      <sz val="12"/>
      <name val="Times New Roman"/>
    </font>
    <font>
      <b/>
      <sz val="14"/>
      <color rgb="FF000000"/>
      <name val="Times New Roman"/>
    </font>
    <font>
      <b/>
      <sz val="14"/>
      <color theme="1"/>
      <name val="Times New Roman"/>
    </font>
    <font>
      <b/>
      <sz val="24"/>
      <color theme="1"/>
      <name val="Times New Roman"/>
    </font>
    <font>
      <u/>
      <sz val="12"/>
      <color theme="10"/>
      <name val="Calibri"/>
      <family val="2"/>
      <scheme val="minor"/>
    </font>
    <font>
      <u/>
      <sz val="12"/>
      <color theme="11"/>
      <name val="Calibri"/>
      <family val="2"/>
      <scheme val="minor"/>
    </font>
    <font>
      <sz val="12"/>
      <color theme="1"/>
      <name val="Times New Roman"/>
    </font>
    <font>
      <sz val="16"/>
      <color theme="1"/>
      <name val="Calibri"/>
      <family val="2"/>
      <scheme val="minor"/>
    </font>
    <font>
      <b/>
      <sz val="16"/>
      <color theme="1"/>
      <name val="Times New Roman"/>
    </font>
    <font>
      <b/>
      <sz val="12"/>
      <color rgb="FF000000"/>
      <name val="Times New Roman"/>
    </font>
    <font>
      <i/>
      <sz val="12"/>
      <color rgb="FF000000"/>
      <name val="Calibri"/>
      <scheme val="minor"/>
    </font>
    <font>
      <b/>
      <sz val="17"/>
      <color theme="0"/>
      <name val="Calibri"/>
      <family val="2"/>
      <scheme val="minor"/>
    </font>
    <font>
      <b/>
      <sz val="12"/>
      <color theme="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9"/>
        <bgColor indexed="64"/>
      </patternFill>
    </fill>
    <fill>
      <patternFill patternType="solid">
        <fgColor theme="3" tint="0.59999389629810485"/>
        <bgColor indexed="64"/>
      </patternFill>
    </fill>
    <fill>
      <patternFill patternType="solid">
        <fgColor theme="0"/>
        <bgColor indexed="64"/>
      </patternFill>
    </fill>
    <fill>
      <patternFill patternType="solid">
        <fgColor theme="0"/>
        <bgColor theme="0" tint="-0.14999847407452621"/>
      </patternFill>
    </fill>
    <fill>
      <patternFill patternType="solid">
        <fgColor theme="5" tint="0.39997558519241921"/>
        <bgColor rgb="FF000000"/>
      </patternFill>
    </fill>
    <fill>
      <patternFill patternType="solid">
        <fgColor theme="5" tint="0.79998168889431442"/>
        <bgColor indexed="64"/>
      </patternFill>
    </fill>
    <fill>
      <patternFill patternType="solid">
        <fgColor rgb="FFCCFFCC"/>
        <bgColor rgb="FF000000"/>
      </patternFill>
    </fill>
    <fill>
      <patternFill patternType="solid">
        <fgColor theme="3" tint="0.59999389629810485"/>
        <bgColor rgb="FF000000"/>
      </patternFill>
    </fill>
    <fill>
      <patternFill patternType="solid">
        <fgColor rgb="FFFFFF00"/>
        <bgColor rgb="FF000000"/>
      </patternFill>
    </fill>
    <fill>
      <patternFill patternType="solid">
        <fgColor theme="4"/>
        <bgColor indexed="64"/>
      </patternFill>
    </fill>
    <fill>
      <patternFill patternType="solid">
        <fgColor theme="4"/>
        <bgColor rgb="FF00000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59999389629810485"/>
        <bgColor rgb="FF000000"/>
      </patternFill>
    </fill>
    <fill>
      <patternFill patternType="solid">
        <fgColor theme="9" tint="0.39997558519241921"/>
        <bgColor indexed="64"/>
      </patternFill>
    </fill>
    <fill>
      <patternFill patternType="solid">
        <fgColor theme="5" tint="0.79998168889431442"/>
        <bgColor rgb="FF000000"/>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0" tint="-0.14999847407452621"/>
        <bgColor rgb="FF000000"/>
      </patternFill>
    </fill>
    <fill>
      <patternFill patternType="solid">
        <fgColor theme="7" tint="0.39997558519241921"/>
        <bgColor rgb="FF000000"/>
      </patternFill>
    </fill>
    <fill>
      <patternFill patternType="solid">
        <fgColor theme="7" tint="0.39997558519241921"/>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rgb="FFA58FC8"/>
        <bgColor indexed="64"/>
      </patternFill>
    </fill>
    <fill>
      <patternFill patternType="solid">
        <fgColor rgb="FFA58FC8"/>
        <bgColor rgb="FF000000"/>
      </patternFill>
    </fill>
    <fill>
      <patternFill patternType="solid">
        <fgColor theme="9" tint="0.39997558519241921"/>
        <bgColor rgb="FF000000"/>
      </patternFill>
    </fill>
    <fill>
      <patternFill patternType="solid">
        <fgColor theme="9" tint="0.59999389629810485"/>
        <bgColor indexed="64"/>
      </patternFill>
    </fill>
    <fill>
      <patternFill patternType="solid">
        <fgColor theme="1"/>
        <bgColor indexed="64"/>
      </patternFill>
    </fill>
  </fills>
  <borders count="6">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85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0">
    <xf numFmtId="0" fontId="0" fillId="0" borderId="0" xfId="0"/>
    <xf numFmtId="0" fontId="9" fillId="10" borderId="2" xfId="0" applyFont="1" applyFill="1" applyBorder="1" applyAlignment="1">
      <alignment horizontal="left" vertical="center" wrapText="1"/>
    </xf>
    <xf numFmtId="0" fontId="9" fillId="8" borderId="2" xfId="0" applyFont="1" applyFill="1" applyBorder="1" applyAlignment="1">
      <alignment horizontal="left" vertical="center" wrapText="1"/>
    </xf>
    <xf numFmtId="0" fontId="4" fillId="0" borderId="2" xfId="0" applyFont="1" applyBorder="1" applyAlignment="1">
      <alignment horizontal="left" vertical="center" wrapText="1"/>
    </xf>
    <xf numFmtId="0" fontId="1" fillId="0" borderId="2" xfId="0" applyFont="1" applyBorder="1" applyAlignment="1">
      <alignment horizontal="left" vertical="center"/>
    </xf>
    <xf numFmtId="0" fontId="3" fillId="0" borderId="2" xfId="0" applyFont="1" applyBorder="1" applyAlignment="1">
      <alignment horizontal="left" vertical="center"/>
    </xf>
    <xf numFmtId="0" fontId="0" fillId="0" borderId="2" xfId="0" applyFont="1" applyBorder="1" applyAlignment="1">
      <alignment horizontal="left" vertical="center"/>
    </xf>
    <xf numFmtId="0" fontId="1" fillId="0" borderId="2" xfId="0" applyFont="1" applyFill="1" applyBorder="1" applyAlignment="1">
      <alignment horizontal="left" vertical="center"/>
    </xf>
    <xf numFmtId="0" fontId="6" fillId="0" borderId="2"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Fill="1" applyBorder="1" applyAlignment="1">
      <alignment horizontal="left" vertical="center"/>
    </xf>
    <xf numFmtId="0" fontId="3" fillId="7" borderId="2" xfId="0" applyFont="1" applyFill="1" applyBorder="1" applyAlignment="1">
      <alignment horizontal="left" vertical="center"/>
    </xf>
    <xf numFmtId="0" fontId="0" fillId="0" borderId="2" xfId="0" applyFont="1" applyFill="1" applyBorder="1" applyAlignment="1">
      <alignment horizontal="left" vertical="center" wrapText="1"/>
    </xf>
    <xf numFmtId="164" fontId="0" fillId="0" borderId="2" xfId="0" applyNumberFormat="1" applyFont="1" applyFill="1" applyBorder="1" applyAlignment="1">
      <alignment horizontal="left" vertical="center" wrapText="1"/>
    </xf>
    <xf numFmtId="164" fontId="0" fillId="0" borderId="2" xfId="0" applyNumberFormat="1" applyFont="1" applyFill="1" applyBorder="1" applyAlignment="1">
      <alignment horizontal="left" vertical="center"/>
    </xf>
    <xf numFmtId="0" fontId="0" fillId="0" borderId="2" xfId="0" applyFont="1" applyFill="1" applyBorder="1" applyAlignment="1">
      <alignment horizontal="left" vertical="center"/>
    </xf>
    <xf numFmtId="0" fontId="4" fillId="0" borderId="2" xfId="0" applyFont="1" applyFill="1" applyBorder="1" applyAlignment="1">
      <alignment horizontal="left" vertical="center" wrapText="1"/>
    </xf>
    <xf numFmtId="164" fontId="4" fillId="0" borderId="2" xfId="0" applyNumberFormat="1" applyFont="1" applyFill="1" applyBorder="1" applyAlignment="1">
      <alignment horizontal="left" vertical="center" wrapText="1"/>
    </xf>
    <xf numFmtId="164" fontId="4" fillId="0" borderId="2" xfId="0" applyNumberFormat="1"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left" vertical="center" wrapText="1"/>
    </xf>
    <xf numFmtId="2" fontId="0" fillId="0" borderId="2" xfId="0" applyNumberFormat="1" applyFont="1" applyFill="1" applyBorder="1" applyAlignment="1">
      <alignment horizontal="left" vertical="center"/>
    </xf>
    <xf numFmtId="0" fontId="0" fillId="0" borderId="2" xfId="0" applyFont="1" applyBorder="1" applyAlignment="1">
      <alignment horizontal="left" vertical="center" wrapText="1"/>
    </xf>
    <xf numFmtId="0" fontId="0" fillId="6" borderId="2" xfId="0" applyFont="1" applyFill="1" applyBorder="1" applyAlignment="1">
      <alignment horizontal="left" vertical="center" wrapText="1"/>
    </xf>
    <xf numFmtId="0" fontId="0" fillId="6" borderId="2" xfId="0" applyFont="1" applyFill="1" applyBorder="1" applyAlignment="1">
      <alignment horizontal="left" vertical="center"/>
    </xf>
    <xf numFmtId="164" fontId="0" fillId="0" borderId="2" xfId="0" applyNumberFormat="1" applyFont="1" applyBorder="1" applyAlignment="1">
      <alignment horizontal="left" vertical="center" wrapText="1"/>
    </xf>
    <xf numFmtId="0" fontId="10" fillId="0" borderId="2" xfId="0" applyFont="1" applyBorder="1" applyAlignment="1">
      <alignment horizontal="left" vertical="center"/>
    </xf>
    <xf numFmtId="0" fontId="9" fillId="14"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10" fillId="0" borderId="2" xfId="0" applyFont="1" applyBorder="1" applyAlignment="1">
      <alignment horizontal="left" vertical="center" wrapText="1"/>
    </xf>
    <xf numFmtId="0" fontId="4" fillId="2" borderId="2" xfId="0" applyFont="1" applyFill="1" applyBorder="1" applyAlignment="1">
      <alignment horizontal="left" vertical="center" wrapText="1"/>
    </xf>
    <xf numFmtId="2" fontId="4" fillId="0" borderId="2" xfId="0" applyNumberFormat="1" applyFont="1" applyBorder="1" applyAlignment="1">
      <alignment horizontal="left" vertical="center" wrapText="1"/>
    </xf>
    <xf numFmtId="10" fontId="4" fillId="0" borderId="2" xfId="0" applyNumberFormat="1"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12"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9" fontId="4" fillId="0" borderId="2" xfId="0" applyNumberFormat="1" applyFont="1" applyBorder="1" applyAlignment="1">
      <alignment horizontal="left" vertical="center" wrapText="1"/>
    </xf>
    <xf numFmtId="2" fontId="4" fillId="0" borderId="2" xfId="0" applyNumberFormat="1"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164"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wrapText="1"/>
    </xf>
    <xf numFmtId="0" fontId="2" fillId="0" borderId="2" xfId="0" applyFont="1" applyBorder="1" applyAlignment="1">
      <alignment horizontal="left" vertical="center"/>
    </xf>
    <xf numFmtId="0" fontId="2" fillId="2" borderId="2" xfId="0" applyFont="1" applyFill="1" applyBorder="1" applyAlignment="1">
      <alignment horizontal="left" vertical="center"/>
    </xf>
    <xf numFmtId="0" fontId="2" fillId="12" borderId="2" xfId="0" applyFont="1" applyFill="1" applyBorder="1" applyAlignment="1">
      <alignment horizontal="left" vertical="center"/>
    </xf>
    <xf numFmtId="2" fontId="0" fillId="0" borderId="2" xfId="0" applyNumberFormat="1" applyFont="1" applyBorder="1" applyAlignment="1">
      <alignment horizontal="left" vertical="center"/>
    </xf>
    <xf numFmtId="0" fontId="2" fillId="0" borderId="2" xfId="0" applyFont="1" applyFill="1" applyBorder="1" applyAlignment="1">
      <alignment horizontal="left" vertical="center"/>
    </xf>
    <xf numFmtId="0" fontId="2"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4" fillId="0" borderId="2" xfId="0" applyFont="1" applyBorder="1" applyAlignment="1">
      <alignment horizontal="left" vertical="center" wrapText="1"/>
    </xf>
    <xf numFmtId="1" fontId="4" fillId="2" borderId="2" xfId="0" applyNumberFormat="1" applyFont="1" applyFill="1" applyBorder="1" applyAlignment="1">
      <alignment horizontal="left" vertical="center" wrapText="1"/>
    </xf>
    <xf numFmtId="9" fontId="4" fillId="2" borderId="2" xfId="0" applyNumberFormat="1" applyFont="1" applyFill="1" applyBorder="1" applyAlignment="1">
      <alignment horizontal="left" vertical="center" wrapText="1"/>
    </xf>
    <xf numFmtId="9" fontId="4" fillId="12" borderId="2" xfId="0" applyNumberFormat="1" applyFont="1" applyFill="1" applyBorder="1" applyAlignment="1">
      <alignment horizontal="left" vertical="center" wrapText="1"/>
    </xf>
    <xf numFmtId="2" fontId="2" fillId="0" borderId="2" xfId="0" applyNumberFormat="1" applyFont="1" applyBorder="1" applyAlignment="1">
      <alignment horizontal="left" vertical="center"/>
    </xf>
    <xf numFmtId="2" fontId="7" fillId="0" borderId="2" xfId="0" applyNumberFormat="1" applyFont="1" applyBorder="1" applyAlignment="1">
      <alignment horizontal="left" vertical="center" wrapText="1"/>
    </xf>
    <xf numFmtId="0" fontId="14" fillId="0" borderId="2" xfId="0" applyFont="1" applyFill="1" applyBorder="1" applyAlignment="1">
      <alignment horizontal="left" vertical="center" wrapText="1"/>
    </xf>
    <xf numFmtId="164" fontId="7" fillId="0" borderId="2" xfId="0" applyNumberFormat="1" applyFont="1" applyBorder="1" applyAlignment="1">
      <alignment horizontal="left" vertical="center" wrapText="1"/>
    </xf>
    <xf numFmtId="2" fontId="0" fillId="0" borderId="2" xfId="0" applyNumberFormat="1" applyFont="1" applyBorder="1" applyAlignment="1">
      <alignment horizontal="left" vertical="center" wrapText="1"/>
    </xf>
    <xf numFmtId="0" fontId="0" fillId="2" borderId="2" xfId="0" applyFont="1" applyFill="1" applyBorder="1" applyAlignment="1">
      <alignment horizontal="left" vertical="center"/>
    </xf>
    <xf numFmtId="164" fontId="2"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164" fontId="2" fillId="2" borderId="2" xfId="0" applyNumberFormat="1" applyFont="1" applyFill="1" applyBorder="1" applyAlignment="1">
      <alignment horizontal="left" vertical="center" wrapText="1"/>
    </xf>
    <xf numFmtId="10" fontId="2" fillId="0" borderId="2" xfId="0" applyNumberFormat="1" applyFont="1" applyFill="1" applyBorder="1" applyAlignment="1">
      <alignment horizontal="left" vertical="center" wrapText="1"/>
    </xf>
    <xf numFmtId="164" fontId="2" fillId="12" borderId="2" xfId="0" applyNumberFormat="1" applyFont="1" applyFill="1" applyBorder="1" applyAlignment="1">
      <alignment horizontal="left" vertical="center" wrapText="1"/>
    </xf>
    <xf numFmtId="0" fontId="2" fillId="2" borderId="2" xfId="0" applyFont="1" applyFill="1" applyBorder="1" applyAlignment="1">
      <alignment horizontal="left" vertical="center" wrapText="1"/>
    </xf>
    <xf numFmtId="164" fontId="0" fillId="2" borderId="2" xfId="0" applyNumberFormat="1" applyFont="1" applyFill="1" applyBorder="1" applyAlignment="1">
      <alignment horizontal="left" vertical="center" wrapText="1"/>
    </xf>
    <xf numFmtId="2" fontId="14" fillId="0" borderId="2" xfId="0" applyNumberFormat="1" applyFont="1" applyBorder="1" applyAlignment="1">
      <alignment horizontal="left" vertical="center" wrapText="1"/>
    </xf>
    <xf numFmtId="0" fontId="14" fillId="2" borderId="2" xfId="0" applyFont="1" applyFill="1" applyBorder="1" applyAlignment="1">
      <alignment horizontal="left" vertical="center" wrapText="1"/>
    </xf>
    <xf numFmtId="10" fontId="0" fillId="0" borderId="2" xfId="0" applyNumberFormat="1" applyFont="1" applyBorder="1" applyAlignment="1">
      <alignment horizontal="left" vertical="center" wrapText="1"/>
    </xf>
    <xf numFmtId="0" fontId="15" fillId="0" borderId="2" xfId="0" applyFont="1" applyBorder="1" applyAlignment="1">
      <alignment horizontal="left" vertical="center" wrapText="1"/>
    </xf>
    <xf numFmtId="0" fontId="9" fillId="17" borderId="2" xfId="0" applyFont="1" applyFill="1" applyBorder="1" applyAlignment="1">
      <alignment horizontal="left" vertical="center" wrapText="1"/>
    </xf>
    <xf numFmtId="0" fontId="11" fillId="16" borderId="2" xfId="0" applyFont="1" applyFill="1" applyBorder="1" applyAlignment="1">
      <alignment horizontal="left" vertical="center"/>
    </xf>
    <xf numFmtId="0" fontId="9" fillId="19" borderId="2" xfId="0" applyFont="1" applyFill="1" applyBorder="1" applyAlignment="1">
      <alignment horizontal="left" vertical="center" wrapText="1"/>
    </xf>
    <xf numFmtId="0" fontId="9" fillId="21" borderId="2" xfId="0" applyFont="1" applyFill="1" applyBorder="1" applyAlignment="1">
      <alignment horizontal="left" vertical="center" wrapText="1"/>
    </xf>
    <xf numFmtId="0" fontId="17" fillId="21" borderId="2" xfId="0" applyFont="1" applyFill="1" applyBorder="1" applyAlignment="1">
      <alignment horizontal="left" vertical="center" wrapText="1"/>
    </xf>
    <xf numFmtId="0" fontId="9" fillId="23" borderId="2" xfId="0" applyFont="1" applyFill="1" applyBorder="1" applyAlignment="1">
      <alignment horizontal="left" vertical="center" wrapText="1"/>
    </xf>
    <xf numFmtId="0" fontId="9" fillId="24" borderId="2" xfId="0" applyFont="1" applyFill="1" applyBorder="1" applyAlignment="1">
      <alignment horizontal="left" vertical="center" wrapText="1"/>
    </xf>
    <xf numFmtId="0" fontId="9" fillId="25" borderId="2" xfId="0" applyFont="1" applyFill="1" applyBorder="1" applyAlignment="1">
      <alignment horizontal="left" vertical="center" wrapText="1"/>
    </xf>
    <xf numFmtId="0" fontId="9" fillId="27" borderId="2" xfId="0" applyFont="1" applyFill="1" applyBorder="1" applyAlignment="1">
      <alignment horizontal="left" vertical="center" wrapText="1"/>
    </xf>
    <xf numFmtId="0" fontId="9" fillId="29" borderId="2" xfId="0" applyFont="1" applyFill="1" applyBorder="1" applyAlignment="1">
      <alignment horizontal="left" vertical="center" wrapText="1"/>
    </xf>
    <xf numFmtId="10" fontId="9" fillId="24" borderId="2" xfId="0" applyNumberFormat="1" applyFont="1" applyFill="1" applyBorder="1" applyAlignment="1">
      <alignment horizontal="left" vertical="center" wrapText="1"/>
    </xf>
    <xf numFmtId="0" fontId="9" fillId="32" borderId="2" xfId="0" applyFont="1" applyFill="1" applyBorder="1" applyAlignment="1">
      <alignment horizontal="left" vertical="center" wrapText="1"/>
    </xf>
    <xf numFmtId="2" fontId="9" fillId="32" borderId="2" xfId="0" applyNumberFormat="1" applyFont="1" applyFill="1" applyBorder="1" applyAlignment="1">
      <alignment horizontal="left" vertical="center" wrapText="1"/>
    </xf>
    <xf numFmtId="0" fontId="9" fillId="33" borderId="2" xfId="0" applyFont="1" applyFill="1" applyBorder="1" applyAlignment="1">
      <alignment horizontal="left" vertical="center" wrapText="1"/>
    </xf>
    <xf numFmtId="0" fontId="16" fillId="34" borderId="2" xfId="0" applyFont="1" applyFill="1" applyBorder="1" applyAlignment="1">
      <alignment horizontal="left" vertical="center" wrapText="1"/>
    </xf>
    <xf numFmtId="1" fontId="9" fillId="21" borderId="2" xfId="0" applyNumberFormat="1" applyFont="1" applyFill="1" applyBorder="1" applyAlignment="1">
      <alignment horizontal="left" vertical="center" wrapText="1"/>
    </xf>
    <xf numFmtId="1" fontId="4" fillId="0" borderId="2" xfId="0" applyNumberFormat="1" applyFont="1" applyBorder="1" applyAlignment="1">
      <alignment horizontal="left" vertical="center" wrapText="1"/>
    </xf>
    <xf numFmtId="1" fontId="4" fillId="0" borderId="2" xfId="0" applyNumberFormat="1" applyFont="1" applyFill="1" applyBorder="1" applyAlignment="1">
      <alignment horizontal="left" vertical="center" wrapText="1"/>
    </xf>
    <xf numFmtId="1" fontId="6" fillId="2" borderId="2" xfId="0" applyNumberFormat="1" applyFont="1" applyFill="1" applyBorder="1" applyAlignment="1">
      <alignment horizontal="left" vertical="center" wrapText="1"/>
    </xf>
    <xf numFmtId="1" fontId="0" fillId="0" borderId="2" xfId="0" applyNumberFormat="1" applyFont="1" applyBorder="1" applyAlignment="1">
      <alignment horizontal="left" vertical="center" wrapText="1"/>
    </xf>
    <xf numFmtId="1" fontId="14" fillId="0" borderId="2" xfId="0" applyNumberFormat="1" applyFont="1" applyFill="1" applyBorder="1" applyAlignment="1">
      <alignment horizontal="left" vertical="center" wrapText="1"/>
    </xf>
    <xf numFmtId="1" fontId="2" fillId="0" borderId="2" xfId="0" applyNumberFormat="1" applyFont="1" applyBorder="1" applyAlignment="1">
      <alignment horizontal="left" vertical="center" wrapText="1"/>
    </xf>
    <xf numFmtId="0" fontId="0" fillId="0" borderId="0" xfId="0" applyNumberFormat="1" applyAlignment="1">
      <alignment vertical="center" wrapText="1"/>
    </xf>
    <xf numFmtId="1" fontId="10" fillId="20" borderId="2" xfId="0" applyNumberFormat="1" applyFont="1" applyFill="1" applyBorder="1" applyAlignment="1">
      <alignment horizontal="left" vertical="center" wrapText="1"/>
    </xf>
    <xf numFmtId="0" fontId="0" fillId="0" borderId="2" xfId="0" applyNumberFormat="1" applyBorder="1" applyAlignment="1">
      <alignment wrapText="1"/>
    </xf>
    <xf numFmtId="0" fontId="0" fillId="0" borderId="2" xfId="0" applyNumberFormat="1" applyBorder="1" applyAlignment="1">
      <alignment vertical="center" wrapText="1"/>
    </xf>
    <xf numFmtId="0" fontId="0" fillId="0" borderId="0" xfId="0" applyNumberFormat="1" applyBorder="1" applyAlignment="1">
      <alignment vertical="center" wrapText="1"/>
    </xf>
    <xf numFmtId="0" fontId="0" fillId="0" borderId="2" xfId="0" applyNumberFormat="1" applyFont="1" applyBorder="1" applyAlignment="1">
      <alignment horizontal="left" vertical="center" wrapText="1"/>
    </xf>
    <xf numFmtId="0" fontId="0" fillId="0" borderId="0" xfId="0" applyFont="1" applyBorder="1" applyAlignment="1">
      <alignment horizontal="left" vertical="center" wrapText="1"/>
    </xf>
    <xf numFmtId="0" fontId="2" fillId="0" borderId="0" xfId="0" applyFont="1" applyBorder="1" applyAlignment="1">
      <alignment horizontal="left" vertical="center" wrapText="1"/>
    </xf>
    <xf numFmtId="2" fontId="0" fillId="0" borderId="0" xfId="0" applyNumberFormat="1" applyAlignment="1">
      <alignment horizontal="left"/>
    </xf>
    <xf numFmtId="0" fontId="0" fillId="0" borderId="5" xfId="0" applyNumberFormat="1" applyFont="1" applyBorder="1" applyAlignment="1">
      <alignment horizontal="left" vertical="center" wrapText="1"/>
    </xf>
    <xf numFmtId="1" fontId="2" fillId="0" borderId="5" xfId="0" applyNumberFormat="1" applyFont="1" applyBorder="1" applyAlignment="1">
      <alignment horizontal="left" vertical="center" wrapText="1"/>
    </xf>
    <xf numFmtId="0" fontId="2" fillId="0" borderId="5" xfId="0" applyFont="1" applyBorder="1" applyAlignment="1">
      <alignment horizontal="left" vertical="center" wrapText="1"/>
    </xf>
    <xf numFmtId="0" fontId="0" fillId="0" borderId="5" xfId="0" applyFont="1" applyBorder="1" applyAlignment="1">
      <alignment horizontal="left" vertical="center" wrapText="1"/>
    </xf>
    <xf numFmtId="0" fontId="2" fillId="0" borderId="5" xfId="0" applyFont="1" applyFill="1" applyBorder="1" applyAlignment="1">
      <alignment horizontal="left" vertical="center" wrapText="1"/>
    </xf>
    <xf numFmtId="0" fontId="0" fillId="0" borderId="5" xfId="0" applyFont="1" applyFill="1" applyBorder="1" applyAlignment="1">
      <alignment horizontal="left" vertical="center" wrapText="1"/>
    </xf>
    <xf numFmtId="164" fontId="2" fillId="0" borderId="5" xfId="0" applyNumberFormat="1" applyFont="1" applyBorder="1" applyAlignment="1">
      <alignment horizontal="left" vertical="center" wrapText="1"/>
    </xf>
    <xf numFmtId="0" fontId="1" fillId="0" borderId="5" xfId="0" applyFont="1" applyBorder="1" applyAlignment="1">
      <alignment horizontal="left" vertical="center" wrapText="1"/>
    </xf>
    <xf numFmtId="2" fontId="2" fillId="0" borderId="5" xfId="0" applyNumberFormat="1" applyFont="1" applyBorder="1" applyAlignment="1">
      <alignment horizontal="left" vertical="center" wrapText="1"/>
    </xf>
    <xf numFmtId="164" fontId="2" fillId="2" borderId="5" xfId="0" applyNumberFormat="1" applyFont="1" applyFill="1" applyBorder="1" applyAlignment="1">
      <alignment horizontal="left" vertical="center" wrapText="1"/>
    </xf>
    <xf numFmtId="0" fontId="14" fillId="0" borderId="5" xfId="0" applyFont="1" applyFill="1" applyBorder="1" applyAlignment="1">
      <alignment horizontal="left" vertical="center" wrapText="1"/>
    </xf>
    <xf numFmtId="0" fontId="4" fillId="0" borderId="5" xfId="0" applyFont="1" applyFill="1" applyBorder="1" applyAlignment="1">
      <alignment horizontal="left" vertical="center" wrapText="1"/>
    </xf>
    <xf numFmtId="10" fontId="2" fillId="0" borderId="5" xfId="0" applyNumberFormat="1" applyFont="1" applyFill="1" applyBorder="1" applyAlignment="1">
      <alignment horizontal="left" vertical="center" wrapText="1"/>
    </xf>
    <xf numFmtId="0" fontId="4" fillId="6" borderId="5" xfId="0" applyFont="1" applyFill="1" applyBorder="1" applyAlignment="1">
      <alignment horizontal="left" vertical="center" wrapText="1"/>
    </xf>
    <xf numFmtId="0" fontId="3" fillId="0" borderId="5" xfId="0" applyFont="1" applyBorder="1" applyAlignment="1">
      <alignment horizontal="left" vertical="center" wrapText="1"/>
    </xf>
    <xf numFmtId="164" fontId="2" fillId="12" borderId="5" xfId="0" applyNumberFormat="1" applyFont="1" applyFill="1" applyBorder="1" applyAlignment="1">
      <alignment horizontal="left" vertical="center" wrapText="1"/>
    </xf>
    <xf numFmtId="2" fontId="0" fillId="0" borderId="2" xfId="0" applyNumberFormat="1" applyBorder="1" applyAlignment="1">
      <alignment horizontal="left"/>
    </xf>
    <xf numFmtId="1" fontId="0" fillId="0" borderId="2" xfId="0" applyNumberFormat="1" applyBorder="1" applyAlignment="1">
      <alignment horizontal="left"/>
    </xf>
    <xf numFmtId="0" fontId="0" fillId="0" borderId="2" xfId="0" applyBorder="1"/>
    <xf numFmtId="0" fontId="0" fillId="0" borderId="2" xfId="0" applyBorder="1" applyAlignment="1">
      <alignment horizontal="left"/>
    </xf>
    <xf numFmtId="1" fontId="10" fillId="0" borderId="2" xfId="0" applyNumberFormat="1" applyFont="1" applyFill="1" applyBorder="1" applyAlignment="1">
      <alignment horizontal="left" vertical="center" wrapText="1"/>
    </xf>
    <xf numFmtId="1" fontId="9" fillId="0" borderId="2" xfId="0" applyNumberFormat="1" applyFont="1" applyFill="1" applyBorder="1" applyAlignment="1">
      <alignment horizontal="left" vertical="center" wrapText="1"/>
    </xf>
    <xf numFmtId="0" fontId="17" fillId="0"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6" fillId="0" borderId="2" xfId="0" applyFont="1" applyFill="1" applyBorder="1" applyAlignment="1">
      <alignment horizontal="left" vertical="center" wrapText="1"/>
    </xf>
    <xf numFmtId="2" fontId="9" fillId="0" borderId="2" xfId="0" applyNumberFormat="1" applyFont="1" applyFill="1" applyBorder="1" applyAlignment="1">
      <alignment horizontal="left" vertical="center" wrapText="1"/>
    </xf>
    <xf numFmtId="10" fontId="9" fillId="0" borderId="2" xfId="0" applyNumberFormat="1" applyFont="1" applyFill="1" applyBorder="1" applyAlignment="1">
      <alignment horizontal="left" vertical="center" wrapText="1"/>
    </xf>
    <xf numFmtId="0" fontId="10" fillId="0" borderId="2" xfId="0" applyFont="1" applyFill="1" applyBorder="1" applyAlignment="1">
      <alignment horizontal="left" vertical="center" wrapText="1"/>
    </xf>
    <xf numFmtId="0" fontId="19" fillId="35" borderId="2" xfId="0" applyFont="1" applyFill="1" applyBorder="1" applyAlignment="1">
      <alignment vertical="center"/>
    </xf>
    <xf numFmtId="0" fontId="0" fillId="0" borderId="2" xfId="0" applyFill="1" applyBorder="1"/>
    <xf numFmtId="2" fontId="9" fillId="14" borderId="2" xfId="0" applyNumberFormat="1" applyFont="1" applyFill="1" applyBorder="1" applyAlignment="1">
      <alignment horizontal="left" vertical="center" wrapText="1"/>
    </xf>
    <xf numFmtId="2" fontId="2" fillId="0" borderId="2" xfId="0" applyNumberFormat="1" applyFont="1" applyFill="1" applyBorder="1" applyAlignment="1">
      <alignment horizontal="left" vertical="center" wrapText="1"/>
    </xf>
    <xf numFmtId="0" fontId="0" fillId="0" borderId="2" xfId="0" applyBorder="1" applyAlignment="1"/>
    <xf numFmtId="0" fontId="0" fillId="0" borderId="2" xfId="0" applyFont="1" applyBorder="1" applyAlignment="1"/>
    <xf numFmtId="0" fontId="11" fillId="18" borderId="3" xfId="0" applyFont="1" applyFill="1" applyBorder="1" applyAlignment="1">
      <alignment vertical="center"/>
    </xf>
    <xf numFmtId="0" fontId="11" fillId="18" borderId="4" xfId="0" applyFont="1" applyFill="1" applyBorder="1" applyAlignment="1">
      <alignment vertical="center"/>
    </xf>
    <xf numFmtId="0" fontId="11" fillId="18" borderId="1" xfId="0" applyFont="1" applyFill="1" applyBorder="1" applyAlignment="1">
      <alignment vertical="center"/>
    </xf>
    <xf numFmtId="0" fontId="11" fillId="34" borderId="3" xfId="0" applyFont="1" applyFill="1" applyBorder="1" applyAlignment="1">
      <alignment vertical="center"/>
    </xf>
    <xf numFmtId="0" fontId="11" fillId="34" borderId="4" xfId="0" applyFont="1" applyFill="1" applyBorder="1" applyAlignment="1">
      <alignment vertical="center"/>
    </xf>
    <xf numFmtId="0" fontId="11" fillId="34" borderId="1" xfId="0" applyFont="1" applyFill="1" applyBorder="1" applyAlignment="1">
      <alignment vertical="center"/>
    </xf>
    <xf numFmtId="14" fontId="20" fillId="0" borderId="0" xfId="0" applyNumberFormat="1" applyFont="1"/>
    <xf numFmtId="0" fontId="11" fillId="26" borderId="3" xfId="0" applyFont="1" applyFill="1" applyBorder="1" applyAlignment="1">
      <alignment horizontal="left" vertical="center"/>
    </xf>
    <xf numFmtId="0" fontId="11" fillId="26" borderId="4" xfId="0" applyFont="1" applyFill="1" applyBorder="1" applyAlignment="1">
      <alignment horizontal="left" vertical="center"/>
    </xf>
    <xf numFmtId="0" fontId="11" fillId="26" borderId="1" xfId="0" applyFont="1" applyFill="1" applyBorder="1" applyAlignment="1">
      <alignment horizontal="left" vertical="center"/>
    </xf>
    <xf numFmtId="0" fontId="11" fillId="31" borderId="3" xfId="0" applyFont="1" applyFill="1" applyBorder="1" applyAlignment="1">
      <alignment horizontal="left" vertical="center"/>
    </xf>
    <xf numFmtId="0" fontId="11" fillId="31" borderId="4" xfId="0" applyFont="1" applyFill="1" applyBorder="1" applyAlignment="1">
      <alignment horizontal="left" vertical="center"/>
    </xf>
    <xf numFmtId="0" fontId="11" fillId="31" borderId="1" xfId="0" applyFont="1" applyFill="1" applyBorder="1" applyAlignment="1">
      <alignment horizontal="left" vertical="center"/>
    </xf>
    <xf numFmtId="0" fontId="11" fillId="30" borderId="3" xfId="0" applyFont="1" applyFill="1" applyBorder="1" applyAlignment="1">
      <alignment horizontal="left" vertical="center"/>
    </xf>
    <xf numFmtId="0" fontId="11" fillId="30" borderId="4" xfId="0" applyFont="1" applyFill="1" applyBorder="1" applyAlignment="1">
      <alignment horizontal="left" vertical="center"/>
    </xf>
    <xf numFmtId="0" fontId="11" fillId="28" borderId="3" xfId="0" applyFont="1" applyFill="1" applyBorder="1" applyAlignment="1">
      <alignment horizontal="left" vertical="center"/>
    </xf>
    <xf numFmtId="0" fontId="11" fillId="28" borderId="4" xfId="0" applyFont="1" applyFill="1" applyBorder="1" applyAlignment="1">
      <alignment horizontal="left" vertical="center"/>
    </xf>
    <xf numFmtId="0" fontId="11" fillId="13" borderId="2" xfId="0" applyFont="1" applyFill="1" applyBorder="1" applyAlignment="1">
      <alignment horizontal="left" vertical="center"/>
    </xf>
    <xf numFmtId="2" fontId="11" fillId="13" borderId="2" xfId="0" applyNumberFormat="1" applyFont="1" applyFill="1" applyBorder="1" applyAlignment="1">
      <alignment horizontal="left" vertical="center"/>
    </xf>
    <xf numFmtId="0" fontId="11" fillId="20" borderId="3" xfId="0" applyFont="1" applyFill="1" applyBorder="1" applyAlignment="1">
      <alignment horizontal="left" vertical="center"/>
    </xf>
    <xf numFmtId="0" fontId="11" fillId="20" borderId="4" xfId="0" applyFont="1" applyFill="1" applyBorder="1" applyAlignment="1">
      <alignment horizontal="left" vertical="center"/>
    </xf>
    <xf numFmtId="0" fontId="11" fillId="20" borderId="1" xfId="0" applyFont="1" applyFill="1" applyBorder="1" applyAlignment="1">
      <alignment horizontal="left" vertical="center"/>
    </xf>
    <xf numFmtId="0" fontId="11" fillId="9" borderId="2" xfId="0" applyFont="1" applyFill="1" applyBorder="1" applyAlignment="1">
      <alignment horizontal="left" vertical="center"/>
    </xf>
    <xf numFmtId="0" fontId="11" fillId="5" borderId="2" xfId="0" applyFont="1" applyFill="1" applyBorder="1" applyAlignment="1">
      <alignment horizontal="left" vertical="center"/>
    </xf>
    <xf numFmtId="0" fontId="11" fillId="15" borderId="2" xfId="0" applyFont="1" applyFill="1" applyBorder="1" applyAlignment="1">
      <alignment horizontal="left" vertical="center"/>
    </xf>
    <xf numFmtId="0" fontId="11" fillId="22" borderId="2" xfId="0" applyFont="1" applyFill="1" applyBorder="1" applyAlignment="1">
      <alignment horizontal="left" vertical="center"/>
    </xf>
    <xf numFmtId="0" fontId="11" fillId="30" borderId="2" xfId="0" applyFont="1" applyFill="1" applyBorder="1" applyAlignment="1">
      <alignment horizontal="left" vertical="center"/>
    </xf>
    <xf numFmtId="0" fontId="11" fillId="20" borderId="2" xfId="0" applyFont="1" applyFill="1" applyBorder="1" applyAlignment="1">
      <alignment horizontal="left" vertical="center"/>
    </xf>
    <xf numFmtId="0" fontId="11" fillId="18" borderId="2" xfId="0" applyFont="1" applyFill="1" applyBorder="1" applyAlignment="1">
      <alignment horizontal="left" vertical="center"/>
    </xf>
    <xf numFmtId="0" fontId="11" fillId="34" borderId="2" xfId="0" applyFont="1" applyFill="1" applyBorder="1" applyAlignment="1">
      <alignment horizontal="left" vertical="center"/>
    </xf>
    <xf numFmtId="0" fontId="11" fillId="31" borderId="2" xfId="0" applyFont="1" applyFill="1" applyBorder="1" applyAlignment="1">
      <alignment horizontal="left" vertical="center"/>
    </xf>
    <xf numFmtId="0" fontId="11" fillId="26" borderId="2" xfId="0" applyFont="1" applyFill="1" applyBorder="1" applyAlignment="1">
      <alignment horizontal="left" vertical="center"/>
    </xf>
    <xf numFmtId="0" fontId="11" fillId="28" borderId="2" xfId="0" applyFont="1" applyFill="1" applyBorder="1" applyAlignment="1">
      <alignment horizontal="left" vertical="center"/>
    </xf>
  </cellXfs>
  <cellStyles count="8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Normal" xfId="0" builtinId="0"/>
  </cellStyles>
  <dxfs count="103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mruColors>
      <color rgb="FFA58FC8"/>
      <color rgb="FF9E8F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E938"/>
  <sheetViews>
    <sheetView zoomScale="80" zoomScaleNormal="80" zoomScalePageLayoutView="80" workbookViewId="0">
      <pane xSplit="4" ySplit="3" topLeftCell="E453" activePane="bottomRight" state="frozen"/>
      <selection pane="topRight" activeCell="E1" sqref="E1"/>
      <selection pane="bottomLeft" activeCell="A4" sqref="A4"/>
      <selection pane="bottomRight" activeCell="A457" sqref="A457:XFD458"/>
    </sheetView>
  </sheetViews>
  <sheetFormatPr baseColWidth="10" defaultRowHeight="122" customHeight="1" x14ac:dyDescent="0.2"/>
  <cols>
    <col min="1" max="1" width="10.83203125" style="91"/>
    <col min="2" max="2" width="11.33203125" style="91" customWidth="1"/>
    <col min="3" max="3" width="86.1640625" style="22" customWidth="1"/>
    <col min="4" max="4" width="13" style="22" customWidth="1"/>
    <col min="5" max="5" width="25.33203125" style="22" customWidth="1"/>
    <col min="6" max="6" width="13.1640625" style="22" customWidth="1"/>
    <col min="7" max="7" width="11.6640625" style="22" customWidth="1"/>
    <col min="8" max="8" width="11.83203125" style="22" customWidth="1"/>
    <col min="9" max="9" width="12.33203125" style="22" customWidth="1"/>
    <col min="10" max="10" width="13.33203125" style="22" customWidth="1"/>
    <col min="11" max="11" width="15.1640625" style="22" customWidth="1"/>
    <col min="12" max="12" width="13.5" style="22" customWidth="1"/>
    <col min="13" max="16" width="23.83203125" style="22" customWidth="1"/>
    <col min="17" max="17" width="21.1640625" style="22" customWidth="1"/>
    <col min="18" max="18" width="14.83203125" style="22" customWidth="1"/>
    <col min="19" max="19" width="26" style="22" customWidth="1"/>
    <col min="20" max="20" width="11.1640625" style="22" customWidth="1"/>
    <col min="21" max="21" width="12.5" style="22" customWidth="1"/>
    <col min="22" max="22" width="11.1640625" style="22" customWidth="1"/>
    <col min="23" max="23" width="13" style="22" customWidth="1"/>
    <col min="24" max="24" width="15.1640625" style="22" customWidth="1"/>
    <col min="25" max="26" width="11" style="71" bestFit="1" customWidth="1"/>
    <col min="27" max="27" width="13.5" style="71" customWidth="1"/>
    <col min="28" max="28" width="11" style="22" bestFit="1" customWidth="1"/>
    <col min="29" max="30" width="11" style="71" bestFit="1" customWidth="1"/>
    <col min="31" max="31" width="13.33203125" style="71" customWidth="1"/>
    <col min="32" max="32" width="11" style="22" bestFit="1" customWidth="1"/>
    <col min="33" max="33" width="15.6640625" style="22" customWidth="1"/>
    <col min="34" max="34" width="16" style="22" customWidth="1"/>
    <col min="35" max="36" width="21.1640625" style="22" customWidth="1"/>
    <col min="37" max="37" width="13.1640625" style="22" customWidth="1"/>
    <col min="38" max="38" width="11.1640625" style="22" bestFit="1" customWidth="1"/>
    <col min="39" max="39" width="13.1640625" style="22" customWidth="1"/>
    <col min="40" max="44" width="27.5" style="22" customWidth="1"/>
    <col min="45" max="45" width="16.1640625" style="22" customWidth="1"/>
    <col min="46" max="46" width="27.5" style="22" customWidth="1"/>
    <col min="47" max="47" width="16.83203125" style="22" customWidth="1"/>
    <col min="48" max="48" width="9.1640625" style="22" customWidth="1"/>
    <col min="49" max="49" width="9.1640625" style="59" customWidth="1"/>
    <col min="50" max="51" width="9.1640625" style="22" customWidth="1"/>
    <col min="52" max="52" width="11.5" style="22" customWidth="1"/>
    <col min="53" max="53" width="12.5" style="22" customWidth="1"/>
    <col min="54" max="54" width="13.6640625" style="22" customWidth="1"/>
    <col min="55" max="58" width="11.1640625" style="22" bestFit="1" customWidth="1"/>
    <col min="59" max="60" width="11.1640625" style="59" bestFit="1" customWidth="1"/>
    <col min="61" max="61" width="13.1640625" style="22" bestFit="1" customWidth="1"/>
    <col min="62" max="62" width="11.83203125" style="22" bestFit="1" customWidth="1"/>
    <col min="63" max="63" width="11" style="22" customWidth="1"/>
    <col min="64" max="64" width="12.6640625" style="22" bestFit="1" customWidth="1"/>
    <col min="65" max="65" width="12" style="22" bestFit="1" customWidth="1"/>
    <col min="66" max="66" width="12.6640625" style="22" bestFit="1" customWidth="1"/>
    <col min="67" max="68" width="12.5" style="22" customWidth="1"/>
    <col min="69" max="70" width="12.5" style="70" customWidth="1"/>
    <col min="71" max="80" width="12.5" style="22" customWidth="1"/>
    <col min="81" max="81" width="11.33203125" style="22" customWidth="1"/>
    <col min="82" max="82" width="12.5" style="22" customWidth="1"/>
    <col min="83" max="85" width="15.5" style="22" customWidth="1"/>
    <col min="86" max="92" width="11.1640625" style="22" bestFit="1" customWidth="1"/>
    <col min="93" max="93" width="11" style="22" customWidth="1"/>
    <col min="94" max="94" width="11.33203125" style="22" customWidth="1"/>
    <col min="95" max="105" width="11" style="22" customWidth="1"/>
    <col min="106" max="107" width="10.83203125" style="22"/>
    <col min="108" max="108" width="11" style="22" bestFit="1" customWidth="1"/>
    <col min="109" max="115" width="11.1640625" style="22" bestFit="1" customWidth="1"/>
    <col min="116" max="120" width="11" style="22" customWidth="1"/>
    <col min="121" max="123" width="10.83203125" style="22"/>
    <col min="124" max="130" width="11.1640625" style="22" bestFit="1" customWidth="1"/>
    <col min="131" max="131" width="11" style="22" bestFit="1" customWidth="1"/>
    <col min="132" max="132" width="12.5" style="22" bestFit="1" customWidth="1"/>
    <col min="133" max="133" width="11.83203125" style="22" bestFit="1" customWidth="1"/>
    <col min="134" max="134" width="12.5" style="22" bestFit="1" customWidth="1"/>
    <col min="135" max="135" width="11.83203125" style="22" bestFit="1" customWidth="1"/>
    <col min="136" max="16384" width="10.83203125" style="22"/>
  </cols>
  <sheetData>
    <row r="1" spans="1:135" s="26" customFormat="1" ht="69" customHeight="1" x14ac:dyDescent="0.2">
      <c r="A1" s="156" t="s">
        <v>686</v>
      </c>
      <c r="B1" s="157"/>
      <c r="C1" s="157"/>
      <c r="D1" s="157"/>
      <c r="E1" s="157"/>
      <c r="F1" s="157"/>
      <c r="G1" s="158"/>
      <c r="H1" s="160" t="s">
        <v>687</v>
      </c>
      <c r="I1" s="160"/>
      <c r="J1" s="160"/>
      <c r="K1" s="160"/>
      <c r="L1" s="160"/>
      <c r="M1" s="160"/>
      <c r="N1" s="162" t="s">
        <v>1158</v>
      </c>
      <c r="O1" s="162"/>
      <c r="P1" s="162"/>
      <c r="Q1" s="137" t="s">
        <v>690</v>
      </c>
      <c r="R1" s="138"/>
      <c r="S1" s="138"/>
      <c r="T1" s="138"/>
      <c r="U1" s="138"/>
      <c r="V1" s="138"/>
      <c r="W1" s="138"/>
      <c r="X1" s="139"/>
      <c r="Y1" s="140" t="s">
        <v>1849</v>
      </c>
      <c r="Z1" s="141"/>
      <c r="AA1" s="141"/>
      <c r="AB1" s="141"/>
      <c r="AC1" s="141"/>
      <c r="AD1" s="141"/>
      <c r="AE1" s="141"/>
      <c r="AF1" s="142"/>
      <c r="AG1" s="138"/>
      <c r="AH1" s="138"/>
      <c r="AI1" s="138"/>
      <c r="AJ1" s="138"/>
      <c r="AK1" s="161" t="s">
        <v>689</v>
      </c>
      <c r="AL1" s="161"/>
      <c r="AM1" s="161"/>
      <c r="AN1" s="161"/>
      <c r="AO1" s="73" t="s">
        <v>719</v>
      </c>
      <c r="AP1" s="73"/>
      <c r="AQ1" s="73"/>
      <c r="AR1" s="73"/>
      <c r="AS1" s="159" t="s">
        <v>700</v>
      </c>
      <c r="AT1" s="159"/>
      <c r="AU1" s="154" t="s">
        <v>1072</v>
      </c>
      <c r="AV1" s="154"/>
      <c r="AW1" s="155"/>
      <c r="AX1" s="154"/>
      <c r="AY1" s="154"/>
      <c r="AZ1" s="154"/>
      <c r="BA1" s="147" t="s">
        <v>692</v>
      </c>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9"/>
      <c r="CE1" s="144" t="s">
        <v>693</v>
      </c>
      <c r="CF1" s="145"/>
      <c r="CG1" s="145"/>
      <c r="CH1" s="145"/>
      <c r="CI1" s="145"/>
      <c r="CJ1" s="145"/>
      <c r="CK1" s="145"/>
      <c r="CL1" s="145"/>
      <c r="CM1" s="145"/>
      <c r="CN1" s="145"/>
      <c r="CO1" s="145"/>
      <c r="CP1" s="145"/>
      <c r="CQ1" s="145"/>
      <c r="CR1" s="145"/>
      <c r="CS1" s="145"/>
      <c r="CT1" s="145"/>
      <c r="CU1" s="145"/>
      <c r="CV1" s="145"/>
      <c r="CW1" s="145"/>
      <c r="CX1" s="145"/>
      <c r="CY1" s="145"/>
      <c r="CZ1" s="145"/>
      <c r="DA1" s="146"/>
      <c r="DB1" s="152" t="s">
        <v>696</v>
      </c>
      <c r="DC1" s="153"/>
      <c r="DD1" s="153"/>
      <c r="DE1" s="153"/>
      <c r="DF1" s="153"/>
      <c r="DG1" s="153"/>
      <c r="DH1" s="153"/>
      <c r="DI1" s="153"/>
      <c r="DJ1" s="153"/>
      <c r="DK1" s="153"/>
      <c r="DL1" s="153"/>
      <c r="DM1" s="153"/>
      <c r="DN1" s="153"/>
      <c r="DO1" s="153"/>
      <c r="DP1" s="153"/>
      <c r="DQ1" s="150" t="s">
        <v>697</v>
      </c>
      <c r="DR1" s="151"/>
      <c r="DS1" s="151"/>
      <c r="DT1" s="151"/>
      <c r="DU1" s="151"/>
      <c r="DV1" s="151"/>
      <c r="DW1" s="151"/>
      <c r="DX1" s="151"/>
      <c r="DY1" s="151"/>
      <c r="DZ1" s="151"/>
      <c r="EA1" s="151"/>
      <c r="EB1" s="151"/>
      <c r="EC1" s="151"/>
      <c r="ED1" s="151"/>
      <c r="EE1" s="151"/>
    </row>
    <row r="2" spans="1:135" s="29" customFormat="1" ht="77" customHeight="1" x14ac:dyDescent="0.2">
      <c r="A2" s="95" t="s">
        <v>1736</v>
      </c>
      <c r="B2" s="87" t="s">
        <v>1129</v>
      </c>
      <c r="C2" s="76" t="s">
        <v>1298</v>
      </c>
      <c r="D2" s="75" t="s">
        <v>1301</v>
      </c>
      <c r="E2" s="75" t="s">
        <v>1297</v>
      </c>
      <c r="F2" s="75" t="s">
        <v>1299</v>
      </c>
      <c r="G2" s="75" t="s">
        <v>1300</v>
      </c>
      <c r="H2" s="28" t="s">
        <v>7</v>
      </c>
      <c r="I2" s="28" t="s">
        <v>8</v>
      </c>
      <c r="J2" s="28" t="s">
        <v>9</v>
      </c>
      <c r="K2" s="28" t="s">
        <v>10</v>
      </c>
      <c r="L2" s="28" t="s">
        <v>688</v>
      </c>
      <c r="M2" s="28" t="s">
        <v>11</v>
      </c>
      <c r="N2" s="77" t="s">
        <v>1159</v>
      </c>
      <c r="O2" s="77" t="s">
        <v>1160</v>
      </c>
      <c r="P2" s="77" t="s">
        <v>36</v>
      </c>
      <c r="Q2" s="85" t="s">
        <v>15</v>
      </c>
      <c r="R2" s="85" t="s">
        <v>16</v>
      </c>
      <c r="S2" s="85" t="s">
        <v>17</v>
      </c>
      <c r="T2" s="85" t="s">
        <v>691</v>
      </c>
      <c r="U2" s="85" t="s">
        <v>18</v>
      </c>
      <c r="V2" s="85" t="s">
        <v>19</v>
      </c>
      <c r="W2" s="85" t="s">
        <v>20</v>
      </c>
      <c r="X2" s="85" t="s">
        <v>1342</v>
      </c>
      <c r="Y2" s="86" t="s">
        <v>1303</v>
      </c>
      <c r="Z2" s="86" t="s">
        <v>1305</v>
      </c>
      <c r="AA2" s="86" t="s">
        <v>1307</v>
      </c>
      <c r="AB2" s="86" t="s">
        <v>1309</v>
      </c>
      <c r="AC2" s="86" t="s">
        <v>1304</v>
      </c>
      <c r="AD2" s="86" t="s">
        <v>1306</v>
      </c>
      <c r="AE2" s="86" t="s">
        <v>1308</v>
      </c>
      <c r="AF2" s="86" t="s">
        <v>1310</v>
      </c>
      <c r="AG2" s="85" t="s">
        <v>2084</v>
      </c>
      <c r="AH2" s="85" t="s">
        <v>2085</v>
      </c>
      <c r="AI2" s="85" t="s">
        <v>2086</v>
      </c>
      <c r="AJ2" s="85" t="s">
        <v>2083</v>
      </c>
      <c r="AK2" s="2" t="s">
        <v>730</v>
      </c>
      <c r="AL2" s="2" t="s">
        <v>12</v>
      </c>
      <c r="AM2" s="2" t="s">
        <v>13</v>
      </c>
      <c r="AN2" s="2" t="s">
        <v>14</v>
      </c>
      <c r="AO2" s="72" t="s">
        <v>720</v>
      </c>
      <c r="AP2" s="72" t="s">
        <v>790</v>
      </c>
      <c r="AQ2" s="72" t="s">
        <v>789</v>
      </c>
      <c r="AR2" s="72" t="s">
        <v>36</v>
      </c>
      <c r="AS2" s="74" t="s">
        <v>698</v>
      </c>
      <c r="AT2" s="74" t="s">
        <v>699</v>
      </c>
      <c r="AU2" s="27" t="s">
        <v>1090</v>
      </c>
      <c r="AV2" s="27" t="s">
        <v>1067</v>
      </c>
      <c r="AW2" s="133" t="s">
        <v>1068</v>
      </c>
      <c r="AX2" s="27" t="s">
        <v>1069</v>
      </c>
      <c r="AY2" s="27" t="s">
        <v>1070</v>
      </c>
      <c r="AZ2" s="27" t="s">
        <v>1071</v>
      </c>
      <c r="BA2" s="83" t="s">
        <v>852</v>
      </c>
      <c r="BB2" s="83" t="s">
        <v>21</v>
      </c>
      <c r="BC2" s="83" t="s">
        <v>22</v>
      </c>
      <c r="BD2" s="83" t="s">
        <v>23</v>
      </c>
      <c r="BE2" s="83" t="s">
        <v>24</v>
      </c>
      <c r="BF2" s="83" t="s">
        <v>25</v>
      </c>
      <c r="BG2" s="84" t="s">
        <v>26</v>
      </c>
      <c r="BH2" s="84" t="s">
        <v>27</v>
      </c>
      <c r="BI2" s="83" t="s">
        <v>28</v>
      </c>
      <c r="BJ2" s="83" t="s">
        <v>29</v>
      </c>
      <c r="BK2" s="1" t="s">
        <v>853</v>
      </c>
      <c r="BL2" s="27" t="s">
        <v>728</v>
      </c>
      <c r="BM2" s="27" t="s">
        <v>729</v>
      </c>
      <c r="BN2" s="27" t="s">
        <v>727</v>
      </c>
      <c r="BO2" s="27" t="s">
        <v>726</v>
      </c>
      <c r="BP2" s="78" t="s">
        <v>30</v>
      </c>
      <c r="BQ2" s="82" t="s">
        <v>1236</v>
      </c>
      <c r="BR2" s="82" t="s">
        <v>1237</v>
      </c>
      <c r="BS2" s="78" t="s">
        <v>824</v>
      </c>
      <c r="BT2" s="78" t="s">
        <v>1238</v>
      </c>
      <c r="BU2" s="78" t="s">
        <v>1239</v>
      </c>
      <c r="BV2" s="78" t="s">
        <v>1240</v>
      </c>
      <c r="BW2" s="78" t="s">
        <v>1241</v>
      </c>
      <c r="BX2" s="78" t="s">
        <v>31</v>
      </c>
      <c r="BY2" s="78" t="s">
        <v>723</v>
      </c>
      <c r="BZ2" s="78" t="s">
        <v>724</v>
      </c>
      <c r="CA2" s="27" t="s">
        <v>32</v>
      </c>
      <c r="CB2" s="27" t="s">
        <v>33</v>
      </c>
      <c r="CC2" s="27" t="s">
        <v>34</v>
      </c>
      <c r="CD2" s="27" t="s">
        <v>35</v>
      </c>
      <c r="CE2" s="79" t="s">
        <v>694</v>
      </c>
      <c r="CF2" s="79" t="s">
        <v>836</v>
      </c>
      <c r="CG2" s="79" t="s">
        <v>837</v>
      </c>
      <c r="CH2" s="79" t="s">
        <v>37</v>
      </c>
      <c r="CI2" s="79" t="s">
        <v>38</v>
      </c>
      <c r="CJ2" s="79" t="s">
        <v>39</v>
      </c>
      <c r="CK2" s="79" t="s">
        <v>40</v>
      </c>
      <c r="CL2" s="79" t="s">
        <v>41</v>
      </c>
      <c r="CM2" s="79" t="s">
        <v>42</v>
      </c>
      <c r="CN2" s="79" t="s">
        <v>43</v>
      </c>
      <c r="CO2" s="1" t="s">
        <v>853</v>
      </c>
      <c r="CP2" s="27" t="s">
        <v>728</v>
      </c>
      <c r="CQ2" s="27" t="s">
        <v>729</v>
      </c>
      <c r="CR2" s="27" t="s">
        <v>727</v>
      </c>
      <c r="CS2" s="27" t="s">
        <v>726</v>
      </c>
      <c r="CT2" s="78" t="s">
        <v>30</v>
      </c>
      <c r="CU2" s="78" t="s">
        <v>31</v>
      </c>
      <c r="CV2" s="78" t="s">
        <v>723</v>
      </c>
      <c r="CW2" s="78" t="s">
        <v>724</v>
      </c>
      <c r="CX2" s="27" t="s">
        <v>32</v>
      </c>
      <c r="CY2" s="27" t="s">
        <v>33</v>
      </c>
      <c r="CZ2" s="27" t="s">
        <v>34</v>
      </c>
      <c r="DA2" s="27" t="s">
        <v>35</v>
      </c>
      <c r="DB2" s="80" t="s">
        <v>695</v>
      </c>
      <c r="DC2" s="80" t="s">
        <v>836</v>
      </c>
      <c r="DD2" s="80" t="s">
        <v>837</v>
      </c>
      <c r="DE2" s="80" t="s">
        <v>37</v>
      </c>
      <c r="DF2" s="80" t="s">
        <v>38</v>
      </c>
      <c r="DG2" s="80" t="s">
        <v>39</v>
      </c>
      <c r="DH2" s="80" t="s">
        <v>40</v>
      </c>
      <c r="DI2" s="80" t="s">
        <v>41</v>
      </c>
      <c r="DJ2" s="80" t="s">
        <v>42</v>
      </c>
      <c r="DK2" s="80" t="s">
        <v>43</v>
      </c>
      <c r="DL2" s="1" t="s">
        <v>853</v>
      </c>
      <c r="DM2" s="27" t="s">
        <v>728</v>
      </c>
      <c r="DN2" s="27" t="s">
        <v>729</v>
      </c>
      <c r="DO2" s="27" t="s">
        <v>727</v>
      </c>
      <c r="DP2" s="27" t="s">
        <v>726</v>
      </c>
      <c r="DQ2" s="81" t="s">
        <v>36</v>
      </c>
      <c r="DR2" s="81" t="s">
        <v>836</v>
      </c>
      <c r="DS2" s="81" t="s">
        <v>837</v>
      </c>
      <c r="DT2" s="81" t="s">
        <v>37</v>
      </c>
      <c r="DU2" s="81" t="s">
        <v>38</v>
      </c>
      <c r="DV2" s="81" t="s">
        <v>39</v>
      </c>
      <c r="DW2" s="81" t="s">
        <v>40</v>
      </c>
      <c r="DX2" s="81" t="s">
        <v>41</v>
      </c>
      <c r="DY2" s="81" t="s">
        <v>42</v>
      </c>
      <c r="DZ2" s="81" t="s">
        <v>43</v>
      </c>
      <c r="EA2" s="1" t="s">
        <v>853</v>
      </c>
      <c r="EB2" s="27" t="s">
        <v>728</v>
      </c>
      <c r="EC2" s="27" t="s">
        <v>729</v>
      </c>
      <c r="ED2" s="27" t="s">
        <v>727</v>
      </c>
      <c r="EE2" s="27" t="s">
        <v>726</v>
      </c>
    </row>
    <row r="3" spans="1:135" ht="80" hidden="1" x14ac:dyDescent="0.2">
      <c r="A3" s="88">
        <v>1</v>
      </c>
      <c r="B3" s="88">
        <v>1</v>
      </c>
      <c r="C3" s="3" t="s">
        <v>483</v>
      </c>
      <c r="D3" s="3">
        <v>2</v>
      </c>
      <c r="E3" s="3"/>
      <c r="F3" s="3" t="s">
        <v>0</v>
      </c>
      <c r="G3" s="3" t="s">
        <v>1</v>
      </c>
      <c r="H3" s="3">
        <v>1</v>
      </c>
      <c r="I3" s="3">
        <v>1</v>
      </c>
      <c r="J3" s="3">
        <v>1</v>
      </c>
      <c r="K3" s="3">
        <v>1</v>
      </c>
      <c r="L3" s="30">
        <v>1</v>
      </c>
      <c r="M3" s="3"/>
      <c r="N3" s="3">
        <v>0</v>
      </c>
      <c r="O3" s="3">
        <v>0</v>
      </c>
      <c r="P3" s="3" t="s">
        <v>1162</v>
      </c>
      <c r="Q3" s="3" t="s">
        <v>2</v>
      </c>
      <c r="R3" s="3" t="s">
        <v>3</v>
      </c>
      <c r="S3" s="3" t="s">
        <v>4</v>
      </c>
      <c r="T3" s="3">
        <v>2005</v>
      </c>
      <c r="U3" s="3" t="s">
        <v>5</v>
      </c>
      <c r="V3" s="3">
        <v>1</v>
      </c>
      <c r="W3" s="3">
        <v>0</v>
      </c>
      <c r="X3" s="3"/>
      <c r="Y3" s="22">
        <v>2</v>
      </c>
      <c r="Z3" s="22">
        <v>2</v>
      </c>
      <c r="AA3" s="22">
        <v>1</v>
      </c>
      <c r="AB3" s="22">
        <f>Y3</f>
        <v>2</v>
      </c>
      <c r="AC3" s="22">
        <v>1</v>
      </c>
      <c r="AD3" s="22">
        <v>1</v>
      </c>
      <c r="AE3" s="22">
        <f>IF(AC3=AD3,1,CONCATENATE(AC3," vs. ",AD3))</f>
        <v>1</v>
      </c>
      <c r="AF3" s="22">
        <f>AC3</f>
        <v>1</v>
      </c>
      <c r="AG3" s="3">
        <v>1</v>
      </c>
      <c r="AH3" s="3"/>
      <c r="AI3" s="3"/>
      <c r="AJ3" s="3"/>
      <c r="AK3" s="3">
        <v>0</v>
      </c>
      <c r="AL3" s="3">
        <v>0</v>
      </c>
      <c r="AM3" s="3">
        <v>1</v>
      </c>
      <c r="AN3" s="19"/>
      <c r="AO3" s="3" t="s">
        <v>721</v>
      </c>
      <c r="AP3" s="3" t="s">
        <v>791</v>
      </c>
      <c r="AQ3" s="3">
        <v>0</v>
      </c>
      <c r="AR3" s="3"/>
      <c r="AS3" s="35">
        <v>1</v>
      </c>
      <c r="AT3" s="35" t="s">
        <v>1103</v>
      </c>
      <c r="AU3" s="3">
        <f>MAX(AV1:AV515)</f>
        <v>2.9734693877551011</v>
      </c>
      <c r="AV3" s="18"/>
      <c r="AW3" s="31"/>
      <c r="AX3" s="18"/>
      <c r="AY3" s="18"/>
      <c r="AZ3" s="35" t="s">
        <v>1087</v>
      </c>
      <c r="BA3" s="3"/>
      <c r="BB3" s="3"/>
      <c r="BC3" s="3">
        <v>0</v>
      </c>
      <c r="BD3" s="8"/>
      <c r="BE3" s="8"/>
      <c r="BF3" s="8"/>
      <c r="BG3" s="31"/>
      <c r="BH3" s="31"/>
      <c r="BI3" s="3"/>
      <c r="BJ3" s="3"/>
      <c r="BK3" s="30">
        <v>-1</v>
      </c>
      <c r="BL3" s="16" t="e">
        <f t="shared" ref="BL3:BL66" si="0">(ABS((BG3-BH3)/(((BD3-1)*BI3^2+(BE3-1)*BJ3^2)/(BD3+BE3-2))^0.5)*BK3)</f>
        <v>#DIV/0!</v>
      </c>
      <c r="BM3" s="16" t="e">
        <f>(1/BD3)+(1/BE3)+(BL3^2/(2*(BF3)))</f>
        <v>#DIV/0!</v>
      </c>
      <c r="BN3" s="16" t="e">
        <f>(1-3/(4*BF3-9))*BL3</f>
        <v>#DIV/0!</v>
      </c>
      <c r="BO3" s="16" t="e">
        <f t="shared" ref="BO3:BO66" si="1">((1-3/(4*BF3-9))^2)*BM3</f>
        <v>#DIV/0!</v>
      </c>
      <c r="BP3" s="16"/>
      <c r="BQ3" s="32"/>
      <c r="BR3" s="32"/>
      <c r="BS3" s="16"/>
      <c r="BT3" s="16"/>
      <c r="BU3" s="16"/>
      <c r="BV3" s="16"/>
      <c r="BW3" s="16"/>
      <c r="BX3" s="16"/>
      <c r="BY3" s="16"/>
      <c r="BZ3" s="16"/>
      <c r="CA3" s="16"/>
      <c r="CB3" s="16"/>
      <c r="CC3" s="16"/>
      <c r="CD3" s="16"/>
      <c r="CE3" s="3"/>
      <c r="CF3" s="3"/>
      <c r="CG3" s="3"/>
      <c r="CH3" s="8"/>
      <c r="CI3" s="8"/>
      <c r="CJ3" s="8"/>
      <c r="CK3" s="3"/>
      <c r="CL3" s="3"/>
      <c r="CM3" s="3"/>
      <c r="CN3" s="3"/>
      <c r="CO3" s="30"/>
      <c r="CP3" s="33" t="e">
        <f t="shared" ref="CP3:CP66" si="2">(ABS((CK3-CL3)/(((CH3-1)*CM3^2+(CI3-1)*CN3^2)/(CH3+CI3-2))^0.5)*CO3)</f>
        <v>#DIV/0!</v>
      </c>
      <c r="CQ3" s="33" t="e">
        <f t="shared" ref="CQ3:CQ66" si="3">(1/CH3)+(1/CI3)+(CP3^2/(2*(CJ3)))</f>
        <v>#DIV/0!</v>
      </c>
      <c r="CR3" s="33" t="e">
        <f t="shared" ref="CR3:CR66" si="4">(1-3/(4*CJ3-9))*CP3</f>
        <v>#DIV/0!</v>
      </c>
      <c r="CS3" s="33" t="e">
        <f t="shared" ref="CS3:CS66" si="5">((1-3/(4*CJ3-9))^2)*CQ3</f>
        <v>#DIV/0!</v>
      </c>
      <c r="CT3" s="3"/>
      <c r="CU3" s="3"/>
      <c r="CV3" s="3"/>
      <c r="CW3" s="3"/>
      <c r="CX3" s="3"/>
      <c r="CY3" s="3"/>
      <c r="CZ3" s="3"/>
      <c r="DA3" s="3"/>
      <c r="DB3" s="3"/>
      <c r="DC3" s="3"/>
      <c r="DD3" s="3"/>
      <c r="DE3" s="3"/>
      <c r="DF3" s="3"/>
      <c r="DG3" s="3"/>
      <c r="DH3" s="3"/>
      <c r="DI3" s="3"/>
      <c r="DJ3" s="3"/>
      <c r="DK3" s="3"/>
      <c r="DL3" s="34"/>
      <c r="DM3" s="33" t="e">
        <f t="shared" ref="DM3:DM66" si="6">(ABS((DH3-DI3)/(((DE3-1)*DJ3^2+(DF3-1)*DK3^2)/(DE3+DF3-2))^0.5)*DL3)</f>
        <v>#DIV/0!</v>
      </c>
      <c r="DN3" s="33" t="e">
        <f t="shared" ref="DN3:DN66" si="7">(1/DE3)+(1/DF3)+(DM3^2/(2*(DG3)))</f>
        <v>#DIV/0!</v>
      </c>
      <c r="DO3" s="33" t="e">
        <f t="shared" ref="DO3:DO34" si="8">(1-3/(4*DG3-9))*DM3</f>
        <v>#DIV/0!</v>
      </c>
      <c r="DP3" s="33" t="e">
        <f t="shared" ref="DP3:DP66" si="9">((1-3/(4*DG3-9))^2)*DN3</f>
        <v>#DIV/0!</v>
      </c>
      <c r="DQ3" s="3"/>
      <c r="DR3" s="3"/>
      <c r="DS3" s="3"/>
      <c r="DT3" s="3"/>
      <c r="DU3" s="3"/>
      <c r="DV3" s="3"/>
      <c r="DW3" s="3"/>
      <c r="DX3" s="3"/>
      <c r="DY3" s="3"/>
      <c r="DZ3" s="3"/>
      <c r="EA3" s="34"/>
      <c r="EB3" s="33" t="e">
        <f t="shared" ref="EB3:EB34" si="10">(ABS((DW3-DX3)/(((DT3-1)*DY3^2+(DU3-1)*DZ3^2)/(DT3+DU3-2))^0.5)*EA3)</f>
        <v>#DIV/0!</v>
      </c>
      <c r="EC3" s="33" t="e">
        <f t="shared" ref="EC3:EC34" si="11">(1/DT3)+(1/DU3)+(EB3^2/(2*(DV3)))</f>
        <v>#DIV/0!</v>
      </c>
      <c r="ED3" s="33" t="e">
        <f t="shared" ref="ED3:ED34" si="12">(1-3/(4*DV3-9))*EB3</f>
        <v>#DIV/0!</v>
      </c>
      <c r="EE3" s="33" t="e">
        <f t="shared" ref="EE3:EE34" si="13">((1-3/(4*DV3-9))^2)*EC3</f>
        <v>#DIV/0!</v>
      </c>
    </row>
    <row r="4" spans="1:135" ht="80" x14ac:dyDescent="0.2">
      <c r="A4" s="88">
        <v>1</v>
      </c>
      <c r="B4" s="88">
        <v>1</v>
      </c>
      <c r="C4" s="3" t="s">
        <v>483</v>
      </c>
      <c r="D4" s="3">
        <v>2</v>
      </c>
      <c r="E4" s="3" t="str">
        <f>CONCATENATE(LEFT(C4,FIND(")",C4)),", Study ",D4)</f>
        <v>Aarts, H., Chartrand, T. L., Custers, R., Danner, U., Dik, G., Jefferis, V. E., &amp; Cheng, C. M. (2005), Study 2</v>
      </c>
      <c r="F4" s="3" t="s">
        <v>0</v>
      </c>
      <c r="G4" s="3" t="s">
        <v>1</v>
      </c>
      <c r="H4" s="3">
        <v>1</v>
      </c>
      <c r="I4" s="3">
        <v>1</v>
      </c>
      <c r="J4" s="3">
        <v>1</v>
      </c>
      <c r="K4" s="3">
        <v>1</v>
      </c>
      <c r="L4" s="30">
        <v>1</v>
      </c>
      <c r="M4" s="3"/>
      <c r="N4" s="3">
        <v>1</v>
      </c>
      <c r="O4" s="3">
        <v>1</v>
      </c>
      <c r="P4" s="3"/>
      <c r="Q4" s="3" t="s">
        <v>2</v>
      </c>
      <c r="R4" s="3" t="s">
        <v>3</v>
      </c>
      <c r="S4" s="3" t="s">
        <v>4</v>
      </c>
      <c r="T4" s="3">
        <v>2005</v>
      </c>
      <c r="U4" s="3" t="s">
        <v>5</v>
      </c>
      <c r="V4" s="3">
        <v>1</v>
      </c>
      <c r="W4" s="3">
        <v>0</v>
      </c>
      <c r="X4" s="3">
        <v>0</v>
      </c>
      <c r="Y4" s="22">
        <v>2</v>
      </c>
      <c r="Z4" s="22">
        <v>2</v>
      </c>
      <c r="AA4" s="22">
        <v>1</v>
      </c>
      <c r="AB4" s="22">
        <f>Y4</f>
        <v>2</v>
      </c>
      <c r="AC4" s="22">
        <v>1</v>
      </c>
      <c r="AD4" s="22">
        <v>1</v>
      </c>
      <c r="AE4" s="22">
        <f>IF(AC4=AD4,1,CONCATENATE(AC4," vs. ",AD4))</f>
        <v>1</v>
      </c>
      <c r="AF4" s="22">
        <f>AC4</f>
        <v>1</v>
      </c>
      <c r="AG4" s="3">
        <v>1</v>
      </c>
      <c r="AH4" s="3">
        <v>1</v>
      </c>
      <c r="AI4" s="3">
        <f>IF((AG4-AH4)=0,1,0)</f>
        <v>1</v>
      </c>
      <c r="AJ4" s="3">
        <v>1</v>
      </c>
      <c r="AK4" s="3">
        <v>0</v>
      </c>
      <c r="AL4" s="3">
        <v>0</v>
      </c>
      <c r="AM4" s="3">
        <v>1</v>
      </c>
      <c r="AN4" s="19" t="s">
        <v>731</v>
      </c>
      <c r="AO4" s="3" t="s">
        <v>721</v>
      </c>
      <c r="AP4" s="3" t="s">
        <v>722</v>
      </c>
      <c r="AQ4" s="3">
        <v>1</v>
      </c>
      <c r="AR4" s="3"/>
      <c r="AS4" s="16"/>
      <c r="AT4" s="16"/>
      <c r="AU4" s="3"/>
      <c r="AV4" s="16">
        <v>0.82704299999999997</v>
      </c>
      <c r="AW4" s="37">
        <v>0.10854999999999999</v>
      </c>
      <c r="AX4" s="16">
        <v>0.810612</v>
      </c>
      <c r="AY4" s="16">
        <v>0.10428</v>
      </c>
      <c r="AZ4" s="16"/>
      <c r="BA4" s="3"/>
      <c r="BB4" s="3"/>
      <c r="BC4" s="3">
        <v>1</v>
      </c>
      <c r="BD4" s="8">
        <v>20</v>
      </c>
      <c r="BE4" s="8">
        <v>20</v>
      </c>
      <c r="BF4" s="8">
        <v>40</v>
      </c>
      <c r="BG4" s="31"/>
      <c r="BH4" s="31"/>
      <c r="BI4" s="3"/>
      <c r="BJ4" s="3"/>
      <c r="BK4" s="30">
        <v>1</v>
      </c>
      <c r="BL4" s="16" t="e">
        <f t="shared" si="0"/>
        <v>#DIV/0!</v>
      </c>
      <c r="BM4" s="16" t="e">
        <f>(1/BD4)+(1/BE4)+(BL4^2/(2*(BF4)))</f>
        <v>#DIV/0!</v>
      </c>
      <c r="BN4" s="16" t="e">
        <f>(1-3/(4*BF4-9))*BL4</f>
        <v>#DIV/0!</v>
      </c>
      <c r="BO4" s="16" t="e">
        <f t="shared" si="1"/>
        <v>#DIV/0!</v>
      </c>
      <c r="BP4" s="16"/>
      <c r="BQ4" s="32"/>
      <c r="BR4" s="32"/>
      <c r="BS4" s="16"/>
      <c r="BT4" s="16"/>
      <c r="BU4" s="16"/>
      <c r="BV4" s="16"/>
      <c r="BW4" s="16"/>
      <c r="BX4" s="16"/>
      <c r="BY4" s="16" t="s">
        <v>725</v>
      </c>
      <c r="BZ4" s="16">
        <v>6.84</v>
      </c>
      <c r="CA4" s="16">
        <v>0.82704299999999997</v>
      </c>
      <c r="CB4" s="16">
        <v>0.10854999999999999</v>
      </c>
      <c r="CC4" s="16">
        <v>0.810612</v>
      </c>
      <c r="CD4" s="16">
        <v>0.10428</v>
      </c>
      <c r="CE4" s="3"/>
      <c r="CF4" s="3"/>
      <c r="CG4" s="3"/>
      <c r="CH4" s="8"/>
      <c r="CI4" s="8"/>
      <c r="CJ4" s="8"/>
      <c r="CK4" s="3"/>
      <c r="CL4" s="3"/>
      <c r="CM4" s="3"/>
      <c r="CN4" s="3"/>
      <c r="CO4" s="30"/>
      <c r="CP4" s="33" t="e">
        <f t="shared" si="2"/>
        <v>#DIV/0!</v>
      </c>
      <c r="CQ4" s="33" t="e">
        <f t="shared" si="3"/>
        <v>#DIV/0!</v>
      </c>
      <c r="CR4" s="33" t="e">
        <f t="shared" si="4"/>
        <v>#DIV/0!</v>
      </c>
      <c r="CS4" s="33" t="e">
        <f t="shared" si="5"/>
        <v>#DIV/0!</v>
      </c>
      <c r="CT4" s="3"/>
      <c r="CU4" s="3"/>
      <c r="CV4" s="3"/>
      <c r="CW4" s="3"/>
      <c r="CX4" s="3"/>
      <c r="CY4" s="3"/>
      <c r="CZ4" s="3"/>
      <c r="DA4" s="3"/>
      <c r="DB4" s="3"/>
      <c r="DC4" s="3"/>
      <c r="DD4" s="3"/>
      <c r="DE4" s="3"/>
      <c r="DF4" s="3"/>
      <c r="DG4" s="3"/>
      <c r="DH4" s="3"/>
      <c r="DI4" s="3"/>
      <c r="DJ4" s="3"/>
      <c r="DK4" s="3"/>
      <c r="DL4" s="34"/>
      <c r="DM4" s="33" t="e">
        <f t="shared" si="6"/>
        <v>#DIV/0!</v>
      </c>
      <c r="DN4" s="33" t="e">
        <f t="shared" si="7"/>
        <v>#DIV/0!</v>
      </c>
      <c r="DO4" s="33" t="e">
        <f t="shared" si="8"/>
        <v>#DIV/0!</v>
      </c>
      <c r="DP4" s="33" t="e">
        <f t="shared" si="9"/>
        <v>#DIV/0!</v>
      </c>
      <c r="DQ4" s="3"/>
      <c r="DR4" s="3"/>
      <c r="DS4" s="3"/>
      <c r="DT4" s="3"/>
      <c r="DU4" s="3"/>
      <c r="DV4" s="3"/>
      <c r="DW4" s="3"/>
      <c r="DX4" s="3"/>
      <c r="DY4" s="3"/>
      <c r="DZ4" s="3"/>
      <c r="EA4" s="34"/>
      <c r="EB4" s="33" t="e">
        <f t="shared" si="10"/>
        <v>#DIV/0!</v>
      </c>
      <c r="EC4" s="33" t="e">
        <f t="shared" si="11"/>
        <v>#DIV/0!</v>
      </c>
      <c r="ED4" s="33" t="e">
        <f t="shared" si="12"/>
        <v>#DIV/0!</v>
      </c>
      <c r="EE4" s="33" t="e">
        <f t="shared" si="13"/>
        <v>#DIV/0!</v>
      </c>
    </row>
    <row r="5" spans="1:135" ht="48" hidden="1" x14ac:dyDescent="0.2">
      <c r="A5" s="88">
        <v>2</v>
      </c>
      <c r="B5" s="88">
        <v>2</v>
      </c>
      <c r="C5" s="3" t="s">
        <v>484</v>
      </c>
      <c r="D5" s="3"/>
      <c r="E5" s="3"/>
      <c r="F5" s="3" t="s">
        <v>0</v>
      </c>
      <c r="G5" s="3" t="s">
        <v>1</v>
      </c>
      <c r="H5" s="19">
        <v>0</v>
      </c>
      <c r="I5" s="3"/>
      <c r="J5" s="3"/>
      <c r="K5" s="3"/>
      <c r="L5" s="3">
        <v>0</v>
      </c>
      <c r="M5" s="3" t="s">
        <v>6</v>
      </c>
      <c r="N5" s="3"/>
      <c r="O5" s="3"/>
      <c r="P5" s="3"/>
      <c r="Q5" s="3"/>
      <c r="R5" s="3"/>
      <c r="S5" s="3"/>
      <c r="T5" s="3"/>
      <c r="U5" s="3"/>
      <c r="V5" s="3"/>
      <c r="W5" s="3"/>
      <c r="X5" s="3"/>
      <c r="Y5" s="22"/>
      <c r="Z5" s="22"/>
      <c r="AA5" s="22">
        <v>1</v>
      </c>
      <c r="AB5" s="22">
        <v>1</v>
      </c>
      <c r="AC5" s="22"/>
      <c r="AD5" s="22"/>
      <c r="AE5" s="22"/>
      <c r="AF5" s="22">
        <v>1</v>
      </c>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0"/>
      <c r="BL5" s="16" t="e">
        <f t="shared" si="0"/>
        <v>#DIV/0!</v>
      </c>
      <c r="BM5" s="16"/>
      <c r="BN5" s="16"/>
      <c r="BO5" s="16">
        <f t="shared" si="1"/>
        <v>0</v>
      </c>
      <c r="BP5" s="16"/>
      <c r="BQ5" s="16"/>
      <c r="BR5" s="16"/>
      <c r="BS5" s="16"/>
      <c r="BT5" s="16"/>
      <c r="BU5" s="16"/>
      <c r="BV5" s="16"/>
      <c r="BW5" s="16"/>
      <c r="BX5" s="16"/>
      <c r="BY5" s="16"/>
      <c r="BZ5" s="16"/>
      <c r="CA5" s="16"/>
      <c r="CB5" s="16"/>
      <c r="CC5" s="16"/>
      <c r="CD5" s="16"/>
      <c r="CE5" s="3"/>
      <c r="CF5" s="3"/>
      <c r="CG5" s="3"/>
      <c r="CK5" s="3"/>
      <c r="CL5" s="3"/>
      <c r="CM5" s="3"/>
      <c r="CN5" s="3"/>
      <c r="CO5" s="30"/>
      <c r="CP5" s="33" t="e">
        <f t="shared" si="2"/>
        <v>#DIV/0!</v>
      </c>
      <c r="CQ5" s="33" t="e">
        <f t="shared" si="3"/>
        <v>#DIV/0!</v>
      </c>
      <c r="CR5" s="33" t="e">
        <f t="shared" si="4"/>
        <v>#DIV/0!</v>
      </c>
      <c r="CS5" s="33" t="e">
        <f t="shared" si="5"/>
        <v>#DIV/0!</v>
      </c>
      <c r="CT5" s="3"/>
      <c r="CU5" s="3"/>
      <c r="CV5" s="3"/>
      <c r="CW5" s="3"/>
      <c r="CX5" s="3"/>
      <c r="CY5" s="3"/>
      <c r="CZ5" s="3"/>
      <c r="DA5" s="3"/>
      <c r="DB5" s="3"/>
      <c r="DC5" s="3"/>
      <c r="DD5" s="3"/>
      <c r="DE5" s="8"/>
      <c r="DF5" s="8"/>
      <c r="DG5" s="8"/>
      <c r="DH5" s="3"/>
      <c r="DI5" s="3"/>
      <c r="DJ5" s="3"/>
      <c r="DK5" s="3"/>
      <c r="DL5" s="34"/>
      <c r="DM5" s="33" t="e">
        <f t="shared" si="6"/>
        <v>#DIV/0!</v>
      </c>
      <c r="DN5" s="33" t="e">
        <f t="shared" si="7"/>
        <v>#DIV/0!</v>
      </c>
      <c r="DO5" s="33" t="e">
        <f t="shared" si="8"/>
        <v>#DIV/0!</v>
      </c>
      <c r="DP5" s="33" t="e">
        <f t="shared" si="9"/>
        <v>#DIV/0!</v>
      </c>
      <c r="DQ5" s="3"/>
      <c r="DR5" s="3"/>
      <c r="DS5" s="3"/>
      <c r="DT5" s="8"/>
      <c r="DU5" s="8"/>
      <c r="DV5" s="8"/>
      <c r="DW5" s="3"/>
      <c r="DX5" s="3"/>
      <c r="DY5" s="3"/>
      <c r="DZ5" s="3"/>
      <c r="EA5" s="34"/>
      <c r="EB5" s="33" t="e">
        <f t="shared" si="10"/>
        <v>#DIV/0!</v>
      </c>
      <c r="EC5" s="33" t="e">
        <f t="shared" si="11"/>
        <v>#DIV/0!</v>
      </c>
      <c r="ED5" s="33" t="e">
        <f t="shared" si="12"/>
        <v>#DIV/0!</v>
      </c>
      <c r="EE5" s="33" t="e">
        <f t="shared" si="13"/>
        <v>#DIV/0!</v>
      </c>
    </row>
    <row r="6" spans="1:135" ht="32" hidden="1" x14ac:dyDescent="0.2">
      <c r="A6" s="88">
        <v>3</v>
      </c>
      <c r="B6" s="88">
        <v>3</v>
      </c>
      <c r="C6" s="3" t="s">
        <v>485</v>
      </c>
      <c r="D6" s="3"/>
      <c r="E6" s="3"/>
      <c r="F6" s="3" t="s">
        <v>0</v>
      </c>
      <c r="G6" s="3" t="s">
        <v>1</v>
      </c>
      <c r="H6" s="3"/>
      <c r="I6" s="19">
        <v>0</v>
      </c>
      <c r="J6" s="3"/>
      <c r="K6" s="3"/>
      <c r="L6" s="3">
        <v>0</v>
      </c>
      <c r="M6" s="3" t="s">
        <v>44</v>
      </c>
      <c r="N6" s="3"/>
      <c r="O6" s="3"/>
      <c r="P6" s="3"/>
      <c r="Q6" s="3"/>
      <c r="R6" s="3"/>
      <c r="S6" s="3"/>
      <c r="T6" s="3"/>
      <c r="U6" s="3"/>
      <c r="V6" s="3"/>
      <c r="W6" s="3"/>
      <c r="X6" s="3"/>
      <c r="Y6" s="22"/>
      <c r="Z6" s="22"/>
      <c r="AA6" s="22">
        <v>1</v>
      </c>
      <c r="AB6" s="22">
        <v>1</v>
      </c>
      <c r="AC6" s="22"/>
      <c r="AD6" s="22"/>
      <c r="AE6" s="22"/>
      <c r="AF6" s="22">
        <v>1</v>
      </c>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0"/>
      <c r="BL6" s="16" t="e">
        <f t="shared" si="0"/>
        <v>#DIV/0!</v>
      </c>
      <c r="BM6" s="16"/>
      <c r="BN6" s="16"/>
      <c r="BO6" s="16">
        <f t="shared" si="1"/>
        <v>0</v>
      </c>
      <c r="BP6" s="16"/>
      <c r="BQ6" s="16"/>
      <c r="BR6" s="16"/>
      <c r="BS6" s="16"/>
      <c r="BT6" s="16"/>
      <c r="BU6" s="16"/>
      <c r="BV6" s="16"/>
      <c r="BW6" s="16"/>
      <c r="BX6" s="16"/>
      <c r="BY6" s="16"/>
      <c r="BZ6" s="16"/>
      <c r="CA6" s="16"/>
      <c r="CB6" s="16"/>
      <c r="CC6" s="16"/>
      <c r="CD6" s="16"/>
      <c r="CE6" s="3"/>
      <c r="CF6" s="3"/>
      <c r="CG6" s="3"/>
      <c r="CH6" s="3"/>
      <c r="CI6" s="3"/>
      <c r="CJ6" s="3"/>
      <c r="CK6" s="3"/>
      <c r="CL6" s="3"/>
      <c r="CM6" s="3"/>
      <c r="CN6" s="3"/>
      <c r="CO6" s="30"/>
      <c r="CP6" s="33" t="e">
        <f t="shared" si="2"/>
        <v>#DIV/0!</v>
      </c>
      <c r="CQ6" s="33" t="e">
        <f t="shared" si="3"/>
        <v>#DIV/0!</v>
      </c>
      <c r="CR6" s="33" t="e">
        <f t="shared" si="4"/>
        <v>#DIV/0!</v>
      </c>
      <c r="CS6" s="33" t="e">
        <f t="shared" si="5"/>
        <v>#DIV/0!</v>
      </c>
      <c r="CT6" s="3"/>
      <c r="CU6" s="3"/>
      <c r="CV6" s="3"/>
      <c r="CW6" s="3"/>
      <c r="CX6" s="3"/>
      <c r="CY6" s="3"/>
      <c r="CZ6" s="3"/>
      <c r="DA6" s="3"/>
      <c r="DB6" s="3"/>
      <c r="DC6" s="3"/>
      <c r="DD6" s="3"/>
      <c r="DE6" s="3"/>
      <c r="DF6" s="3"/>
      <c r="DG6" s="3"/>
      <c r="DH6" s="3"/>
      <c r="DI6" s="3"/>
      <c r="DJ6" s="3"/>
      <c r="DK6" s="3"/>
      <c r="DL6" s="34"/>
      <c r="DM6" s="33" t="e">
        <f t="shared" si="6"/>
        <v>#DIV/0!</v>
      </c>
      <c r="DN6" s="33" t="e">
        <f t="shared" si="7"/>
        <v>#DIV/0!</v>
      </c>
      <c r="DO6" s="33" t="e">
        <f t="shared" si="8"/>
        <v>#DIV/0!</v>
      </c>
      <c r="DP6" s="33" t="e">
        <f t="shared" si="9"/>
        <v>#DIV/0!</v>
      </c>
      <c r="DQ6" s="3"/>
      <c r="DR6" s="3"/>
      <c r="DS6" s="3"/>
      <c r="DT6" s="3"/>
      <c r="DU6" s="3"/>
      <c r="DV6" s="3"/>
      <c r="DW6" s="3"/>
      <c r="DX6" s="3"/>
      <c r="DY6" s="3"/>
      <c r="DZ6" s="3"/>
      <c r="EA6" s="34"/>
      <c r="EB6" s="33" t="e">
        <f t="shared" si="10"/>
        <v>#DIV/0!</v>
      </c>
      <c r="EC6" s="33" t="e">
        <f t="shared" si="11"/>
        <v>#DIV/0!</v>
      </c>
      <c r="ED6" s="33" t="e">
        <f t="shared" si="12"/>
        <v>#DIV/0!</v>
      </c>
      <c r="EE6" s="33" t="e">
        <f t="shared" si="13"/>
        <v>#DIV/0!</v>
      </c>
    </row>
    <row r="7" spans="1:135" ht="64" hidden="1" x14ac:dyDescent="0.2">
      <c r="A7" s="88">
        <v>4</v>
      </c>
      <c r="B7" s="88">
        <v>4</v>
      </c>
      <c r="C7" s="3" t="s">
        <v>486</v>
      </c>
      <c r="D7" s="3"/>
      <c r="E7" s="3"/>
      <c r="F7" s="3"/>
      <c r="G7" s="3" t="s">
        <v>45</v>
      </c>
      <c r="H7" s="3"/>
      <c r="I7" s="3"/>
      <c r="J7" s="3"/>
      <c r="K7" s="3"/>
      <c r="L7" s="3">
        <v>0</v>
      </c>
      <c r="M7" s="3" t="s">
        <v>47</v>
      </c>
      <c r="N7" s="3"/>
      <c r="O7" s="3"/>
      <c r="P7" s="3"/>
      <c r="Q7" s="3"/>
      <c r="R7" s="3"/>
      <c r="S7" s="3"/>
      <c r="T7" s="3"/>
      <c r="U7" s="3"/>
      <c r="V7" s="3"/>
      <c r="W7" s="3"/>
      <c r="X7" s="3"/>
      <c r="Y7" s="22"/>
      <c r="Z7" s="22"/>
      <c r="AA7" s="22">
        <v>1</v>
      </c>
      <c r="AB7" s="22">
        <v>1</v>
      </c>
      <c r="AC7" s="22"/>
      <c r="AD7" s="22"/>
      <c r="AE7" s="22"/>
      <c r="AF7" s="22">
        <v>1</v>
      </c>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0"/>
      <c r="BL7" s="16" t="e">
        <f t="shared" si="0"/>
        <v>#DIV/0!</v>
      </c>
      <c r="BM7" s="16"/>
      <c r="BN7" s="16"/>
      <c r="BO7" s="16">
        <f t="shared" si="1"/>
        <v>0</v>
      </c>
      <c r="BP7" s="16"/>
      <c r="BQ7" s="16"/>
      <c r="BR7" s="16"/>
      <c r="BS7" s="16"/>
      <c r="BT7" s="16"/>
      <c r="BU7" s="16"/>
      <c r="BV7" s="16"/>
      <c r="BW7" s="16"/>
      <c r="BX7" s="16"/>
      <c r="BY7" s="16"/>
      <c r="BZ7" s="16"/>
      <c r="CA7" s="16"/>
      <c r="CB7" s="16"/>
      <c r="CC7" s="16"/>
      <c r="CD7" s="16"/>
      <c r="CE7" s="3"/>
      <c r="CF7" s="3"/>
      <c r="CG7" s="3"/>
      <c r="CH7" s="3"/>
      <c r="CI7" s="3"/>
      <c r="CJ7" s="3"/>
      <c r="CK7" s="3"/>
      <c r="CL7" s="3"/>
      <c r="CM7" s="3"/>
      <c r="CN7" s="3"/>
      <c r="CO7" s="30"/>
      <c r="CP7" s="33" t="e">
        <f t="shared" si="2"/>
        <v>#DIV/0!</v>
      </c>
      <c r="CQ7" s="33" t="e">
        <f t="shared" si="3"/>
        <v>#DIV/0!</v>
      </c>
      <c r="CR7" s="33" t="e">
        <f t="shared" si="4"/>
        <v>#DIV/0!</v>
      </c>
      <c r="CS7" s="33" t="e">
        <f t="shared" si="5"/>
        <v>#DIV/0!</v>
      </c>
      <c r="CT7" s="3"/>
      <c r="CU7" s="3"/>
      <c r="CV7" s="3"/>
      <c r="CW7" s="3"/>
      <c r="CX7" s="3"/>
      <c r="CY7" s="3"/>
      <c r="CZ7" s="3"/>
      <c r="DA7" s="3"/>
      <c r="DB7" s="3"/>
      <c r="DC7" s="3"/>
      <c r="DD7" s="3"/>
      <c r="DE7" s="3"/>
      <c r="DF7" s="3"/>
      <c r="DG7" s="3"/>
      <c r="DH7" s="3"/>
      <c r="DI7" s="3"/>
      <c r="DJ7" s="3"/>
      <c r="DK7" s="3"/>
      <c r="DL7" s="34"/>
      <c r="DM7" s="33" t="e">
        <f t="shared" si="6"/>
        <v>#DIV/0!</v>
      </c>
      <c r="DN7" s="33" t="e">
        <f t="shared" si="7"/>
        <v>#DIV/0!</v>
      </c>
      <c r="DO7" s="33" t="e">
        <f t="shared" si="8"/>
        <v>#DIV/0!</v>
      </c>
      <c r="DP7" s="33" t="e">
        <f t="shared" si="9"/>
        <v>#DIV/0!</v>
      </c>
      <c r="DQ7" s="3"/>
      <c r="DR7" s="3"/>
      <c r="DS7" s="3"/>
      <c r="DT7" s="3"/>
      <c r="DU7" s="3"/>
      <c r="DV7" s="3"/>
      <c r="DW7" s="3"/>
      <c r="DX7" s="3"/>
      <c r="DY7" s="3"/>
      <c r="DZ7" s="3"/>
      <c r="EA7" s="34"/>
      <c r="EB7" s="33" t="e">
        <f t="shared" si="10"/>
        <v>#DIV/0!</v>
      </c>
      <c r="EC7" s="33" t="e">
        <f t="shared" si="11"/>
        <v>#DIV/0!</v>
      </c>
      <c r="ED7" s="33" t="e">
        <f t="shared" si="12"/>
        <v>#DIV/0!</v>
      </c>
      <c r="EE7" s="33" t="e">
        <f t="shared" si="13"/>
        <v>#DIV/0!</v>
      </c>
    </row>
    <row r="8" spans="1:135" ht="64" hidden="1" x14ac:dyDescent="0.2">
      <c r="A8" s="88">
        <v>5</v>
      </c>
      <c r="B8" s="88">
        <v>5</v>
      </c>
      <c r="C8" s="3" t="s">
        <v>487</v>
      </c>
      <c r="D8" s="3"/>
      <c r="E8" s="3"/>
      <c r="F8" s="3"/>
      <c r="G8" s="3" t="s">
        <v>45</v>
      </c>
      <c r="H8" s="3"/>
      <c r="I8" s="3"/>
      <c r="J8" s="3"/>
      <c r="K8" s="3"/>
      <c r="L8" s="3">
        <v>0</v>
      </c>
      <c r="M8" s="3" t="s">
        <v>48</v>
      </c>
      <c r="N8" s="3"/>
      <c r="O8" s="3"/>
      <c r="P8" s="3"/>
      <c r="Q8" s="3"/>
      <c r="R8" s="3"/>
      <c r="S8" s="3"/>
      <c r="T8" s="3"/>
      <c r="U8" s="3"/>
      <c r="V8" s="3"/>
      <c r="W8" s="3"/>
      <c r="X8" s="3"/>
      <c r="Y8" s="22"/>
      <c r="Z8" s="22"/>
      <c r="AA8" s="22">
        <v>1</v>
      </c>
      <c r="AB8" s="22">
        <v>1</v>
      </c>
      <c r="AC8" s="22"/>
      <c r="AD8" s="22"/>
      <c r="AE8" s="22"/>
      <c r="AF8" s="22">
        <v>1</v>
      </c>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0"/>
      <c r="BL8" s="16" t="e">
        <f t="shared" si="0"/>
        <v>#DIV/0!</v>
      </c>
      <c r="BM8" s="16"/>
      <c r="BN8" s="16"/>
      <c r="BO8" s="16">
        <f t="shared" si="1"/>
        <v>0</v>
      </c>
      <c r="BP8" s="16"/>
      <c r="BQ8" s="16"/>
      <c r="BR8" s="16"/>
      <c r="BS8" s="16"/>
      <c r="BT8" s="16"/>
      <c r="BU8" s="16"/>
      <c r="BV8" s="16"/>
      <c r="BW8" s="16"/>
      <c r="BX8" s="16"/>
      <c r="BY8" s="16"/>
      <c r="BZ8" s="16"/>
      <c r="CA8" s="16"/>
      <c r="CB8" s="16"/>
      <c r="CC8" s="16"/>
      <c r="CD8" s="16"/>
      <c r="CE8" s="3"/>
      <c r="CF8" s="3"/>
      <c r="CG8" s="3"/>
      <c r="CH8" s="3"/>
      <c r="CI8" s="3"/>
      <c r="CJ8" s="3"/>
      <c r="CK8" s="3"/>
      <c r="CL8" s="3"/>
      <c r="CM8" s="3"/>
      <c r="CN8" s="3"/>
      <c r="CO8" s="30"/>
      <c r="CP8" s="33" t="e">
        <f t="shared" si="2"/>
        <v>#DIV/0!</v>
      </c>
      <c r="CQ8" s="33" t="e">
        <f t="shared" si="3"/>
        <v>#DIV/0!</v>
      </c>
      <c r="CR8" s="33" t="e">
        <f t="shared" si="4"/>
        <v>#DIV/0!</v>
      </c>
      <c r="CS8" s="33" t="e">
        <f t="shared" si="5"/>
        <v>#DIV/0!</v>
      </c>
      <c r="CT8" s="3"/>
      <c r="CU8" s="3"/>
      <c r="CV8" s="3"/>
      <c r="CW8" s="3"/>
      <c r="CX8" s="3"/>
      <c r="CY8" s="3"/>
      <c r="CZ8" s="3"/>
      <c r="DA8" s="3"/>
      <c r="DB8" s="3"/>
      <c r="DC8" s="3"/>
      <c r="DD8" s="3"/>
      <c r="DE8" s="3"/>
      <c r="DF8" s="3"/>
      <c r="DG8" s="3"/>
      <c r="DH8" s="3"/>
      <c r="DI8" s="3"/>
      <c r="DJ8" s="3"/>
      <c r="DK8" s="3"/>
      <c r="DL8" s="34"/>
      <c r="DM8" s="33" t="e">
        <f t="shared" si="6"/>
        <v>#DIV/0!</v>
      </c>
      <c r="DN8" s="33" t="e">
        <f t="shared" si="7"/>
        <v>#DIV/0!</v>
      </c>
      <c r="DO8" s="33" t="e">
        <f t="shared" si="8"/>
        <v>#DIV/0!</v>
      </c>
      <c r="DP8" s="33" t="e">
        <f t="shared" si="9"/>
        <v>#DIV/0!</v>
      </c>
      <c r="DQ8" s="3"/>
      <c r="DR8" s="3"/>
      <c r="DS8" s="3"/>
      <c r="DT8" s="3"/>
      <c r="DU8" s="3"/>
      <c r="DV8" s="3"/>
      <c r="DW8" s="3"/>
      <c r="DX8" s="3"/>
      <c r="DY8" s="3"/>
      <c r="DZ8" s="3"/>
      <c r="EA8" s="34"/>
      <c r="EB8" s="33" t="e">
        <f t="shared" si="10"/>
        <v>#DIV/0!</v>
      </c>
      <c r="EC8" s="33" t="e">
        <f t="shared" si="11"/>
        <v>#DIV/0!</v>
      </c>
      <c r="ED8" s="33" t="e">
        <f t="shared" si="12"/>
        <v>#DIV/0!</v>
      </c>
      <c r="EE8" s="33" t="e">
        <f t="shared" si="13"/>
        <v>#DIV/0!</v>
      </c>
    </row>
    <row r="9" spans="1:135" ht="48" hidden="1" x14ac:dyDescent="0.2">
      <c r="A9" s="88">
        <v>6</v>
      </c>
      <c r="B9" s="88">
        <v>6</v>
      </c>
      <c r="C9" s="3" t="s">
        <v>488</v>
      </c>
      <c r="D9" s="3"/>
      <c r="E9" s="3"/>
      <c r="F9" s="3" t="s">
        <v>0</v>
      </c>
      <c r="G9" s="3" t="s">
        <v>1</v>
      </c>
      <c r="H9" s="3">
        <v>0</v>
      </c>
      <c r="I9" s="3"/>
      <c r="J9" s="3"/>
      <c r="K9" s="3"/>
      <c r="L9" s="3">
        <v>0</v>
      </c>
      <c r="M9" s="3" t="s">
        <v>6</v>
      </c>
      <c r="N9" s="3"/>
      <c r="O9" s="3"/>
      <c r="P9" s="3"/>
      <c r="Q9" s="3"/>
      <c r="R9" s="3"/>
      <c r="S9" s="3"/>
      <c r="T9" s="3"/>
      <c r="U9" s="3"/>
      <c r="V9" s="3"/>
      <c r="W9" s="3"/>
      <c r="X9" s="3"/>
      <c r="Y9" s="22"/>
      <c r="Z9" s="22"/>
      <c r="AA9" s="22">
        <v>1</v>
      </c>
      <c r="AB9" s="22">
        <v>2</v>
      </c>
      <c r="AC9" s="22"/>
      <c r="AD9" s="22"/>
      <c r="AE9" s="22"/>
      <c r="AF9" s="22">
        <v>99</v>
      </c>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0"/>
      <c r="BL9" s="16" t="e">
        <f t="shared" si="0"/>
        <v>#DIV/0!</v>
      </c>
      <c r="BM9" s="16"/>
      <c r="BN9" s="16"/>
      <c r="BO9" s="16">
        <f t="shared" si="1"/>
        <v>0</v>
      </c>
      <c r="BP9" s="16"/>
      <c r="BQ9" s="16"/>
      <c r="BR9" s="16"/>
      <c r="BS9" s="16"/>
      <c r="BT9" s="16"/>
      <c r="BU9" s="16"/>
      <c r="BV9" s="16"/>
      <c r="BW9" s="16"/>
      <c r="BX9" s="16"/>
      <c r="BY9" s="16"/>
      <c r="BZ9" s="16"/>
      <c r="CA9" s="16"/>
      <c r="CB9" s="16"/>
      <c r="CC9" s="16"/>
      <c r="CD9" s="16"/>
      <c r="CE9" s="3"/>
      <c r="CF9" s="3"/>
      <c r="CG9" s="3"/>
      <c r="CH9" s="3"/>
      <c r="CI9" s="3"/>
      <c r="CJ9" s="3"/>
      <c r="CK9" s="3"/>
      <c r="CL9" s="3"/>
      <c r="CM9" s="3"/>
      <c r="CN9" s="3"/>
      <c r="CO9" s="30"/>
      <c r="CP9" s="33" t="e">
        <f t="shared" si="2"/>
        <v>#DIV/0!</v>
      </c>
      <c r="CQ9" s="33" t="e">
        <f t="shared" si="3"/>
        <v>#DIV/0!</v>
      </c>
      <c r="CR9" s="33" t="e">
        <f t="shared" si="4"/>
        <v>#DIV/0!</v>
      </c>
      <c r="CS9" s="33" t="e">
        <f t="shared" si="5"/>
        <v>#DIV/0!</v>
      </c>
      <c r="CT9" s="3"/>
      <c r="CU9" s="3"/>
      <c r="CV9" s="3"/>
      <c r="CW9" s="3"/>
      <c r="CX9" s="3"/>
      <c r="CY9" s="3"/>
      <c r="CZ9" s="3"/>
      <c r="DA9" s="3"/>
      <c r="DB9" s="3"/>
      <c r="DC9" s="3"/>
      <c r="DD9" s="3"/>
      <c r="DE9" s="3"/>
      <c r="DF9" s="3"/>
      <c r="DG9" s="3"/>
      <c r="DH9" s="3"/>
      <c r="DI9" s="3"/>
      <c r="DJ9" s="3"/>
      <c r="DK9" s="3"/>
      <c r="DL9" s="34"/>
      <c r="DM9" s="33" t="e">
        <f t="shared" si="6"/>
        <v>#DIV/0!</v>
      </c>
      <c r="DN9" s="33" t="e">
        <f t="shared" si="7"/>
        <v>#DIV/0!</v>
      </c>
      <c r="DO9" s="33" t="e">
        <f t="shared" si="8"/>
        <v>#DIV/0!</v>
      </c>
      <c r="DP9" s="33" t="e">
        <f t="shared" si="9"/>
        <v>#DIV/0!</v>
      </c>
      <c r="DQ9" s="3"/>
      <c r="DR9" s="3"/>
      <c r="DS9" s="3"/>
      <c r="DT9" s="3"/>
      <c r="DU9" s="3"/>
      <c r="DV9" s="3"/>
      <c r="DW9" s="3"/>
      <c r="DX9" s="3"/>
      <c r="DY9" s="3"/>
      <c r="DZ9" s="3"/>
      <c r="EA9" s="34"/>
      <c r="EB9" s="33" t="e">
        <f t="shared" si="10"/>
        <v>#DIV/0!</v>
      </c>
      <c r="EC9" s="33" t="e">
        <f t="shared" si="11"/>
        <v>#DIV/0!</v>
      </c>
      <c r="ED9" s="33" t="e">
        <f t="shared" si="12"/>
        <v>#DIV/0!</v>
      </c>
      <c r="EE9" s="33" t="e">
        <f t="shared" si="13"/>
        <v>#DIV/0!</v>
      </c>
    </row>
    <row r="10" spans="1:135" ht="48" hidden="1" x14ac:dyDescent="0.2">
      <c r="A10" s="88">
        <v>7</v>
      </c>
      <c r="B10" s="88">
        <v>7</v>
      </c>
      <c r="C10" s="3" t="s">
        <v>489</v>
      </c>
      <c r="D10" s="3"/>
      <c r="E10" s="3"/>
      <c r="F10" s="3" t="s">
        <v>0</v>
      </c>
      <c r="G10" s="3" t="s">
        <v>1</v>
      </c>
      <c r="H10" s="3">
        <v>0</v>
      </c>
      <c r="I10" s="3">
        <v>0</v>
      </c>
      <c r="J10" s="3"/>
      <c r="K10" s="3"/>
      <c r="L10" s="3">
        <v>0</v>
      </c>
      <c r="M10" s="3" t="s">
        <v>49</v>
      </c>
      <c r="N10" s="3"/>
      <c r="O10" s="3"/>
      <c r="P10" s="3"/>
      <c r="Q10" s="3"/>
      <c r="R10" s="3"/>
      <c r="S10" s="3"/>
      <c r="T10" s="3"/>
      <c r="U10" s="3"/>
      <c r="V10" s="3"/>
      <c r="W10" s="3"/>
      <c r="X10" s="3"/>
      <c r="Y10" s="22"/>
      <c r="Z10" s="22"/>
      <c r="AA10" s="22">
        <v>1</v>
      </c>
      <c r="AB10" s="22">
        <v>1</v>
      </c>
      <c r="AC10" s="22"/>
      <c r="AD10" s="22"/>
      <c r="AE10" s="22"/>
      <c r="AF10" s="22">
        <v>1</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0"/>
      <c r="BL10" s="16" t="e">
        <f t="shared" si="0"/>
        <v>#DIV/0!</v>
      </c>
      <c r="BM10" s="16"/>
      <c r="BN10" s="16"/>
      <c r="BO10" s="16">
        <f t="shared" si="1"/>
        <v>0</v>
      </c>
      <c r="BP10" s="16"/>
      <c r="BQ10" s="16"/>
      <c r="BR10" s="16"/>
      <c r="BS10" s="16"/>
      <c r="BT10" s="16"/>
      <c r="BU10" s="16"/>
      <c r="BV10" s="16"/>
      <c r="BW10" s="16"/>
      <c r="BX10" s="16"/>
      <c r="BY10" s="16"/>
      <c r="BZ10" s="16"/>
      <c r="CA10" s="16"/>
      <c r="CB10" s="16"/>
      <c r="CC10" s="16"/>
      <c r="CD10" s="16"/>
      <c r="CE10" s="3"/>
      <c r="CF10" s="3"/>
      <c r="CG10" s="3"/>
      <c r="CH10" s="3"/>
      <c r="CI10" s="3"/>
      <c r="CJ10" s="3"/>
      <c r="CK10" s="3"/>
      <c r="CL10" s="3"/>
      <c r="CM10" s="3"/>
      <c r="CN10" s="3"/>
      <c r="CO10" s="30"/>
      <c r="CP10" s="33" t="e">
        <f t="shared" si="2"/>
        <v>#DIV/0!</v>
      </c>
      <c r="CQ10" s="33" t="e">
        <f t="shared" si="3"/>
        <v>#DIV/0!</v>
      </c>
      <c r="CR10" s="33" t="e">
        <f t="shared" si="4"/>
        <v>#DIV/0!</v>
      </c>
      <c r="CS10" s="33" t="e">
        <f t="shared" si="5"/>
        <v>#DIV/0!</v>
      </c>
      <c r="CT10" s="3"/>
      <c r="CU10" s="3"/>
      <c r="CV10" s="3"/>
      <c r="CW10" s="3"/>
      <c r="CX10" s="3"/>
      <c r="CY10" s="3"/>
      <c r="CZ10" s="3"/>
      <c r="DA10" s="3"/>
      <c r="DB10" s="3"/>
      <c r="DC10" s="3"/>
      <c r="DD10" s="3"/>
      <c r="DE10" s="3"/>
      <c r="DF10" s="3"/>
      <c r="DG10" s="3"/>
      <c r="DH10" s="3"/>
      <c r="DI10" s="3"/>
      <c r="DJ10" s="3"/>
      <c r="DK10" s="3"/>
      <c r="DL10" s="34"/>
      <c r="DM10" s="33" t="e">
        <f t="shared" si="6"/>
        <v>#DIV/0!</v>
      </c>
      <c r="DN10" s="33" t="e">
        <f t="shared" si="7"/>
        <v>#DIV/0!</v>
      </c>
      <c r="DO10" s="33" t="e">
        <f t="shared" si="8"/>
        <v>#DIV/0!</v>
      </c>
      <c r="DP10" s="33" t="e">
        <f t="shared" si="9"/>
        <v>#DIV/0!</v>
      </c>
      <c r="DQ10" s="3"/>
      <c r="DR10" s="3"/>
      <c r="DS10" s="3"/>
      <c r="DT10" s="3"/>
      <c r="DU10" s="3"/>
      <c r="DV10" s="3"/>
      <c r="DW10" s="3"/>
      <c r="DX10" s="3"/>
      <c r="DY10" s="3"/>
      <c r="DZ10" s="3"/>
      <c r="EA10" s="34"/>
      <c r="EB10" s="33" t="e">
        <f t="shared" si="10"/>
        <v>#DIV/0!</v>
      </c>
      <c r="EC10" s="33" t="e">
        <f t="shared" si="11"/>
        <v>#DIV/0!</v>
      </c>
      <c r="ED10" s="33" t="e">
        <f t="shared" si="12"/>
        <v>#DIV/0!</v>
      </c>
      <c r="EE10" s="33" t="e">
        <f t="shared" si="13"/>
        <v>#DIV/0!</v>
      </c>
    </row>
    <row r="11" spans="1:135" ht="64" hidden="1" x14ac:dyDescent="0.2">
      <c r="A11" s="88">
        <v>8</v>
      </c>
      <c r="B11" s="88">
        <v>8</v>
      </c>
      <c r="C11" s="3" t="s">
        <v>490</v>
      </c>
      <c r="D11" s="3"/>
      <c r="E11" s="3"/>
      <c r="F11" s="3" t="s">
        <v>0</v>
      </c>
      <c r="G11" s="3" t="s">
        <v>1</v>
      </c>
      <c r="H11" s="3">
        <v>0</v>
      </c>
      <c r="I11" s="3"/>
      <c r="J11" s="3"/>
      <c r="K11" s="3"/>
      <c r="L11" s="3">
        <v>0</v>
      </c>
      <c r="M11" s="3" t="s">
        <v>50</v>
      </c>
      <c r="N11" s="3"/>
      <c r="O11" s="3"/>
      <c r="P11" s="3"/>
      <c r="Q11" s="3"/>
      <c r="R11" s="3"/>
      <c r="S11" s="3"/>
      <c r="T11" s="3"/>
      <c r="U11" s="3"/>
      <c r="V11" s="3"/>
      <c r="W11" s="3"/>
      <c r="X11" s="3"/>
      <c r="Y11" s="22"/>
      <c r="Z11" s="22"/>
      <c r="AA11" s="22">
        <v>1</v>
      </c>
      <c r="AB11" s="22">
        <v>1</v>
      </c>
      <c r="AC11" s="22"/>
      <c r="AD11" s="22"/>
      <c r="AE11" s="22"/>
      <c r="AF11" s="22">
        <v>1</v>
      </c>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0"/>
      <c r="BL11" s="16" t="e">
        <f t="shared" si="0"/>
        <v>#DIV/0!</v>
      </c>
      <c r="BM11" s="16"/>
      <c r="BN11" s="16"/>
      <c r="BO11" s="16">
        <f t="shared" si="1"/>
        <v>0</v>
      </c>
      <c r="BP11" s="16"/>
      <c r="BQ11" s="16"/>
      <c r="BR11" s="16"/>
      <c r="BS11" s="16"/>
      <c r="BT11" s="16"/>
      <c r="BU11" s="16"/>
      <c r="BV11" s="16"/>
      <c r="BW11" s="16"/>
      <c r="BX11" s="16"/>
      <c r="BY11" s="16"/>
      <c r="BZ11" s="16"/>
      <c r="CA11" s="16"/>
      <c r="CB11" s="16"/>
      <c r="CC11" s="16"/>
      <c r="CD11" s="16"/>
      <c r="CE11" s="3"/>
      <c r="CF11" s="3"/>
      <c r="CG11" s="3"/>
      <c r="CH11" s="3"/>
      <c r="CI11" s="3"/>
      <c r="CJ11" s="3"/>
      <c r="CK11" s="3"/>
      <c r="CL11" s="3"/>
      <c r="CM11" s="3"/>
      <c r="CN11" s="3"/>
      <c r="CO11" s="30"/>
      <c r="CP11" s="33" t="e">
        <f t="shared" si="2"/>
        <v>#DIV/0!</v>
      </c>
      <c r="CQ11" s="33" t="e">
        <f t="shared" si="3"/>
        <v>#DIV/0!</v>
      </c>
      <c r="CR11" s="33" t="e">
        <f t="shared" si="4"/>
        <v>#DIV/0!</v>
      </c>
      <c r="CS11" s="33" t="e">
        <f t="shared" si="5"/>
        <v>#DIV/0!</v>
      </c>
      <c r="CT11" s="3"/>
      <c r="CU11" s="3"/>
      <c r="CV11" s="3"/>
      <c r="CW11" s="3"/>
      <c r="CX11" s="3"/>
      <c r="CY11" s="3"/>
      <c r="CZ11" s="3"/>
      <c r="DA11" s="3"/>
      <c r="DB11" s="3"/>
      <c r="DC11" s="3"/>
      <c r="DD11" s="3"/>
      <c r="DE11" s="3"/>
      <c r="DF11" s="3"/>
      <c r="DG11" s="3"/>
      <c r="DH11" s="3"/>
      <c r="DI11" s="3"/>
      <c r="DJ11" s="3"/>
      <c r="DK11" s="3"/>
      <c r="DL11" s="34"/>
      <c r="DM11" s="33" t="e">
        <f t="shared" si="6"/>
        <v>#DIV/0!</v>
      </c>
      <c r="DN11" s="33" t="e">
        <f t="shared" si="7"/>
        <v>#DIV/0!</v>
      </c>
      <c r="DO11" s="33" t="e">
        <f t="shared" si="8"/>
        <v>#DIV/0!</v>
      </c>
      <c r="DP11" s="33" t="e">
        <f t="shared" si="9"/>
        <v>#DIV/0!</v>
      </c>
      <c r="DQ11" s="3"/>
      <c r="DR11" s="3"/>
      <c r="DS11" s="3"/>
      <c r="DT11" s="3"/>
      <c r="DU11" s="3"/>
      <c r="DV11" s="3"/>
      <c r="DW11" s="3"/>
      <c r="DX11" s="3"/>
      <c r="DY11" s="3"/>
      <c r="DZ11" s="3"/>
      <c r="EA11" s="34"/>
      <c r="EB11" s="33" t="e">
        <f t="shared" si="10"/>
        <v>#DIV/0!</v>
      </c>
      <c r="EC11" s="33" t="e">
        <f t="shared" si="11"/>
        <v>#DIV/0!</v>
      </c>
      <c r="ED11" s="33" t="e">
        <f t="shared" si="12"/>
        <v>#DIV/0!</v>
      </c>
      <c r="EE11" s="33" t="e">
        <f t="shared" si="13"/>
        <v>#DIV/0!</v>
      </c>
    </row>
    <row r="12" spans="1:135" ht="64" hidden="1" x14ac:dyDescent="0.2">
      <c r="A12" s="88">
        <v>9</v>
      </c>
      <c r="B12" s="88">
        <v>9</v>
      </c>
      <c r="C12" s="3" t="s">
        <v>51</v>
      </c>
      <c r="D12" s="3">
        <v>4</v>
      </c>
      <c r="E12" s="3"/>
      <c r="F12" s="3" t="s">
        <v>0</v>
      </c>
      <c r="G12" s="3" t="s">
        <v>1</v>
      </c>
      <c r="H12" s="3">
        <v>1</v>
      </c>
      <c r="I12" s="3">
        <v>1</v>
      </c>
      <c r="J12" s="3">
        <v>1</v>
      </c>
      <c r="K12" s="3">
        <v>1</v>
      </c>
      <c r="L12" s="3">
        <v>0</v>
      </c>
      <c r="M12" s="3" t="s">
        <v>854</v>
      </c>
      <c r="N12" s="3"/>
      <c r="O12" s="3"/>
      <c r="P12" s="3"/>
      <c r="Q12" s="3" t="s">
        <v>53</v>
      </c>
      <c r="R12" s="3" t="s">
        <v>54</v>
      </c>
      <c r="S12" s="3" t="s">
        <v>55</v>
      </c>
      <c r="T12" s="3">
        <v>2010</v>
      </c>
      <c r="U12" s="3" t="s">
        <v>56</v>
      </c>
      <c r="V12" s="3">
        <v>1</v>
      </c>
      <c r="W12" s="3">
        <v>0</v>
      </c>
      <c r="X12" s="3"/>
      <c r="Y12" s="22"/>
      <c r="Z12" s="22"/>
      <c r="AA12" s="22">
        <v>1</v>
      </c>
      <c r="AB12" s="22">
        <v>1</v>
      </c>
      <c r="AC12" s="22"/>
      <c r="AD12" s="22"/>
      <c r="AE12" s="22"/>
      <c r="AF12" s="22">
        <v>1</v>
      </c>
      <c r="AG12" s="3"/>
      <c r="AH12" s="3"/>
      <c r="AI12" s="3"/>
      <c r="AJ12" s="3"/>
      <c r="AK12" s="3">
        <v>0</v>
      </c>
      <c r="AL12" s="3">
        <v>0</v>
      </c>
      <c r="AM12" s="3">
        <v>0</v>
      </c>
      <c r="AN12" s="3" t="s">
        <v>52</v>
      </c>
      <c r="AO12" s="3"/>
      <c r="AP12" s="3"/>
      <c r="AQ12" s="3"/>
      <c r="AR12" s="3"/>
      <c r="AS12" s="3"/>
      <c r="AT12" s="3"/>
      <c r="AU12" s="3"/>
      <c r="AV12" s="3"/>
      <c r="AW12" s="3"/>
      <c r="AX12" s="3"/>
      <c r="AY12" s="3"/>
      <c r="AZ12" s="3"/>
      <c r="BA12" s="3"/>
      <c r="BB12" s="3"/>
      <c r="BC12" s="3">
        <v>1</v>
      </c>
      <c r="BD12" s="3">
        <v>63.5</v>
      </c>
      <c r="BE12" s="3">
        <v>63.5</v>
      </c>
      <c r="BF12" s="3">
        <v>127</v>
      </c>
      <c r="BG12" s="36" t="s">
        <v>491</v>
      </c>
      <c r="BH12" s="36" t="s">
        <v>492</v>
      </c>
      <c r="BI12" s="3"/>
      <c r="BJ12" s="3"/>
      <c r="BK12" s="30"/>
      <c r="BL12" s="16" t="e">
        <f t="shared" si="0"/>
        <v>#VALUE!</v>
      </c>
      <c r="BM12" s="16" t="e">
        <f>(1/BD12)+(1/BE12)+(BL12^2/(2*(BF12)))</f>
        <v>#VALUE!</v>
      </c>
      <c r="BN12" s="16" t="e">
        <f>(1-3/(4*BF12-9))*BL12</f>
        <v>#VALUE!</v>
      </c>
      <c r="BO12" s="16" t="e">
        <f t="shared" si="1"/>
        <v>#VALUE!</v>
      </c>
      <c r="BP12" s="16">
        <v>0.606135804</v>
      </c>
      <c r="BQ12" s="16"/>
      <c r="BR12" s="16"/>
      <c r="BS12" s="16"/>
      <c r="BT12" s="16"/>
      <c r="BU12" s="16"/>
      <c r="BV12" s="16"/>
      <c r="BW12" s="16"/>
      <c r="BX12" s="16">
        <v>0.129245208</v>
      </c>
      <c r="BY12" s="16"/>
      <c r="BZ12" s="16"/>
      <c r="CA12" s="16">
        <v>0.33</v>
      </c>
      <c r="CB12" s="16">
        <v>0.04</v>
      </c>
      <c r="CC12" s="16">
        <v>0.33</v>
      </c>
      <c r="CD12" s="16">
        <v>0.04</v>
      </c>
      <c r="CE12" s="3"/>
      <c r="CF12" s="3"/>
      <c r="CG12" s="3"/>
      <c r="CH12" s="3"/>
      <c r="CI12" s="3"/>
      <c r="CJ12" s="3"/>
      <c r="CK12" s="3"/>
      <c r="CL12" s="3"/>
      <c r="CM12" s="3"/>
      <c r="CN12" s="3"/>
      <c r="CO12" s="30"/>
      <c r="CP12" s="33" t="e">
        <f t="shared" si="2"/>
        <v>#DIV/0!</v>
      </c>
      <c r="CQ12" s="33" t="e">
        <f t="shared" si="3"/>
        <v>#DIV/0!</v>
      </c>
      <c r="CR12" s="33" t="e">
        <f t="shared" si="4"/>
        <v>#DIV/0!</v>
      </c>
      <c r="CS12" s="33" t="e">
        <f t="shared" si="5"/>
        <v>#DIV/0!</v>
      </c>
      <c r="CT12" s="3"/>
      <c r="CU12" s="3"/>
      <c r="CV12" s="3"/>
      <c r="CW12" s="3"/>
      <c r="CX12" s="3"/>
      <c r="CY12" s="3"/>
      <c r="CZ12" s="3"/>
      <c r="DA12" s="3"/>
      <c r="DB12" s="3"/>
      <c r="DC12" s="3"/>
      <c r="DD12" s="3"/>
      <c r="DE12" s="3"/>
      <c r="DF12" s="3"/>
      <c r="DG12" s="3"/>
      <c r="DH12" s="3"/>
      <c r="DI12" s="3"/>
      <c r="DJ12" s="3"/>
      <c r="DK12" s="3"/>
      <c r="DL12" s="34"/>
      <c r="DM12" s="33" t="e">
        <f t="shared" si="6"/>
        <v>#DIV/0!</v>
      </c>
      <c r="DN12" s="33" t="e">
        <f t="shared" si="7"/>
        <v>#DIV/0!</v>
      </c>
      <c r="DO12" s="33" t="e">
        <f t="shared" si="8"/>
        <v>#DIV/0!</v>
      </c>
      <c r="DP12" s="33" t="e">
        <f t="shared" si="9"/>
        <v>#DIV/0!</v>
      </c>
      <c r="DQ12" s="3"/>
      <c r="DR12" s="3"/>
      <c r="DS12" s="3"/>
      <c r="DT12" s="3"/>
      <c r="DU12" s="3"/>
      <c r="DV12" s="3"/>
      <c r="DW12" s="3"/>
      <c r="DX12" s="3"/>
      <c r="DY12" s="3"/>
      <c r="DZ12" s="3"/>
      <c r="EA12" s="34"/>
      <c r="EB12" s="33" t="e">
        <f t="shared" si="10"/>
        <v>#DIV/0!</v>
      </c>
      <c r="EC12" s="33" t="e">
        <f t="shared" si="11"/>
        <v>#DIV/0!</v>
      </c>
      <c r="ED12" s="33" t="e">
        <f t="shared" si="12"/>
        <v>#DIV/0!</v>
      </c>
      <c r="EE12" s="33" t="e">
        <f t="shared" si="13"/>
        <v>#DIV/0!</v>
      </c>
    </row>
    <row r="13" spans="1:135" ht="64" hidden="1" x14ac:dyDescent="0.2">
      <c r="A13" s="88">
        <v>10</v>
      </c>
      <c r="B13" s="88">
        <v>10</v>
      </c>
      <c r="C13" s="3" t="s">
        <v>493</v>
      </c>
      <c r="D13" s="3"/>
      <c r="E13" s="3"/>
      <c r="F13" s="3"/>
      <c r="G13" s="3" t="s">
        <v>57</v>
      </c>
      <c r="H13" s="3"/>
      <c r="I13" s="3"/>
      <c r="J13" s="3"/>
      <c r="K13" s="3"/>
      <c r="L13" s="3">
        <v>0</v>
      </c>
      <c r="M13" s="3" t="s">
        <v>58</v>
      </c>
      <c r="N13" s="3"/>
      <c r="O13" s="3"/>
      <c r="P13" s="3"/>
      <c r="Q13" s="3"/>
      <c r="R13" s="3"/>
      <c r="S13" s="3"/>
      <c r="T13" s="3"/>
      <c r="U13" s="3"/>
      <c r="V13" s="3"/>
      <c r="W13" s="3"/>
      <c r="X13" s="3"/>
      <c r="Y13" s="22"/>
      <c r="Z13" s="22"/>
      <c r="AA13" s="22">
        <v>1</v>
      </c>
      <c r="AB13" s="22">
        <v>1</v>
      </c>
      <c r="AC13" s="22"/>
      <c r="AD13" s="22"/>
      <c r="AE13" s="22"/>
      <c r="AF13" s="22">
        <v>1</v>
      </c>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0"/>
      <c r="BL13" s="16" t="e">
        <f t="shared" si="0"/>
        <v>#DIV/0!</v>
      </c>
      <c r="BM13" s="16"/>
      <c r="BN13" s="16"/>
      <c r="BO13" s="16">
        <f t="shared" si="1"/>
        <v>0</v>
      </c>
      <c r="BP13" s="16"/>
      <c r="BQ13" s="16"/>
      <c r="BR13" s="16"/>
      <c r="BS13" s="16"/>
      <c r="BT13" s="16"/>
      <c r="BU13" s="16"/>
      <c r="BV13" s="16"/>
      <c r="BW13" s="16"/>
      <c r="BX13" s="16"/>
      <c r="BY13" s="16"/>
      <c r="BZ13" s="16"/>
      <c r="CA13" s="16"/>
      <c r="CB13" s="16"/>
      <c r="CC13" s="16"/>
      <c r="CD13" s="16"/>
      <c r="CE13" s="3"/>
      <c r="CF13" s="3"/>
      <c r="CG13" s="3"/>
      <c r="CH13" s="3"/>
      <c r="CI13" s="3"/>
      <c r="CJ13" s="3"/>
      <c r="CK13" s="3"/>
      <c r="CL13" s="3"/>
      <c r="CM13" s="3"/>
      <c r="CN13" s="3"/>
      <c r="CO13" s="30"/>
      <c r="CP13" s="33" t="e">
        <f t="shared" si="2"/>
        <v>#DIV/0!</v>
      </c>
      <c r="CQ13" s="33" t="e">
        <f t="shared" si="3"/>
        <v>#DIV/0!</v>
      </c>
      <c r="CR13" s="33" t="e">
        <f t="shared" si="4"/>
        <v>#DIV/0!</v>
      </c>
      <c r="CS13" s="33" t="e">
        <f t="shared" si="5"/>
        <v>#DIV/0!</v>
      </c>
      <c r="CT13" s="3"/>
      <c r="CU13" s="3"/>
      <c r="CV13" s="3"/>
      <c r="CW13" s="3"/>
      <c r="CX13" s="3"/>
      <c r="CY13" s="3"/>
      <c r="CZ13" s="3"/>
      <c r="DA13" s="3"/>
      <c r="DB13" s="3"/>
      <c r="DC13" s="3"/>
      <c r="DD13" s="3"/>
      <c r="DE13" s="3"/>
      <c r="DF13" s="3"/>
      <c r="DG13" s="3"/>
      <c r="DH13" s="3"/>
      <c r="DI13" s="3"/>
      <c r="DJ13" s="3"/>
      <c r="DK13" s="3"/>
      <c r="DL13" s="34"/>
      <c r="DM13" s="33" t="e">
        <f t="shared" si="6"/>
        <v>#DIV/0!</v>
      </c>
      <c r="DN13" s="33" t="e">
        <f t="shared" si="7"/>
        <v>#DIV/0!</v>
      </c>
      <c r="DO13" s="33" t="e">
        <f t="shared" si="8"/>
        <v>#DIV/0!</v>
      </c>
      <c r="DP13" s="33" t="e">
        <f t="shared" si="9"/>
        <v>#DIV/0!</v>
      </c>
      <c r="DQ13" s="3"/>
      <c r="DR13" s="3"/>
      <c r="DS13" s="3"/>
      <c r="DT13" s="3"/>
      <c r="DU13" s="3"/>
      <c r="DV13" s="3"/>
      <c r="DW13" s="3"/>
      <c r="DX13" s="3"/>
      <c r="DY13" s="3"/>
      <c r="DZ13" s="3"/>
      <c r="EA13" s="34"/>
      <c r="EB13" s="33" t="e">
        <f t="shared" si="10"/>
        <v>#DIV/0!</v>
      </c>
      <c r="EC13" s="33" t="e">
        <f t="shared" si="11"/>
        <v>#DIV/0!</v>
      </c>
      <c r="ED13" s="33" t="e">
        <f t="shared" si="12"/>
        <v>#DIV/0!</v>
      </c>
      <c r="EE13" s="33" t="e">
        <f t="shared" si="13"/>
        <v>#DIV/0!</v>
      </c>
    </row>
    <row r="14" spans="1:135" ht="48" hidden="1" x14ac:dyDescent="0.2">
      <c r="A14" s="88">
        <v>11</v>
      </c>
      <c r="B14" s="88">
        <v>11</v>
      </c>
      <c r="C14" s="3" t="s">
        <v>494</v>
      </c>
      <c r="D14" s="3"/>
      <c r="E14" s="3"/>
      <c r="F14" s="3" t="s">
        <v>0</v>
      </c>
      <c r="G14" s="3" t="s">
        <v>1</v>
      </c>
      <c r="H14" s="3"/>
      <c r="I14" s="3">
        <v>0</v>
      </c>
      <c r="J14" s="3"/>
      <c r="K14" s="3"/>
      <c r="L14" s="3">
        <v>0</v>
      </c>
      <c r="M14" s="3" t="s">
        <v>59</v>
      </c>
      <c r="N14" s="3"/>
      <c r="O14" s="3"/>
      <c r="P14" s="3"/>
      <c r="Q14" s="3"/>
      <c r="R14" s="3"/>
      <c r="S14" s="3"/>
      <c r="T14" s="3"/>
      <c r="U14" s="3"/>
      <c r="V14" s="3"/>
      <c r="W14" s="3"/>
      <c r="X14" s="3"/>
      <c r="Y14" s="22"/>
      <c r="Z14" s="22"/>
      <c r="AA14" s="22">
        <v>1</v>
      </c>
      <c r="AB14" s="22">
        <v>1</v>
      </c>
      <c r="AC14" s="22"/>
      <c r="AD14" s="22"/>
      <c r="AE14" s="22"/>
      <c r="AF14" s="22">
        <v>1</v>
      </c>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0"/>
      <c r="BL14" s="16" t="e">
        <f t="shared" si="0"/>
        <v>#DIV/0!</v>
      </c>
      <c r="BM14" s="16"/>
      <c r="BN14" s="16"/>
      <c r="BO14" s="16">
        <f t="shared" si="1"/>
        <v>0</v>
      </c>
      <c r="BP14" s="16"/>
      <c r="BQ14" s="16"/>
      <c r="BR14" s="16"/>
      <c r="BS14" s="16"/>
      <c r="BT14" s="16"/>
      <c r="BU14" s="16"/>
      <c r="BV14" s="16"/>
      <c r="BW14" s="16"/>
      <c r="BX14" s="16"/>
      <c r="BY14" s="16"/>
      <c r="BZ14" s="16"/>
      <c r="CA14" s="16"/>
      <c r="CB14" s="16"/>
      <c r="CC14" s="16"/>
      <c r="CD14" s="16"/>
      <c r="CE14" s="3"/>
      <c r="CF14" s="3"/>
      <c r="CG14" s="3"/>
      <c r="CH14" s="3"/>
      <c r="CI14" s="3"/>
      <c r="CJ14" s="3"/>
      <c r="CK14" s="3"/>
      <c r="CL14" s="3"/>
      <c r="CM14" s="3"/>
      <c r="CN14" s="3"/>
      <c r="CO14" s="30"/>
      <c r="CP14" s="33" t="e">
        <f t="shared" si="2"/>
        <v>#DIV/0!</v>
      </c>
      <c r="CQ14" s="33" t="e">
        <f t="shared" si="3"/>
        <v>#DIV/0!</v>
      </c>
      <c r="CR14" s="33" t="e">
        <f t="shared" si="4"/>
        <v>#DIV/0!</v>
      </c>
      <c r="CS14" s="33" t="e">
        <f t="shared" si="5"/>
        <v>#DIV/0!</v>
      </c>
      <c r="CT14" s="3"/>
      <c r="CU14" s="3"/>
      <c r="CV14" s="3"/>
      <c r="CW14" s="3"/>
      <c r="CX14" s="3"/>
      <c r="CY14" s="3"/>
      <c r="CZ14" s="3"/>
      <c r="DA14" s="3"/>
      <c r="DB14" s="3"/>
      <c r="DC14" s="3"/>
      <c r="DD14" s="3"/>
      <c r="DE14" s="3"/>
      <c r="DF14" s="3"/>
      <c r="DG14" s="3"/>
      <c r="DH14" s="3"/>
      <c r="DI14" s="3"/>
      <c r="DJ14" s="3"/>
      <c r="DK14" s="3"/>
      <c r="DL14" s="34"/>
      <c r="DM14" s="33" t="e">
        <f t="shared" si="6"/>
        <v>#DIV/0!</v>
      </c>
      <c r="DN14" s="33" t="e">
        <f t="shared" si="7"/>
        <v>#DIV/0!</v>
      </c>
      <c r="DO14" s="33" t="e">
        <f t="shared" si="8"/>
        <v>#DIV/0!</v>
      </c>
      <c r="DP14" s="33" t="e">
        <f t="shared" si="9"/>
        <v>#DIV/0!</v>
      </c>
      <c r="DQ14" s="3"/>
      <c r="DR14" s="3"/>
      <c r="DS14" s="3"/>
      <c r="DT14" s="3"/>
      <c r="DU14" s="3"/>
      <c r="DV14" s="3"/>
      <c r="DW14" s="3"/>
      <c r="DX14" s="3"/>
      <c r="DY14" s="3"/>
      <c r="DZ14" s="3"/>
      <c r="EA14" s="34"/>
      <c r="EB14" s="33" t="e">
        <f t="shared" si="10"/>
        <v>#DIV/0!</v>
      </c>
      <c r="EC14" s="33" t="e">
        <f t="shared" si="11"/>
        <v>#DIV/0!</v>
      </c>
      <c r="ED14" s="33" t="e">
        <f t="shared" si="12"/>
        <v>#DIV/0!</v>
      </c>
      <c r="EE14" s="33" t="e">
        <f t="shared" si="13"/>
        <v>#DIV/0!</v>
      </c>
    </row>
    <row r="15" spans="1:135" ht="48" hidden="1" x14ac:dyDescent="0.2">
      <c r="A15" s="88">
        <v>12</v>
      </c>
      <c r="B15" s="88">
        <v>12</v>
      </c>
      <c r="C15" s="3" t="s">
        <v>495</v>
      </c>
      <c r="D15" s="3"/>
      <c r="E15" s="3"/>
      <c r="F15" s="3"/>
      <c r="G15" s="3" t="s">
        <v>45</v>
      </c>
      <c r="H15" s="3"/>
      <c r="I15" s="3"/>
      <c r="J15" s="3"/>
      <c r="K15" s="3"/>
      <c r="L15" s="3">
        <v>0</v>
      </c>
      <c r="M15" s="3"/>
      <c r="N15" s="3"/>
      <c r="O15" s="3"/>
      <c r="P15" s="3"/>
      <c r="Q15" s="3"/>
      <c r="R15" s="3"/>
      <c r="S15" s="3"/>
      <c r="T15" s="3"/>
      <c r="U15" s="3"/>
      <c r="V15" s="3"/>
      <c r="W15" s="3"/>
      <c r="X15" s="3"/>
      <c r="Y15" s="22"/>
      <c r="Z15" s="22"/>
      <c r="AA15" s="22">
        <v>1</v>
      </c>
      <c r="AB15" s="22">
        <v>1</v>
      </c>
      <c r="AC15" s="22"/>
      <c r="AD15" s="22"/>
      <c r="AE15" s="22"/>
      <c r="AF15" s="22">
        <v>1</v>
      </c>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0"/>
      <c r="BL15" s="16" t="e">
        <f t="shared" si="0"/>
        <v>#DIV/0!</v>
      </c>
      <c r="BM15" s="16"/>
      <c r="BN15" s="16"/>
      <c r="BO15" s="16">
        <f t="shared" si="1"/>
        <v>0</v>
      </c>
      <c r="BP15" s="16"/>
      <c r="BQ15" s="16"/>
      <c r="BR15" s="16"/>
      <c r="BS15" s="16"/>
      <c r="BT15" s="16"/>
      <c r="BU15" s="16"/>
      <c r="BV15" s="16"/>
      <c r="BW15" s="16"/>
      <c r="BX15" s="16"/>
      <c r="BY15" s="16"/>
      <c r="BZ15" s="16"/>
      <c r="CA15" s="16"/>
      <c r="CB15" s="16"/>
      <c r="CC15" s="16"/>
      <c r="CD15" s="16"/>
      <c r="CE15" s="3"/>
      <c r="CF15" s="3"/>
      <c r="CG15" s="3"/>
      <c r="CH15" s="3"/>
      <c r="CI15" s="3"/>
      <c r="CJ15" s="3"/>
      <c r="CK15" s="3"/>
      <c r="CL15" s="3"/>
      <c r="CM15" s="3"/>
      <c r="CN15" s="3"/>
      <c r="CO15" s="30"/>
      <c r="CP15" s="33" t="e">
        <f t="shared" si="2"/>
        <v>#DIV/0!</v>
      </c>
      <c r="CQ15" s="33" t="e">
        <f t="shared" si="3"/>
        <v>#DIV/0!</v>
      </c>
      <c r="CR15" s="33" t="e">
        <f t="shared" si="4"/>
        <v>#DIV/0!</v>
      </c>
      <c r="CS15" s="33" t="e">
        <f t="shared" si="5"/>
        <v>#DIV/0!</v>
      </c>
      <c r="CT15" s="3"/>
      <c r="CU15" s="3"/>
      <c r="CV15" s="3"/>
      <c r="CW15" s="3"/>
      <c r="CX15" s="3"/>
      <c r="CY15" s="3"/>
      <c r="CZ15" s="3"/>
      <c r="DA15" s="3"/>
      <c r="DB15" s="3"/>
      <c r="DC15" s="3"/>
      <c r="DD15" s="3"/>
      <c r="DE15" s="3"/>
      <c r="DF15" s="3"/>
      <c r="DG15" s="3"/>
      <c r="DH15" s="3"/>
      <c r="DI15" s="3"/>
      <c r="DJ15" s="3"/>
      <c r="DK15" s="3"/>
      <c r="DL15" s="34"/>
      <c r="DM15" s="33" t="e">
        <f t="shared" si="6"/>
        <v>#DIV/0!</v>
      </c>
      <c r="DN15" s="33" t="e">
        <f t="shared" si="7"/>
        <v>#DIV/0!</v>
      </c>
      <c r="DO15" s="33" t="e">
        <f t="shared" si="8"/>
        <v>#DIV/0!</v>
      </c>
      <c r="DP15" s="33" t="e">
        <f t="shared" si="9"/>
        <v>#DIV/0!</v>
      </c>
      <c r="DQ15" s="3"/>
      <c r="DR15" s="3"/>
      <c r="DS15" s="3"/>
      <c r="DT15" s="3"/>
      <c r="DU15" s="3"/>
      <c r="DV15" s="3"/>
      <c r="DW15" s="3"/>
      <c r="DX15" s="3"/>
      <c r="DY15" s="3"/>
      <c r="DZ15" s="3"/>
      <c r="EA15" s="34"/>
      <c r="EB15" s="33" t="e">
        <f t="shared" si="10"/>
        <v>#DIV/0!</v>
      </c>
      <c r="EC15" s="33" t="e">
        <f t="shared" si="11"/>
        <v>#DIV/0!</v>
      </c>
      <c r="ED15" s="33" t="e">
        <f t="shared" si="12"/>
        <v>#DIV/0!</v>
      </c>
      <c r="EE15" s="33" t="e">
        <f t="shared" si="13"/>
        <v>#DIV/0!</v>
      </c>
    </row>
    <row r="16" spans="1:135" ht="32" hidden="1" x14ac:dyDescent="0.2">
      <c r="A16" s="88">
        <v>13</v>
      </c>
      <c r="B16" s="88">
        <v>13</v>
      </c>
      <c r="C16" s="3" t="s">
        <v>496</v>
      </c>
      <c r="D16" s="3"/>
      <c r="E16" s="3"/>
      <c r="F16" s="3" t="s">
        <v>0</v>
      </c>
      <c r="G16" s="3" t="s">
        <v>1</v>
      </c>
      <c r="H16" s="3"/>
      <c r="I16" s="3">
        <v>0</v>
      </c>
      <c r="J16" s="3"/>
      <c r="K16" s="3"/>
      <c r="L16" s="3">
        <v>0</v>
      </c>
      <c r="M16" s="3" t="s">
        <v>60</v>
      </c>
      <c r="N16" s="3"/>
      <c r="O16" s="3"/>
      <c r="P16" s="3"/>
      <c r="Q16" s="3"/>
      <c r="R16" s="3"/>
      <c r="S16" s="3"/>
      <c r="T16" s="3"/>
      <c r="U16" s="3"/>
      <c r="V16" s="3"/>
      <c r="W16" s="3"/>
      <c r="X16" s="3"/>
      <c r="Y16" s="22"/>
      <c r="Z16" s="22"/>
      <c r="AA16" s="22" t="s">
        <v>1848</v>
      </c>
      <c r="AB16" s="22">
        <v>1</v>
      </c>
      <c r="AC16" s="22"/>
      <c r="AD16" s="22"/>
      <c r="AE16" s="22"/>
      <c r="AF16" s="22">
        <v>1</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0"/>
      <c r="BL16" s="16" t="e">
        <f t="shared" si="0"/>
        <v>#DIV/0!</v>
      </c>
      <c r="BM16" s="16"/>
      <c r="BN16" s="16"/>
      <c r="BO16" s="16">
        <f t="shared" si="1"/>
        <v>0</v>
      </c>
      <c r="BP16" s="16"/>
      <c r="BQ16" s="16"/>
      <c r="BR16" s="16"/>
      <c r="BS16" s="16"/>
      <c r="BT16" s="16"/>
      <c r="BU16" s="16"/>
      <c r="BV16" s="16"/>
      <c r="BW16" s="16"/>
      <c r="BX16" s="16"/>
      <c r="BY16" s="16"/>
      <c r="BZ16" s="16"/>
      <c r="CA16" s="16"/>
      <c r="CB16" s="16"/>
      <c r="CC16" s="16"/>
      <c r="CD16" s="16"/>
      <c r="CE16" s="3"/>
      <c r="CF16" s="3"/>
      <c r="CG16" s="3"/>
      <c r="CH16" s="3"/>
      <c r="CI16" s="3"/>
      <c r="CJ16" s="3"/>
      <c r="CK16" s="3"/>
      <c r="CL16" s="3"/>
      <c r="CM16" s="3"/>
      <c r="CN16" s="3"/>
      <c r="CO16" s="30"/>
      <c r="CP16" s="33" t="e">
        <f t="shared" si="2"/>
        <v>#DIV/0!</v>
      </c>
      <c r="CQ16" s="33" t="e">
        <f t="shared" si="3"/>
        <v>#DIV/0!</v>
      </c>
      <c r="CR16" s="33" t="e">
        <f t="shared" si="4"/>
        <v>#DIV/0!</v>
      </c>
      <c r="CS16" s="33" t="e">
        <f t="shared" si="5"/>
        <v>#DIV/0!</v>
      </c>
      <c r="CT16" s="3"/>
      <c r="CU16" s="3"/>
      <c r="CV16" s="3"/>
      <c r="CW16" s="3"/>
      <c r="CX16" s="3"/>
      <c r="CY16" s="3"/>
      <c r="CZ16" s="3"/>
      <c r="DA16" s="3"/>
      <c r="DB16" s="3"/>
      <c r="DC16" s="3"/>
      <c r="DD16" s="3"/>
      <c r="DE16" s="3"/>
      <c r="DF16" s="3"/>
      <c r="DG16" s="3"/>
      <c r="DH16" s="3"/>
      <c r="DI16" s="3"/>
      <c r="DJ16" s="3"/>
      <c r="DK16" s="3"/>
      <c r="DL16" s="34"/>
      <c r="DM16" s="33" t="e">
        <f t="shared" si="6"/>
        <v>#DIV/0!</v>
      </c>
      <c r="DN16" s="33" t="e">
        <f t="shared" si="7"/>
        <v>#DIV/0!</v>
      </c>
      <c r="DO16" s="33" t="e">
        <f t="shared" si="8"/>
        <v>#DIV/0!</v>
      </c>
      <c r="DP16" s="33" t="e">
        <f t="shared" si="9"/>
        <v>#DIV/0!</v>
      </c>
      <c r="DQ16" s="3"/>
      <c r="DR16" s="3"/>
      <c r="DS16" s="3"/>
      <c r="DT16" s="3"/>
      <c r="DU16" s="3"/>
      <c r="DV16" s="3"/>
      <c r="DW16" s="3"/>
      <c r="DX16" s="3"/>
      <c r="DY16" s="3"/>
      <c r="DZ16" s="3"/>
      <c r="EA16" s="34"/>
      <c r="EB16" s="33" t="e">
        <f t="shared" si="10"/>
        <v>#DIV/0!</v>
      </c>
      <c r="EC16" s="33" t="e">
        <f t="shared" si="11"/>
        <v>#DIV/0!</v>
      </c>
      <c r="ED16" s="33" t="e">
        <f t="shared" si="12"/>
        <v>#DIV/0!</v>
      </c>
      <c r="EE16" s="33" t="e">
        <f t="shared" si="13"/>
        <v>#DIV/0!</v>
      </c>
    </row>
    <row r="17" spans="1:135" ht="48" hidden="1" x14ac:dyDescent="0.2">
      <c r="A17" s="88">
        <v>14</v>
      </c>
      <c r="B17" s="88">
        <v>14</v>
      </c>
      <c r="C17" s="3" t="s">
        <v>497</v>
      </c>
      <c r="D17" s="3"/>
      <c r="E17" s="3"/>
      <c r="F17" s="3" t="s">
        <v>0</v>
      </c>
      <c r="G17" s="3" t="s">
        <v>1</v>
      </c>
      <c r="H17" s="3">
        <v>0</v>
      </c>
      <c r="I17" s="3"/>
      <c r="J17" s="3"/>
      <c r="K17" s="3"/>
      <c r="L17" s="3">
        <v>0</v>
      </c>
      <c r="M17" s="3" t="s">
        <v>6</v>
      </c>
      <c r="N17" s="3"/>
      <c r="O17" s="3"/>
      <c r="P17" s="3"/>
      <c r="Q17" s="3"/>
      <c r="R17" s="3"/>
      <c r="S17" s="3"/>
      <c r="T17" s="3"/>
      <c r="U17" s="3"/>
      <c r="V17" s="3"/>
      <c r="W17" s="3"/>
      <c r="X17" s="3"/>
      <c r="Y17" s="22"/>
      <c r="Z17" s="22"/>
      <c r="AA17" s="22">
        <v>1</v>
      </c>
      <c r="AB17" s="22">
        <v>1</v>
      </c>
      <c r="AC17" s="22"/>
      <c r="AD17" s="22"/>
      <c r="AE17" s="22"/>
      <c r="AF17" s="22">
        <v>1</v>
      </c>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0"/>
      <c r="BL17" s="16" t="e">
        <f t="shared" si="0"/>
        <v>#DIV/0!</v>
      </c>
      <c r="BM17" s="16"/>
      <c r="BN17" s="16"/>
      <c r="BO17" s="16">
        <f t="shared" si="1"/>
        <v>0</v>
      </c>
      <c r="BP17" s="16"/>
      <c r="BQ17" s="16"/>
      <c r="BR17" s="16"/>
      <c r="BS17" s="16"/>
      <c r="BT17" s="16"/>
      <c r="BU17" s="16"/>
      <c r="BV17" s="16"/>
      <c r="BW17" s="16"/>
      <c r="BX17" s="16"/>
      <c r="BY17" s="16"/>
      <c r="BZ17" s="16"/>
      <c r="CA17" s="16"/>
      <c r="CB17" s="16"/>
      <c r="CC17" s="16"/>
      <c r="CD17" s="16"/>
      <c r="CE17" s="3"/>
      <c r="CF17" s="3"/>
      <c r="CG17" s="3"/>
      <c r="CH17" s="3"/>
      <c r="CI17" s="3"/>
      <c r="CJ17" s="3"/>
      <c r="CK17" s="3"/>
      <c r="CL17" s="3"/>
      <c r="CM17" s="3"/>
      <c r="CN17" s="3"/>
      <c r="CO17" s="30"/>
      <c r="CP17" s="33" t="e">
        <f t="shared" si="2"/>
        <v>#DIV/0!</v>
      </c>
      <c r="CQ17" s="33" t="e">
        <f t="shared" si="3"/>
        <v>#DIV/0!</v>
      </c>
      <c r="CR17" s="33" t="e">
        <f t="shared" si="4"/>
        <v>#DIV/0!</v>
      </c>
      <c r="CS17" s="33" t="e">
        <f t="shared" si="5"/>
        <v>#DIV/0!</v>
      </c>
      <c r="CT17" s="3"/>
      <c r="CU17" s="3"/>
      <c r="CV17" s="3"/>
      <c r="CW17" s="3"/>
      <c r="CX17" s="3"/>
      <c r="CY17" s="3"/>
      <c r="CZ17" s="3"/>
      <c r="DA17" s="3"/>
      <c r="DB17" s="3"/>
      <c r="DC17" s="3"/>
      <c r="DD17" s="3"/>
      <c r="DE17" s="3"/>
      <c r="DF17" s="3"/>
      <c r="DG17" s="3"/>
      <c r="DH17" s="3"/>
      <c r="DI17" s="3"/>
      <c r="DJ17" s="3"/>
      <c r="DK17" s="3"/>
      <c r="DL17" s="34"/>
      <c r="DM17" s="33" t="e">
        <f t="shared" si="6"/>
        <v>#DIV/0!</v>
      </c>
      <c r="DN17" s="33" t="e">
        <f t="shared" si="7"/>
        <v>#DIV/0!</v>
      </c>
      <c r="DO17" s="33" t="e">
        <f t="shared" si="8"/>
        <v>#DIV/0!</v>
      </c>
      <c r="DP17" s="33" t="e">
        <f t="shared" si="9"/>
        <v>#DIV/0!</v>
      </c>
      <c r="DQ17" s="3"/>
      <c r="DR17" s="3"/>
      <c r="DS17" s="3"/>
      <c r="DT17" s="3"/>
      <c r="DU17" s="3"/>
      <c r="DV17" s="3"/>
      <c r="DW17" s="3"/>
      <c r="DX17" s="3"/>
      <c r="DY17" s="3"/>
      <c r="DZ17" s="3"/>
      <c r="EA17" s="34"/>
      <c r="EB17" s="33" t="e">
        <f t="shared" si="10"/>
        <v>#DIV/0!</v>
      </c>
      <c r="EC17" s="33" t="e">
        <f t="shared" si="11"/>
        <v>#DIV/0!</v>
      </c>
      <c r="ED17" s="33" t="e">
        <f t="shared" si="12"/>
        <v>#DIV/0!</v>
      </c>
      <c r="EE17" s="33" t="e">
        <f t="shared" si="13"/>
        <v>#DIV/0!</v>
      </c>
    </row>
    <row r="18" spans="1:135" ht="64" x14ac:dyDescent="0.2">
      <c r="A18" s="91">
        <v>15</v>
      </c>
      <c r="B18" s="89" t="s">
        <v>153</v>
      </c>
      <c r="C18" s="3" t="s">
        <v>674</v>
      </c>
      <c r="D18" s="3">
        <v>1</v>
      </c>
      <c r="E18" s="3" t="str">
        <f t="shared" ref="E18:E21" si="14">CONCATENATE(LEFT(C18,FIND(")",C18)),", Study ",D18)</f>
        <v>Boucher, H. C., &amp; Kofos, M. N. (2012), Study 1</v>
      </c>
      <c r="F18" s="3" t="s">
        <v>0</v>
      </c>
      <c r="G18" s="3" t="s">
        <v>1</v>
      </c>
      <c r="H18" s="3">
        <v>1</v>
      </c>
      <c r="I18" s="3">
        <v>1</v>
      </c>
      <c r="J18" s="3">
        <v>1</v>
      </c>
      <c r="K18" s="3">
        <v>1</v>
      </c>
      <c r="L18" s="3">
        <v>1</v>
      </c>
      <c r="M18" s="3"/>
      <c r="N18" s="3">
        <v>1</v>
      </c>
      <c r="O18" s="3">
        <v>1</v>
      </c>
      <c r="P18" s="3"/>
      <c r="Q18" s="3" t="s">
        <v>154</v>
      </c>
      <c r="R18" s="3" t="s">
        <v>3</v>
      </c>
      <c r="S18" s="3"/>
      <c r="T18" s="3">
        <v>2012</v>
      </c>
      <c r="U18" s="3" t="s">
        <v>56</v>
      </c>
      <c r="V18" s="3">
        <v>1</v>
      </c>
      <c r="W18" s="3">
        <v>0</v>
      </c>
      <c r="X18" s="3">
        <v>0</v>
      </c>
      <c r="Y18" s="22">
        <v>2</v>
      </c>
      <c r="Z18" s="22">
        <v>2</v>
      </c>
      <c r="AA18" s="22">
        <v>1</v>
      </c>
      <c r="AB18" s="22">
        <f>Y18</f>
        <v>2</v>
      </c>
      <c r="AC18" s="22">
        <v>1</v>
      </c>
      <c r="AD18" s="22">
        <v>1</v>
      </c>
      <c r="AE18" s="22">
        <f>IF(AC18=AD18,1,CONCATENATE(AC18," vs. ",AD18))</f>
        <v>1</v>
      </c>
      <c r="AF18" s="22">
        <f>AC18</f>
        <v>1</v>
      </c>
      <c r="AG18" s="3">
        <v>1</v>
      </c>
      <c r="AH18" s="3">
        <v>1</v>
      </c>
      <c r="AI18" s="3">
        <f t="shared" ref="AI18:AI21" si="15">IF((AG18-AH18)=0,1,0)</f>
        <v>1</v>
      </c>
      <c r="AJ18" s="3">
        <v>1</v>
      </c>
      <c r="AK18" s="3">
        <v>0</v>
      </c>
      <c r="AL18" s="3">
        <v>0</v>
      </c>
      <c r="AM18" s="3">
        <v>1</v>
      </c>
      <c r="AN18" s="3"/>
      <c r="AO18" s="3" t="s">
        <v>759</v>
      </c>
      <c r="AP18" s="16" t="s">
        <v>760</v>
      </c>
      <c r="AQ18" s="16">
        <v>1</v>
      </c>
      <c r="AR18" s="3"/>
      <c r="AS18" s="3"/>
      <c r="AT18" s="3"/>
      <c r="AU18" s="3">
        <v>0</v>
      </c>
      <c r="AV18" s="18">
        <v>0.67047584508915303</v>
      </c>
      <c r="AW18" s="31">
        <v>0.15942524261977384</v>
      </c>
      <c r="AX18" s="18">
        <v>0.64973947874618954</v>
      </c>
      <c r="AY18" s="18">
        <v>0.14971638258989495</v>
      </c>
      <c r="AZ18" s="3"/>
      <c r="BA18" s="3"/>
      <c r="BB18" s="3"/>
      <c r="BC18" s="3">
        <v>1</v>
      </c>
      <c r="BD18" s="8">
        <v>13.25</v>
      </c>
      <c r="BE18" s="8">
        <v>13.25</v>
      </c>
      <c r="BF18" s="8">
        <v>26.5</v>
      </c>
      <c r="BG18" s="31">
        <v>15.52</v>
      </c>
      <c r="BH18" s="31">
        <v>20.94</v>
      </c>
      <c r="BI18" s="3">
        <v>7.44</v>
      </c>
      <c r="BJ18" s="3">
        <v>8.68</v>
      </c>
      <c r="BK18" s="30">
        <v>1</v>
      </c>
      <c r="BL18" s="16">
        <f t="shared" si="0"/>
        <v>0.67047584508915303</v>
      </c>
      <c r="BM18" s="16">
        <f>(1/BD18)+(1/BE18)+(BL18^2/(2*(BF18)))</f>
        <v>0.15942524261977384</v>
      </c>
      <c r="BN18" s="16">
        <f>(1-3/(4*BF18-9))*BL18</f>
        <v>0.64973947874618954</v>
      </c>
      <c r="BO18" s="16">
        <f t="shared" si="1"/>
        <v>0.14971638258989495</v>
      </c>
      <c r="BP18" s="16"/>
      <c r="BQ18" s="32"/>
      <c r="BR18" s="32"/>
      <c r="BS18" s="16"/>
      <c r="BT18" s="16"/>
      <c r="BU18" s="16"/>
      <c r="BV18" s="16"/>
      <c r="BW18" s="16"/>
      <c r="BX18" s="16"/>
      <c r="BY18" s="16"/>
      <c r="BZ18" s="16"/>
      <c r="CA18" s="16"/>
      <c r="CB18" s="16"/>
      <c r="CC18" s="16"/>
      <c r="CD18" s="16"/>
      <c r="CE18" s="12"/>
      <c r="CF18" s="12"/>
      <c r="CG18" s="12"/>
      <c r="CH18" s="7"/>
      <c r="CI18" s="7"/>
      <c r="CJ18" s="7"/>
      <c r="CK18" s="15"/>
      <c r="CL18" s="15"/>
      <c r="CM18" s="15"/>
      <c r="CN18" s="15"/>
      <c r="CO18" s="30"/>
      <c r="CP18" s="33" t="e">
        <f t="shared" si="2"/>
        <v>#DIV/0!</v>
      </c>
      <c r="CQ18" s="33" t="e">
        <f t="shared" si="3"/>
        <v>#DIV/0!</v>
      </c>
      <c r="CR18" s="33" t="e">
        <f t="shared" si="4"/>
        <v>#DIV/0!</v>
      </c>
      <c r="CS18" s="33" t="e">
        <f t="shared" si="5"/>
        <v>#DIV/0!</v>
      </c>
      <c r="CT18" s="15"/>
      <c r="CU18" s="15"/>
      <c r="CV18" s="15"/>
      <c r="CW18" s="15"/>
      <c r="CX18" s="15"/>
      <c r="CY18" s="15"/>
      <c r="CZ18" s="15"/>
      <c r="DA18" s="15"/>
      <c r="DB18" s="3"/>
      <c r="DC18" s="3"/>
      <c r="DD18" s="3"/>
      <c r="DE18" s="3"/>
      <c r="DF18" s="3"/>
      <c r="DG18" s="3"/>
      <c r="DH18" s="3"/>
      <c r="DI18" s="3"/>
      <c r="DJ18" s="3"/>
      <c r="DK18" s="3"/>
      <c r="DL18" s="34"/>
      <c r="DM18" s="33" t="e">
        <f t="shared" si="6"/>
        <v>#DIV/0!</v>
      </c>
      <c r="DN18" s="33" t="e">
        <f t="shared" si="7"/>
        <v>#DIV/0!</v>
      </c>
      <c r="DO18" s="33" t="e">
        <f t="shared" si="8"/>
        <v>#DIV/0!</v>
      </c>
      <c r="DP18" s="33" t="e">
        <f t="shared" si="9"/>
        <v>#DIV/0!</v>
      </c>
      <c r="DQ18" s="3"/>
      <c r="DR18" s="3"/>
      <c r="DS18" s="3"/>
      <c r="DT18" s="3"/>
      <c r="DU18" s="3"/>
      <c r="DV18" s="3"/>
      <c r="DW18" s="3"/>
      <c r="DX18" s="3"/>
      <c r="DY18" s="3"/>
      <c r="DZ18" s="3"/>
      <c r="EA18" s="34"/>
      <c r="EB18" s="33" t="e">
        <f t="shared" si="10"/>
        <v>#DIV/0!</v>
      </c>
      <c r="EC18" s="33" t="e">
        <f t="shared" si="11"/>
        <v>#DIV/0!</v>
      </c>
      <c r="ED18" s="33" t="e">
        <f t="shared" si="12"/>
        <v>#DIV/0!</v>
      </c>
      <c r="EE18" s="33" t="e">
        <f t="shared" si="13"/>
        <v>#DIV/0!</v>
      </c>
    </row>
    <row r="19" spans="1:135" ht="64" x14ac:dyDescent="0.2">
      <c r="A19" s="91">
        <v>15</v>
      </c>
      <c r="B19" s="89" t="s">
        <v>153</v>
      </c>
      <c r="C19" s="3" t="s">
        <v>674</v>
      </c>
      <c r="D19" s="3">
        <v>1</v>
      </c>
      <c r="E19" s="3" t="str">
        <f t="shared" si="14"/>
        <v>Boucher, H. C., &amp; Kofos, M. N. (2012), Study 1</v>
      </c>
      <c r="F19" s="3" t="s">
        <v>0</v>
      </c>
      <c r="G19" s="3" t="s">
        <v>1</v>
      </c>
      <c r="H19" s="3">
        <v>1</v>
      </c>
      <c r="I19" s="3">
        <v>1</v>
      </c>
      <c r="J19" s="3">
        <v>1</v>
      </c>
      <c r="K19" s="3">
        <v>1</v>
      </c>
      <c r="L19" s="3">
        <v>1</v>
      </c>
      <c r="M19" s="3"/>
      <c r="N19" s="3">
        <v>1</v>
      </c>
      <c r="O19" s="3">
        <v>1</v>
      </c>
      <c r="P19" s="3"/>
      <c r="Q19" s="3" t="s">
        <v>154</v>
      </c>
      <c r="R19" s="3" t="s">
        <v>3</v>
      </c>
      <c r="S19" s="3"/>
      <c r="T19" s="3">
        <v>2012</v>
      </c>
      <c r="U19" s="3" t="s">
        <v>56</v>
      </c>
      <c r="V19" s="3">
        <v>1</v>
      </c>
      <c r="W19" s="3">
        <v>0</v>
      </c>
      <c r="X19" s="3">
        <v>0</v>
      </c>
      <c r="Y19" s="22">
        <v>2</v>
      </c>
      <c r="Z19" s="22">
        <v>2</v>
      </c>
      <c r="AA19" s="22">
        <v>1</v>
      </c>
      <c r="AB19" s="22">
        <f>Y19</f>
        <v>2</v>
      </c>
      <c r="AC19" s="22">
        <v>1</v>
      </c>
      <c r="AD19" s="22">
        <v>1</v>
      </c>
      <c r="AE19" s="22">
        <f>IF(AC19=AD19,1,CONCATENATE(AC19," vs. ",AD19))</f>
        <v>1</v>
      </c>
      <c r="AF19" s="22">
        <f>AC19</f>
        <v>1</v>
      </c>
      <c r="AG19" s="3">
        <v>1</v>
      </c>
      <c r="AH19" s="3">
        <v>1</v>
      </c>
      <c r="AI19" s="3">
        <f t="shared" si="15"/>
        <v>1</v>
      </c>
      <c r="AJ19" s="3">
        <v>1</v>
      </c>
      <c r="AK19" s="3">
        <v>0</v>
      </c>
      <c r="AL19" s="3">
        <v>0</v>
      </c>
      <c r="AM19" s="3">
        <v>1</v>
      </c>
      <c r="AN19" s="3"/>
      <c r="AO19" s="3" t="s">
        <v>759</v>
      </c>
      <c r="AP19" s="16" t="s">
        <v>806</v>
      </c>
      <c r="AQ19" s="16">
        <v>0</v>
      </c>
      <c r="AR19" s="3"/>
      <c r="AS19" s="3"/>
      <c r="AT19" s="3"/>
      <c r="AU19" s="3">
        <v>0</v>
      </c>
      <c r="AV19" s="18">
        <v>-0.42929150458772142</v>
      </c>
      <c r="AW19" s="31">
        <v>0.15442058860209792</v>
      </c>
      <c r="AX19" s="18">
        <v>-0.41601444774480217</v>
      </c>
      <c r="AY19" s="18">
        <v>0.14501650769349955</v>
      </c>
      <c r="AZ19" s="3"/>
      <c r="BA19" s="3"/>
      <c r="BB19" s="3"/>
      <c r="BC19" s="3">
        <v>0</v>
      </c>
      <c r="BD19" s="8">
        <v>13.25</v>
      </c>
      <c r="BE19" s="8">
        <v>13.25</v>
      </c>
      <c r="BF19" s="8">
        <v>26.5</v>
      </c>
      <c r="BG19" s="31">
        <v>17.940000000000001</v>
      </c>
      <c r="BH19" s="31">
        <v>15.76</v>
      </c>
      <c r="BI19" s="3">
        <v>4.7</v>
      </c>
      <c r="BJ19" s="3">
        <v>5.43</v>
      </c>
      <c r="BK19" s="30">
        <v>-1</v>
      </c>
      <c r="BL19" s="16">
        <f t="shared" si="0"/>
        <v>-0.42929150458772142</v>
      </c>
      <c r="BM19" s="16">
        <f>(1/BD19)+(1/BE19)+(BL19^2/(2*(BF19)))</f>
        <v>0.15442058860209792</v>
      </c>
      <c r="BN19" s="16">
        <f>(1-3/(4*BF19-9))*BL19</f>
        <v>-0.41601444774480217</v>
      </c>
      <c r="BO19" s="16">
        <f t="shared" si="1"/>
        <v>0.14501650769349955</v>
      </c>
      <c r="BP19" s="16"/>
      <c r="BQ19" s="32"/>
      <c r="BR19" s="32"/>
      <c r="BS19" s="16"/>
      <c r="BT19" s="16"/>
      <c r="BU19" s="16"/>
      <c r="BV19" s="16"/>
      <c r="BW19" s="16"/>
      <c r="BX19" s="16"/>
      <c r="BY19" s="16"/>
      <c r="BZ19" s="16"/>
      <c r="CA19" s="16"/>
      <c r="CB19" s="16"/>
      <c r="CC19" s="16"/>
      <c r="CD19" s="16"/>
      <c r="CE19" s="12"/>
      <c r="CF19" s="12"/>
      <c r="CG19" s="12"/>
      <c r="CH19" s="7"/>
      <c r="CI19" s="7"/>
      <c r="CJ19" s="7"/>
      <c r="CK19" s="15"/>
      <c r="CL19" s="15"/>
      <c r="CM19" s="15"/>
      <c r="CN19" s="15"/>
      <c r="CO19" s="30"/>
      <c r="CP19" s="33" t="e">
        <f t="shared" si="2"/>
        <v>#DIV/0!</v>
      </c>
      <c r="CQ19" s="33" t="e">
        <f t="shared" si="3"/>
        <v>#DIV/0!</v>
      </c>
      <c r="CR19" s="33" t="e">
        <f t="shared" si="4"/>
        <v>#DIV/0!</v>
      </c>
      <c r="CS19" s="33" t="e">
        <f t="shared" si="5"/>
        <v>#DIV/0!</v>
      </c>
      <c r="CT19" s="15"/>
      <c r="CU19" s="15"/>
      <c r="CV19" s="15"/>
      <c r="CW19" s="15"/>
      <c r="CX19" s="15"/>
      <c r="CY19" s="15"/>
      <c r="CZ19" s="15"/>
      <c r="DA19" s="15"/>
      <c r="DB19" s="3"/>
      <c r="DC19" s="3"/>
      <c r="DD19" s="3"/>
      <c r="DE19" s="3"/>
      <c r="DF19" s="3"/>
      <c r="DG19" s="3"/>
      <c r="DH19" s="3"/>
      <c r="DI19" s="3"/>
      <c r="DJ19" s="3"/>
      <c r="DK19" s="3"/>
      <c r="DL19" s="34"/>
      <c r="DM19" s="33" t="e">
        <f t="shared" si="6"/>
        <v>#DIV/0!</v>
      </c>
      <c r="DN19" s="33" t="e">
        <f t="shared" si="7"/>
        <v>#DIV/0!</v>
      </c>
      <c r="DO19" s="33" t="e">
        <f t="shared" si="8"/>
        <v>#DIV/0!</v>
      </c>
      <c r="DP19" s="33" t="e">
        <f t="shared" si="9"/>
        <v>#DIV/0!</v>
      </c>
      <c r="DQ19" s="3"/>
      <c r="DR19" s="3"/>
      <c r="DS19" s="3"/>
      <c r="DT19" s="3"/>
      <c r="DU19" s="3"/>
      <c r="DV19" s="3"/>
      <c r="DW19" s="3"/>
      <c r="DX19" s="3"/>
      <c r="DY19" s="3"/>
      <c r="DZ19" s="3"/>
      <c r="EA19" s="34"/>
      <c r="EB19" s="33" t="e">
        <f t="shared" si="10"/>
        <v>#DIV/0!</v>
      </c>
      <c r="EC19" s="33" t="e">
        <f t="shared" si="11"/>
        <v>#DIV/0!</v>
      </c>
      <c r="ED19" s="33" t="e">
        <f t="shared" si="12"/>
        <v>#DIV/0!</v>
      </c>
      <c r="EE19" s="33" t="e">
        <f t="shared" si="13"/>
        <v>#DIV/0!</v>
      </c>
    </row>
    <row r="20" spans="1:135" ht="64" x14ac:dyDescent="0.2">
      <c r="A20" s="91">
        <v>15</v>
      </c>
      <c r="B20" s="88" t="s">
        <v>155</v>
      </c>
      <c r="C20" s="3" t="s">
        <v>674</v>
      </c>
      <c r="D20" s="3">
        <v>2</v>
      </c>
      <c r="E20" s="3" t="str">
        <f t="shared" si="14"/>
        <v>Boucher, H. C., &amp; Kofos, M. N. (2012), Study 2</v>
      </c>
      <c r="F20" s="3" t="s">
        <v>0</v>
      </c>
      <c r="G20" s="3" t="s">
        <v>1</v>
      </c>
      <c r="H20" s="3">
        <v>1</v>
      </c>
      <c r="I20" s="3">
        <v>1</v>
      </c>
      <c r="J20" s="3">
        <v>1</v>
      </c>
      <c r="K20" s="3">
        <v>1</v>
      </c>
      <c r="L20" s="3">
        <v>1</v>
      </c>
      <c r="M20" s="3"/>
      <c r="N20" s="3">
        <v>1</v>
      </c>
      <c r="O20" s="3">
        <v>1</v>
      </c>
      <c r="P20" s="3"/>
      <c r="Q20" s="3" t="s">
        <v>156</v>
      </c>
      <c r="R20" s="3" t="s">
        <v>3</v>
      </c>
      <c r="S20" s="3"/>
      <c r="T20" s="3">
        <v>2012</v>
      </c>
      <c r="U20" s="3" t="s">
        <v>56</v>
      </c>
      <c r="V20" s="3">
        <v>1</v>
      </c>
      <c r="W20" s="3">
        <v>0</v>
      </c>
      <c r="X20" s="3">
        <v>0</v>
      </c>
      <c r="Y20" s="22">
        <v>2</v>
      </c>
      <c r="Z20" s="22">
        <v>2</v>
      </c>
      <c r="AA20" s="22">
        <v>1</v>
      </c>
      <c r="AB20" s="22">
        <f>Y20</f>
        <v>2</v>
      </c>
      <c r="AC20" s="22">
        <v>1</v>
      </c>
      <c r="AD20" s="22">
        <v>1</v>
      </c>
      <c r="AE20" s="22">
        <f>IF(AC20=AD20,1,CONCATENATE(AC20," vs. ",AD20))</f>
        <v>1</v>
      </c>
      <c r="AF20" s="22">
        <f>AC20</f>
        <v>1</v>
      </c>
      <c r="AG20" s="3">
        <v>1</v>
      </c>
      <c r="AH20" s="3">
        <v>1</v>
      </c>
      <c r="AI20" s="3">
        <f t="shared" si="15"/>
        <v>1</v>
      </c>
      <c r="AJ20" s="3">
        <v>1</v>
      </c>
      <c r="AK20" s="3">
        <v>0</v>
      </c>
      <c r="AL20" s="3">
        <v>0</v>
      </c>
      <c r="AM20" s="3">
        <v>1</v>
      </c>
      <c r="AN20" s="16" t="s">
        <v>1065</v>
      </c>
      <c r="AO20" s="3" t="s">
        <v>759</v>
      </c>
      <c r="AP20" s="16" t="s">
        <v>760</v>
      </c>
      <c r="AQ20" s="16">
        <v>1</v>
      </c>
      <c r="AR20" s="3"/>
      <c r="AS20" s="3"/>
      <c r="AT20" s="3"/>
      <c r="AU20" s="3">
        <v>0</v>
      </c>
      <c r="AV20" s="18">
        <v>1.1310282470763091</v>
      </c>
      <c r="AW20" s="31">
        <v>0.22632255843132948</v>
      </c>
      <c r="AX20" s="18">
        <v>1.0845476341827622</v>
      </c>
      <c r="AY20" s="18">
        <v>0.20810293419281564</v>
      </c>
      <c r="AZ20" s="3"/>
      <c r="BA20" s="3"/>
      <c r="BB20" s="3"/>
      <c r="BC20" s="3">
        <v>1</v>
      </c>
      <c r="BD20" s="8">
        <v>10.25</v>
      </c>
      <c r="BE20" s="8">
        <v>10.25</v>
      </c>
      <c r="BF20" s="8">
        <v>20.5</v>
      </c>
      <c r="BG20" s="31">
        <v>6.7</v>
      </c>
      <c r="BH20" s="31">
        <v>4.0999999999999996</v>
      </c>
      <c r="BI20" s="3">
        <v>2.83</v>
      </c>
      <c r="BJ20" s="3">
        <v>1.6</v>
      </c>
      <c r="BK20" s="30">
        <v>1</v>
      </c>
      <c r="BL20" s="16">
        <f t="shared" si="0"/>
        <v>1.1310282470763091</v>
      </c>
      <c r="BM20" s="16">
        <f>(1/BD20)+(1/BE20)+(BL20^2/(2*(BF20)))</f>
        <v>0.22632255843132948</v>
      </c>
      <c r="BN20" s="16">
        <f>(1-3/(4*BF20-9))*BL20</f>
        <v>1.0845476341827622</v>
      </c>
      <c r="BO20" s="16">
        <f t="shared" si="1"/>
        <v>0.20810293419281564</v>
      </c>
      <c r="BP20" s="16"/>
      <c r="BQ20" s="32"/>
      <c r="BR20" s="32"/>
      <c r="BS20" s="16"/>
      <c r="BT20" s="16"/>
      <c r="BU20" s="16"/>
      <c r="BV20" s="16"/>
      <c r="BW20" s="16"/>
      <c r="BX20" s="16"/>
      <c r="BY20" s="16"/>
      <c r="BZ20" s="16"/>
      <c r="CA20" s="16"/>
      <c r="CB20" s="16"/>
      <c r="CC20" s="16"/>
      <c r="CD20" s="16"/>
      <c r="CE20" s="12"/>
      <c r="CF20" s="12"/>
      <c r="CG20" s="12"/>
      <c r="CH20" s="7"/>
      <c r="CI20" s="7"/>
      <c r="CJ20" s="7"/>
      <c r="CK20" s="15"/>
      <c r="CL20" s="15"/>
      <c r="CM20" s="15"/>
      <c r="CN20" s="15"/>
      <c r="CO20" s="30"/>
      <c r="CP20" s="33" t="e">
        <f t="shared" si="2"/>
        <v>#DIV/0!</v>
      </c>
      <c r="CQ20" s="33" t="e">
        <f t="shared" si="3"/>
        <v>#DIV/0!</v>
      </c>
      <c r="CR20" s="33" t="e">
        <f t="shared" si="4"/>
        <v>#DIV/0!</v>
      </c>
      <c r="CS20" s="33" t="e">
        <f t="shared" si="5"/>
        <v>#DIV/0!</v>
      </c>
      <c r="CT20" s="15"/>
      <c r="CU20" s="15"/>
      <c r="CV20" s="15"/>
      <c r="CW20" s="15"/>
      <c r="CX20" s="15"/>
      <c r="CY20" s="15"/>
      <c r="CZ20" s="15"/>
      <c r="DA20" s="15"/>
      <c r="DB20" s="3"/>
      <c r="DC20" s="3"/>
      <c r="DD20" s="3"/>
      <c r="DE20" s="3"/>
      <c r="DF20" s="3"/>
      <c r="DG20" s="3"/>
      <c r="DH20" s="3"/>
      <c r="DI20" s="3"/>
      <c r="DJ20" s="3"/>
      <c r="DK20" s="3"/>
      <c r="DL20" s="34"/>
      <c r="DM20" s="33" t="e">
        <f t="shared" si="6"/>
        <v>#DIV/0!</v>
      </c>
      <c r="DN20" s="33" t="e">
        <f t="shared" si="7"/>
        <v>#DIV/0!</v>
      </c>
      <c r="DO20" s="33" t="e">
        <f t="shared" si="8"/>
        <v>#DIV/0!</v>
      </c>
      <c r="DP20" s="33" t="e">
        <f t="shared" si="9"/>
        <v>#DIV/0!</v>
      </c>
      <c r="DQ20" s="3"/>
      <c r="DR20" s="3"/>
      <c r="DS20" s="3"/>
      <c r="DT20" s="3"/>
      <c r="DU20" s="3"/>
      <c r="DV20" s="3"/>
      <c r="DW20" s="3"/>
      <c r="DX20" s="3"/>
      <c r="DY20" s="3"/>
      <c r="DZ20" s="3"/>
      <c r="EA20" s="34"/>
      <c r="EB20" s="33" t="e">
        <f t="shared" si="10"/>
        <v>#DIV/0!</v>
      </c>
      <c r="EC20" s="33" t="e">
        <f t="shared" si="11"/>
        <v>#DIV/0!</v>
      </c>
      <c r="ED20" s="33" t="e">
        <f t="shared" si="12"/>
        <v>#DIV/0!</v>
      </c>
      <c r="EE20" s="33" t="e">
        <f t="shared" si="13"/>
        <v>#DIV/0!</v>
      </c>
    </row>
    <row r="21" spans="1:135" ht="64" x14ac:dyDescent="0.2">
      <c r="A21" s="91">
        <v>15</v>
      </c>
      <c r="B21" s="88" t="s">
        <v>155</v>
      </c>
      <c r="C21" s="3" t="s">
        <v>674</v>
      </c>
      <c r="D21" s="3">
        <v>2</v>
      </c>
      <c r="E21" s="3" t="str">
        <f t="shared" si="14"/>
        <v>Boucher, H. C., &amp; Kofos, M. N. (2012), Study 2</v>
      </c>
      <c r="F21" s="3" t="s">
        <v>0</v>
      </c>
      <c r="G21" s="3" t="s">
        <v>1</v>
      </c>
      <c r="H21" s="3">
        <v>1</v>
      </c>
      <c r="I21" s="3">
        <v>1</v>
      </c>
      <c r="J21" s="3">
        <v>1</v>
      </c>
      <c r="K21" s="3">
        <v>1</v>
      </c>
      <c r="L21" s="3">
        <v>1</v>
      </c>
      <c r="M21" s="3"/>
      <c r="N21" s="3">
        <v>1</v>
      </c>
      <c r="O21" s="3">
        <v>1</v>
      </c>
      <c r="P21" s="3"/>
      <c r="Q21" s="3" t="s">
        <v>156</v>
      </c>
      <c r="R21" s="3" t="s">
        <v>3</v>
      </c>
      <c r="S21" s="3"/>
      <c r="T21" s="3">
        <v>2012</v>
      </c>
      <c r="U21" s="3" t="s">
        <v>56</v>
      </c>
      <c r="V21" s="3">
        <v>1</v>
      </c>
      <c r="W21" s="3">
        <v>0</v>
      </c>
      <c r="X21" s="3">
        <v>0</v>
      </c>
      <c r="Y21" s="22">
        <v>2</v>
      </c>
      <c r="Z21" s="22">
        <v>2</v>
      </c>
      <c r="AA21" s="22">
        <v>1</v>
      </c>
      <c r="AB21" s="22">
        <f>Y21</f>
        <v>2</v>
      </c>
      <c r="AC21" s="22">
        <v>1</v>
      </c>
      <c r="AD21" s="22">
        <v>1</v>
      </c>
      <c r="AE21" s="22">
        <f>IF(AC21=AD21,1,CONCATENATE(AC21," vs. ",AD21))</f>
        <v>1</v>
      </c>
      <c r="AF21" s="22">
        <f>AC21</f>
        <v>1</v>
      </c>
      <c r="AG21" s="3">
        <v>1</v>
      </c>
      <c r="AH21" s="3">
        <v>1</v>
      </c>
      <c r="AI21" s="3">
        <f t="shared" si="15"/>
        <v>1</v>
      </c>
      <c r="AJ21" s="3">
        <v>1</v>
      </c>
      <c r="AK21" s="3">
        <v>0</v>
      </c>
      <c r="AL21" s="3">
        <v>0</v>
      </c>
      <c r="AM21" s="3">
        <v>1</v>
      </c>
      <c r="AN21" s="16" t="s">
        <v>1065</v>
      </c>
      <c r="AO21" s="3" t="s">
        <v>759</v>
      </c>
      <c r="AP21" s="16" t="s">
        <v>806</v>
      </c>
      <c r="AQ21" s="16">
        <v>0</v>
      </c>
      <c r="AR21" s="3"/>
      <c r="AS21" s="3"/>
      <c r="AT21" s="3"/>
      <c r="AU21" s="3">
        <v>0</v>
      </c>
      <c r="AV21" s="18">
        <v>-0.54921478750796815</v>
      </c>
      <c r="AW21" s="31">
        <v>0.20247894836140057</v>
      </c>
      <c r="AX21" s="18">
        <v>-0.52664431678846269</v>
      </c>
      <c r="AY21" s="18">
        <v>0.18617880408535614</v>
      </c>
      <c r="AZ21" s="3"/>
      <c r="BA21" s="3"/>
      <c r="BB21" s="3"/>
      <c r="BC21" s="3">
        <v>0</v>
      </c>
      <c r="BD21" s="8">
        <v>10.25</v>
      </c>
      <c r="BE21" s="8">
        <v>10.25</v>
      </c>
      <c r="BF21" s="8">
        <v>20.5</v>
      </c>
      <c r="BG21" s="31">
        <v>5</v>
      </c>
      <c r="BH21" s="31">
        <v>6.5</v>
      </c>
      <c r="BI21" s="3">
        <v>2.65</v>
      </c>
      <c r="BJ21" s="3">
        <v>2.81</v>
      </c>
      <c r="BK21" s="30">
        <v>-1</v>
      </c>
      <c r="BL21" s="16">
        <f t="shared" si="0"/>
        <v>-0.54921478750796815</v>
      </c>
      <c r="BM21" s="16">
        <f>(1/BD21)+(1/BE21)+(BL21^2/(2*(BF21)))</f>
        <v>0.20247894836140057</v>
      </c>
      <c r="BN21" s="16">
        <f>(1-3/(4*BF21-9))*BL21</f>
        <v>-0.52664431678846269</v>
      </c>
      <c r="BO21" s="16">
        <f t="shared" si="1"/>
        <v>0.18617880408535614</v>
      </c>
      <c r="BP21" s="16"/>
      <c r="BQ21" s="32"/>
      <c r="BR21" s="32"/>
      <c r="BS21" s="16"/>
      <c r="BT21" s="16"/>
      <c r="BU21" s="16"/>
      <c r="BV21" s="16"/>
      <c r="BW21" s="16"/>
      <c r="BX21" s="16"/>
      <c r="BY21" s="16"/>
      <c r="BZ21" s="16"/>
      <c r="CA21" s="16"/>
      <c r="CB21" s="16"/>
      <c r="CC21" s="16"/>
      <c r="CD21" s="16"/>
      <c r="CE21" s="12"/>
      <c r="CF21" s="12"/>
      <c r="CG21" s="12"/>
      <c r="CH21" s="7"/>
      <c r="CI21" s="7"/>
      <c r="CJ21" s="7"/>
      <c r="CK21" s="15"/>
      <c r="CL21" s="15"/>
      <c r="CM21" s="15"/>
      <c r="CN21" s="15"/>
      <c r="CO21" s="30"/>
      <c r="CP21" s="33" t="e">
        <f t="shared" si="2"/>
        <v>#DIV/0!</v>
      </c>
      <c r="CQ21" s="33" t="e">
        <f t="shared" si="3"/>
        <v>#DIV/0!</v>
      </c>
      <c r="CR21" s="33" t="e">
        <f t="shared" si="4"/>
        <v>#DIV/0!</v>
      </c>
      <c r="CS21" s="33" t="e">
        <f t="shared" si="5"/>
        <v>#DIV/0!</v>
      </c>
      <c r="CT21" s="15"/>
      <c r="CU21" s="15"/>
      <c r="CV21" s="15"/>
      <c r="CW21" s="15"/>
      <c r="CX21" s="15"/>
      <c r="CY21" s="15"/>
      <c r="CZ21" s="15"/>
      <c r="DA21" s="15"/>
      <c r="DB21" s="3"/>
      <c r="DC21" s="3"/>
      <c r="DD21" s="3"/>
      <c r="DE21" s="3"/>
      <c r="DF21" s="3"/>
      <c r="DG21" s="3"/>
      <c r="DH21" s="3"/>
      <c r="DI21" s="3"/>
      <c r="DJ21" s="3"/>
      <c r="DK21" s="3"/>
      <c r="DL21" s="34"/>
      <c r="DM21" s="33" t="e">
        <f t="shared" si="6"/>
        <v>#DIV/0!</v>
      </c>
      <c r="DN21" s="33" t="e">
        <f t="shared" si="7"/>
        <v>#DIV/0!</v>
      </c>
      <c r="DO21" s="33" t="e">
        <f t="shared" si="8"/>
        <v>#DIV/0!</v>
      </c>
      <c r="DP21" s="33" t="e">
        <f t="shared" si="9"/>
        <v>#DIV/0!</v>
      </c>
      <c r="DQ21" s="3"/>
      <c r="DR21" s="3"/>
      <c r="DS21" s="3"/>
      <c r="DT21" s="3"/>
      <c r="DU21" s="3"/>
      <c r="DV21" s="3"/>
      <c r="DW21" s="3"/>
      <c r="DX21" s="3"/>
      <c r="DY21" s="3"/>
      <c r="DZ21" s="3"/>
      <c r="EA21" s="34"/>
      <c r="EB21" s="33" t="e">
        <f t="shared" si="10"/>
        <v>#DIV/0!</v>
      </c>
      <c r="EC21" s="33" t="e">
        <f t="shared" si="11"/>
        <v>#DIV/0!</v>
      </c>
      <c r="ED21" s="33" t="e">
        <f t="shared" si="12"/>
        <v>#DIV/0!</v>
      </c>
      <c r="EE21" s="33" t="e">
        <f t="shared" si="13"/>
        <v>#DIV/0!</v>
      </c>
    </row>
    <row r="22" spans="1:135" ht="48" hidden="1" x14ac:dyDescent="0.2">
      <c r="A22" s="88">
        <v>16</v>
      </c>
      <c r="B22" s="88">
        <v>16</v>
      </c>
      <c r="C22" s="3" t="s">
        <v>498</v>
      </c>
      <c r="D22" s="3"/>
      <c r="E22" s="3"/>
      <c r="F22" s="3" t="s">
        <v>0</v>
      </c>
      <c r="G22" s="3" t="s">
        <v>1</v>
      </c>
      <c r="H22" s="3">
        <v>0</v>
      </c>
      <c r="I22" s="3"/>
      <c r="J22" s="3"/>
      <c r="K22" s="3"/>
      <c r="L22" s="3">
        <v>0</v>
      </c>
      <c r="M22" s="3" t="s">
        <v>61</v>
      </c>
      <c r="N22" s="3"/>
      <c r="O22" s="3"/>
      <c r="P22" s="3"/>
      <c r="Q22" s="3"/>
      <c r="R22" s="3"/>
      <c r="S22" s="3"/>
      <c r="T22" s="3"/>
      <c r="U22" s="3"/>
      <c r="V22" s="3"/>
      <c r="W22" s="3"/>
      <c r="X22" s="3"/>
      <c r="Y22" s="22"/>
      <c r="Z22" s="22"/>
      <c r="AA22" s="22">
        <v>1</v>
      </c>
      <c r="AB22" s="22">
        <v>1</v>
      </c>
      <c r="AC22" s="22"/>
      <c r="AD22" s="22"/>
      <c r="AE22" s="22"/>
      <c r="AF22" s="22">
        <v>1</v>
      </c>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0"/>
      <c r="BL22" s="16" t="e">
        <f t="shared" si="0"/>
        <v>#DIV/0!</v>
      </c>
      <c r="BM22" s="16"/>
      <c r="BN22" s="16"/>
      <c r="BO22" s="16">
        <f t="shared" si="1"/>
        <v>0</v>
      </c>
      <c r="BP22" s="16"/>
      <c r="BQ22" s="16"/>
      <c r="BR22" s="16"/>
      <c r="BS22" s="16"/>
      <c r="BT22" s="16"/>
      <c r="BU22" s="16"/>
      <c r="BV22" s="16"/>
      <c r="BW22" s="16"/>
      <c r="BX22" s="16"/>
      <c r="BY22" s="16"/>
      <c r="BZ22" s="16"/>
      <c r="CA22" s="16"/>
      <c r="CB22" s="16"/>
      <c r="CC22" s="16"/>
      <c r="CD22" s="16"/>
      <c r="CE22" s="3"/>
      <c r="CF22" s="3"/>
      <c r="CG22" s="3"/>
      <c r="CH22" s="3"/>
      <c r="CI22" s="3"/>
      <c r="CJ22" s="3"/>
      <c r="CK22" s="3"/>
      <c r="CL22" s="3"/>
      <c r="CM22" s="3"/>
      <c r="CN22" s="3"/>
      <c r="CO22" s="30"/>
      <c r="CP22" s="33" t="e">
        <f t="shared" si="2"/>
        <v>#DIV/0!</v>
      </c>
      <c r="CQ22" s="33" t="e">
        <f t="shared" si="3"/>
        <v>#DIV/0!</v>
      </c>
      <c r="CR22" s="33" t="e">
        <f t="shared" si="4"/>
        <v>#DIV/0!</v>
      </c>
      <c r="CS22" s="33" t="e">
        <f t="shared" si="5"/>
        <v>#DIV/0!</v>
      </c>
      <c r="CT22" s="3"/>
      <c r="CU22" s="3"/>
      <c r="CV22" s="3"/>
      <c r="CW22" s="3"/>
      <c r="CX22" s="3"/>
      <c r="CY22" s="3"/>
      <c r="CZ22" s="3"/>
      <c r="DA22" s="3"/>
      <c r="DB22" s="3"/>
      <c r="DC22" s="3"/>
      <c r="DD22" s="3"/>
      <c r="DE22" s="3"/>
      <c r="DF22" s="3"/>
      <c r="DG22" s="3"/>
      <c r="DH22" s="3"/>
      <c r="DI22" s="3"/>
      <c r="DJ22" s="3"/>
      <c r="DK22" s="3"/>
      <c r="DL22" s="34"/>
      <c r="DM22" s="33" t="e">
        <f t="shared" si="6"/>
        <v>#DIV/0!</v>
      </c>
      <c r="DN22" s="33" t="e">
        <f t="shared" si="7"/>
        <v>#DIV/0!</v>
      </c>
      <c r="DO22" s="33" t="e">
        <f t="shared" si="8"/>
        <v>#DIV/0!</v>
      </c>
      <c r="DP22" s="33" t="e">
        <f t="shared" si="9"/>
        <v>#DIV/0!</v>
      </c>
      <c r="DQ22" s="3"/>
      <c r="DR22" s="3"/>
      <c r="DS22" s="3"/>
      <c r="DT22" s="3"/>
      <c r="DU22" s="3"/>
      <c r="DV22" s="3"/>
      <c r="DW22" s="3"/>
      <c r="DX22" s="3"/>
      <c r="DY22" s="3"/>
      <c r="DZ22" s="3"/>
      <c r="EA22" s="34"/>
      <c r="EB22" s="33" t="e">
        <f t="shared" si="10"/>
        <v>#DIV/0!</v>
      </c>
      <c r="EC22" s="33" t="e">
        <f t="shared" si="11"/>
        <v>#DIV/0!</v>
      </c>
      <c r="ED22" s="33" t="e">
        <f t="shared" si="12"/>
        <v>#DIV/0!</v>
      </c>
      <c r="EE22" s="33" t="e">
        <f t="shared" si="13"/>
        <v>#DIV/0!</v>
      </c>
    </row>
    <row r="23" spans="1:135" ht="48" hidden="1" x14ac:dyDescent="0.2">
      <c r="A23" s="88">
        <v>17</v>
      </c>
      <c r="B23" s="88">
        <v>17</v>
      </c>
      <c r="C23" s="3" t="s">
        <v>499</v>
      </c>
      <c r="D23" s="3"/>
      <c r="E23" s="3"/>
      <c r="F23" s="3" t="s">
        <v>0</v>
      </c>
      <c r="G23" s="3" t="s">
        <v>1</v>
      </c>
      <c r="H23" s="3">
        <v>0</v>
      </c>
      <c r="I23" s="3">
        <v>1</v>
      </c>
      <c r="J23" s="3">
        <v>0</v>
      </c>
      <c r="K23" s="3">
        <v>0</v>
      </c>
      <c r="L23" s="3">
        <v>0</v>
      </c>
      <c r="M23" s="3" t="s">
        <v>62</v>
      </c>
      <c r="N23" s="3"/>
      <c r="O23" s="3"/>
      <c r="P23" s="3"/>
      <c r="Q23" s="3"/>
      <c r="R23" s="3"/>
      <c r="S23" s="3"/>
      <c r="T23" s="3"/>
      <c r="U23" s="3"/>
      <c r="V23" s="3"/>
      <c r="W23" s="3"/>
      <c r="X23" s="3"/>
      <c r="Y23" s="22"/>
      <c r="Z23" s="22"/>
      <c r="AA23" s="22">
        <v>1</v>
      </c>
      <c r="AB23" s="22">
        <v>1</v>
      </c>
      <c r="AC23" s="22"/>
      <c r="AD23" s="22"/>
      <c r="AE23" s="22"/>
      <c r="AF23" s="22">
        <v>1</v>
      </c>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0"/>
      <c r="BL23" s="16" t="e">
        <f t="shared" si="0"/>
        <v>#DIV/0!</v>
      </c>
      <c r="BM23" s="16"/>
      <c r="BN23" s="16"/>
      <c r="BO23" s="16">
        <f t="shared" si="1"/>
        <v>0</v>
      </c>
      <c r="BP23" s="16"/>
      <c r="BQ23" s="16"/>
      <c r="BR23" s="16"/>
      <c r="BS23" s="16"/>
      <c r="BT23" s="16"/>
      <c r="BU23" s="16"/>
      <c r="BV23" s="16"/>
      <c r="BW23" s="16"/>
      <c r="BX23" s="16"/>
      <c r="BY23" s="16"/>
      <c r="BZ23" s="16"/>
      <c r="CA23" s="16"/>
      <c r="CB23" s="16"/>
      <c r="CC23" s="16"/>
      <c r="CD23" s="16"/>
      <c r="CE23" s="3"/>
      <c r="CF23" s="3"/>
      <c r="CG23" s="3"/>
      <c r="CH23" s="3"/>
      <c r="CI23" s="3"/>
      <c r="CJ23" s="3"/>
      <c r="CK23" s="3"/>
      <c r="CL23" s="3"/>
      <c r="CM23" s="3"/>
      <c r="CN23" s="3"/>
      <c r="CO23" s="30"/>
      <c r="CP23" s="33" t="e">
        <f t="shared" si="2"/>
        <v>#DIV/0!</v>
      </c>
      <c r="CQ23" s="33" t="e">
        <f t="shared" si="3"/>
        <v>#DIV/0!</v>
      </c>
      <c r="CR23" s="33" t="e">
        <f t="shared" si="4"/>
        <v>#DIV/0!</v>
      </c>
      <c r="CS23" s="33" t="e">
        <f t="shared" si="5"/>
        <v>#DIV/0!</v>
      </c>
      <c r="CT23" s="3"/>
      <c r="CU23" s="3"/>
      <c r="CV23" s="3"/>
      <c r="CW23" s="3"/>
      <c r="CX23" s="3"/>
      <c r="CY23" s="3"/>
      <c r="CZ23" s="3"/>
      <c r="DA23" s="3"/>
      <c r="DB23" s="3"/>
      <c r="DC23" s="3"/>
      <c r="DD23" s="3"/>
      <c r="DE23" s="3"/>
      <c r="DF23" s="3"/>
      <c r="DG23" s="3"/>
      <c r="DH23" s="3"/>
      <c r="DI23" s="3"/>
      <c r="DJ23" s="3"/>
      <c r="DK23" s="3"/>
      <c r="DL23" s="34"/>
      <c r="DM23" s="33" t="e">
        <f t="shared" si="6"/>
        <v>#DIV/0!</v>
      </c>
      <c r="DN23" s="33" t="e">
        <f t="shared" si="7"/>
        <v>#DIV/0!</v>
      </c>
      <c r="DO23" s="33" t="e">
        <f t="shared" si="8"/>
        <v>#DIV/0!</v>
      </c>
      <c r="DP23" s="33" t="e">
        <f t="shared" si="9"/>
        <v>#DIV/0!</v>
      </c>
      <c r="DQ23" s="3"/>
      <c r="DR23" s="3"/>
      <c r="DS23" s="3"/>
      <c r="DT23" s="3"/>
      <c r="DU23" s="3"/>
      <c r="DV23" s="3"/>
      <c r="DW23" s="3"/>
      <c r="DX23" s="3"/>
      <c r="DY23" s="3"/>
      <c r="DZ23" s="3"/>
      <c r="EA23" s="34"/>
      <c r="EB23" s="33" t="e">
        <f t="shared" si="10"/>
        <v>#DIV/0!</v>
      </c>
      <c r="EC23" s="33" t="e">
        <f t="shared" si="11"/>
        <v>#DIV/0!</v>
      </c>
      <c r="ED23" s="33" t="e">
        <f t="shared" si="12"/>
        <v>#DIV/0!</v>
      </c>
      <c r="EE23" s="33" t="e">
        <f t="shared" si="13"/>
        <v>#DIV/0!</v>
      </c>
    </row>
    <row r="24" spans="1:135" ht="48" hidden="1" x14ac:dyDescent="0.2">
      <c r="A24" s="88">
        <v>18</v>
      </c>
      <c r="B24" s="88">
        <v>18</v>
      </c>
      <c r="C24" s="3" t="s">
        <v>500</v>
      </c>
      <c r="D24" s="3"/>
      <c r="E24" s="3"/>
      <c r="F24" s="3"/>
      <c r="G24" s="3" t="s">
        <v>45</v>
      </c>
      <c r="H24" s="3"/>
      <c r="I24" s="3"/>
      <c r="J24" s="3"/>
      <c r="K24" s="3"/>
      <c r="L24" s="3"/>
      <c r="M24" s="3"/>
      <c r="N24" s="3"/>
      <c r="O24" s="3"/>
      <c r="P24" s="3"/>
      <c r="Q24" s="3"/>
      <c r="R24" s="3"/>
      <c r="S24" s="3"/>
      <c r="T24" s="3"/>
      <c r="U24" s="3"/>
      <c r="V24" s="3"/>
      <c r="W24" s="3"/>
      <c r="X24" s="3"/>
      <c r="Y24" s="22"/>
      <c r="Z24" s="22"/>
      <c r="AA24" s="22">
        <v>1</v>
      </c>
      <c r="AB24" s="22">
        <v>1</v>
      </c>
      <c r="AC24" s="22"/>
      <c r="AD24" s="22"/>
      <c r="AE24" s="22"/>
      <c r="AF24" s="22">
        <v>1</v>
      </c>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1"/>
      <c r="BH24" s="31"/>
      <c r="BI24" s="3"/>
      <c r="BJ24" s="3"/>
      <c r="BK24" s="30"/>
      <c r="BL24" s="16" t="e">
        <f t="shared" si="0"/>
        <v>#DIV/0!</v>
      </c>
      <c r="BM24" s="16"/>
      <c r="BN24" s="16"/>
      <c r="BO24" s="16">
        <f t="shared" si="1"/>
        <v>0</v>
      </c>
      <c r="BP24" s="16"/>
      <c r="BQ24" s="32"/>
      <c r="BR24" s="32"/>
      <c r="BS24" s="16"/>
      <c r="BT24" s="16"/>
      <c r="BU24" s="16"/>
      <c r="BV24" s="16"/>
      <c r="BW24" s="16"/>
      <c r="BX24" s="16"/>
      <c r="BY24" s="16"/>
      <c r="BZ24" s="16"/>
      <c r="CA24" s="16"/>
      <c r="CB24" s="16"/>
      <c r="CC24" s="16"/>
      <c r="CD24" s="16"/>
      <c r="CE24" s="3"/>
      <c r="CF24" s="3"/>
      <c r="CG24" s="3"/>
      <c r="CH24" s="3"/>
      <c r="CI24" s="3"/>
      <c r="CJ24" s="3"/>
      <c r="CK24" s="3"/>
      <c r="CL24" s="3"/>
      <c r="CM24" s="3"/>
      <c r="CN24" s="3"/>
      <c r="CO24" s="30"/>
      <c r="CP24" s="33" t="e">
        <f t="shared" si="2"/>
        <v>#DIV/0!</v>
      </c>
      <c r="CQ24" s="33" t="e">
        <f t="shared" si="3"/>
        <v>#DIV/0!</v>
      </c>
      <c r="CR24" s="33" t="e">
        <f t="shared" si="4"/>
        <v>#DIV/0!</v>
      </c>
      <c r="CS24" s="33" t="e">
        <f t="shared" si="5"/>
        <v>#DIV/0!</v>
      </c>
      <c r="CT24" s="3"/>
      <c r="CU24" s="3"/>
      <c r="CV24" s="3"/>
      <c r="CW24" s="3"/>
      <c r="CX24" s="3"/>
      <c r="CY24" s="3"/>
      <c r="CZ24" s="3"/>
      <c r="DA24" s="3"/>
      <c r="DB24" s="3"/>
      <c r="DC24" s="3"/>
      <c r="DD24" s="3"/>
      <c r="DE24" s="3"/>
      <c r="DF24" s="3"/>
      <c r="DG24" s="3"/>
      <c r="DH24" s="3"/>
      <c r="DI24" s="3"/>
      <c r="DJ24" s="3"/>
      <c r="DK24" s="3"/>
      <c r="DL24" s="34"/>
      <c r="DM24" s="33" t="e">
        <f t="shared" si="6"/>
        <v>#DIV/0!</v>
      </c>
      <c r="DN24" s="33" t="e">
        <f t="shared" si="7"/>
        <v>#DIV/0!</v>
      </c>
      <c r="DO24" s="33" t="e">
        <f t="shared" si="8"/>
        <v>#DIV/0!</v>
      </c>
      <c r="DP24" s="33" t="e">
        <f t="shared" si="9"/>
        <v>#DIV/0!</v>
      </c>
      <c r="DQ24" s="3"/>
      <c r="DR24" s="3"/>
      <c r="DS24" s="3"/>
      <c r="DT24" s="3"/>
      <c r="DU24" s="3"/>
      <c r="DV24" s="3"/>
      <c r="DW24" s="3"/>
      <c r="DX24" s="3"/>
      <c r="DY24" s="3"/>
      <c r="DZ24" s="3"/>
      <c r="EA24" s="34"/>
      <c r="EB24" s="33" t="e">
        <f t="shared" si="10"/>
        <v>#DIV/0!</v>
      </c>
      <c r="EC24" s="33" t="e">
        <f t="shared" si="11"/>
        <v>#DIV/0!</v>
      </c>
      <c r="ED24" s="33" t="e">
        <f t="shared" si="12"/>
        <v>#DIV/0!</v>
      </c>
      <c r="EE24" s="33" t="e">
        <f t="shared" si="13"/>
        <v>#DIV/0!</v>
      </c>
    </row>
    <row r="25" spans="1:135" ht="64" hidden="1" x14ac:dyDescent="0.2">
      <c r="A25" s="88">
        <v>19</v>
      </c>
      <c r="B25" s="88">
        <v>19</v>
      </c>
      <c r="C25" s="3" t="s">
        <v>501</v>
      </c>
      <c r="D25" s="3"/>
      <c r="E25" s="3"/>
      <c r="F25" s="3"/>
      <c r="G25" s="3" t="s">
        <v>45</v>
      </c>
      <c r="H25" s="3"/>
      <c r="I25" s="3"/>
      <c r="J25" s="3"/>
      <c r="K25" s="3"/>
      <c r="L25" s="3"/>
      <c r="M25" s="3"/>
      <c r="N25" s="3"/>
      <c r="O25" s="3"/>
      <c r="P25" s="3"/>
      <c r="Q25" s="3"/>
      <c r="R25" s="3"/>
      <c r="S25" s="3"/>
      <c r="T25" s="3"/>
      <c r="U25" s="3"/>
      <c r="V25" s="3"/>
      <c r="W25" s="3"/>
      <c r="X25" s="3"/>
      <c r="Y25" s="22"/>
      <c r="Z25" s="22"/>
      <c r="AA25" s="22">
        <v>1</v>
      </c>
      <c r="AB25" s="22">
        <v>1</v>
      </c>
      <c r="AC25" s="22"/>
      <c r="AD25" s="22"/>
      <c r="AE25" s="22"/>
      <c r="AF25" s="22">
        <v>1</v>
      </c>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1"/>
      <c r="BH25" s="31"/>
      <c r="BI25" s="3"/>
      <c r="BJ25" s="3"/>
      <c r="BK25" s="30"/>
      <c r="BL25" s="16" t="e">
        <f t="shared" si="0"/>
        <v>#DIV/0!</v>
      </c>
      <c r="BM25" s="16"/>
      <c r="BN25" s="16"/>
      <c r="BO25" s="16">
        <f t="shared" si="1"/>
        <v>0</v>
      </c>
      <c r="BP25" s="16"/>
      <c r="BQ25" s="32"/>
      <c r="BR25" s="32"/>
      <c r="BS25" s="16"/>
      <c r="BT25" s="16"/>
      <c r="BU25" s="16"/>
      <c r="BV25" s="16"/>
      <c r="BW25" s="16"/>
      <c r="BX25" s="16"/>
      <c r="BY25" s="16"/>
      <c r="BZ25" s="16"/>
      <c r="CA25" s="16"/>
      <c r="CB25" s="16"/>
      <c r="CC25" s="16"/>
      <c r="CD25" s="16"/>
      <c r="CE25" s="3"/>
      <c r="CF25" s="3"/>
      <c r="CG25" s="3"/>
      <c r="CH25" s="3"/>
      <c r="CI25" s="3"/>
      <c r="CJ25" s="3"/>
      <c r="CK25" s="3"/>
      <c r="CL25" s="3"/>
      <c r="CM25" s="3"/>
      <c r="CN25" s="3"/>
      <c r="CO25" s="30"/>
      <c r="CP25" s="33" t="e">
        <f t="shared" si="2"/>
        <v>#DIV/0!</v>
      </c>
      <c r="CQ25" s="33" t="e">
        <f t="shared" si="3"/>
        <v>#DIV/0!</v>
      </c>
      <c r="CR25" s="33" t="e">
        <f t="shared" si="4"/>
        <v>#DIV/0!</v>
      </c>
      <c r="CS25" s="33" t="e">
        <f t="shared" si="5"/>
        <v>#DIV/0!</v>
      </c>
      <c r="CT25" s="3"/>
      <c r="CU25" s="3"/>
      <c r="CV25" s="3"/>
      <c r="CW25" s="3"/>
      <c r="CX25" s="3"/>
      <c r="CY25" s="3"/>
      <c r="CZ25" s="3"/>
      <c r="DA25" s="3"/>
      <c r="DB25" s="3"/>
      <c r="DC25" s="3"/>
      <c r="DD25" s="3"/>
      <c r="DE25" s="3"/>
      <c r="DF25" s="3"/>
      <c r="DG25" s="3"/>
      <c r="DH25" s="3"/>
      <c r="DI25" s="3"/>
      <c r="DJ25" s="3"/>
      <c r="DK25" s="3"/>
      <c r="DL25" s="34"/>
      <c r="DM25" s="33" t="e">
        <f t="shared" si="6"/>
        <v>#DIV/0!</v>
      </c>
      <c r="DN25" s="33" t="e">
        <f t="shared" si="7"/>
        <v>#DIV/0!</v>
      </c>
      <c r="DO25" s="33" t="e">
        <f t="shared" si="8"/>
        <v>#DIV/0!</v>
      </c>
      <c r="DP25" s="33" t="e">
        <f t="shared" si="9"/>
        <v>#DIV/0!</v>
      </c>
      <c r="DQ25" s="3"/>
      <c r="DR25" s="3"/>
      <c r="DS25" s="3"/>
      <c r="DT25" s="3"/>
      <c r="DU25" s="3"/>
      <c r="DV25" s="3"/>
      <c r="DW25" s="3"/>
      <c r="DX25" s="3"/>
      <c r="DY25" s="3"/>
      <c r="DZ25" s="3"/>
      <c r="EA25" s="34"/>
      <c r="EB25" s="33" t="e">
        <f t="shared" si="10"/>
        <v>#DIV/0!</v>
      </c>
      <c r="EC25" s="33" t="e">
        <f t="shared" si="11"/>
        <v>#DIV/0!</v>
      </c>
      <c r="ED25" s="33" t="e">
        <f t="shared" si="12"/>
        <v>#DIV/0!</v>
      </c>
      <c r="EE25" s="33" t="e">
        <f t="shared" si="13"/>
        <v>#DIV/0!</v>
      </c>
    </row>
    <row r="26" spans="1:135" ht="64" hidden="1" x14ac:dyDescent="0.2">
      <c r="A26" s="88">
        <v>20</v>
      </c>
      <c r="B26" s="88">
        <v>20</v>
      </c>
      <c r="C26" s="3" t="s">
        <v>502</v>
      </c>
      <c r="D26" s="3"/>
      <c r="E26" s="3"/>
      <c r="F26" s="3"/>
      <c r="G26" s="3" t="s">
        <v>45</v>
      </c>
      <c r="H26" s="3"/>
      <c r="I26" s="3"/>
      <c r="J26" s="3"/>
      <c r="K26" s="3"/>
      <c r="L26" s="3"/>
      <c r="M26" s="3"/>
      <c r="N26" s="3"/>
      <c r="O26" s="3"/>
      <c r="P26" s="3"/>
      <c r="Q26" s="3"/>
      <c r="R26" s="3"/>
      <c r="S26" s="3"/>
      <c r="T26" s="3"/>
      <c r="U26" s="3"/>
      <c r="V26" s="3"/>
      <c r="W26" s="3"/>
      <c r="X26" s="3"/>
      <c r="Y26" s="22"/>
      <c r="Z26" s="22"/>
      <c r="AA26" s="22">
        <v>1</v>
      </c>
      <c r="AB26" s="22">
        <v>1</v>
      </c>
      <c r="AC26" s="22"/>
      <c r="AD26" s="22"/>
      <c r="AE26" s="22"/>
      <c r="AF26" s="22">
        <v>1</v>
      </c>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1"/>
      <c r="BH26" s="31"/>
      <c r="BI26" s="3"/>
      <c r="BJ26" s="3"/>
      <c r="BK26" s="30"/>
      <c r="BL26" s="16" t="e">
        <f t="shared" si="0"/>
        <v>#DIV/0!</v>
      </c>
      <c r="BM26" s="16"/>
      <c r="BN26" s="16"/>
      <c r="BO26" s="16">
        <f t="shared" si="1"/>
        <v>0</v>
      </c>
      <c r="BP26" s="16"/>
      <c r="BQ26" s="32"/>
      <c r="BR26" s="32"/>
      <c r="BS26" s="16"/>
      <c r="BT26" s="16"/>
      <c r="BU26" s="16"/>
      <c r="BV26" s="16"/>
      <c r="BW26" s="16"/>
      <c r="BX26" s="16"/>
      <c r="BY26" s="16"/>
      <c r="BZ26" s="16"/>
      <c r="CA26" s="16"/>
      <c r="CB26" s="16"/>
      <c r="CC26" s="16"/>
      <c r="CD26" s="16"/>
      <c r="CE26" s="3"/>
      <c r="CF26" s="3"/>
      <c r="CG26" s="3"/>
      <c r="CH26" s="3"/>
      <c r="CI26" s="3"/>
      <c r="CJ26" s="3"/>
      <c r="CK26" s="3"/>
      <c r="CL26" s="3"/>
      <c r="CM26" s="3"/>
      <c r="CN26" s="3"/>
      <c r="CO26" s="30"/>
      <c r="CP26" s="33" t="e">
        <f t="shared" si="2"/>
        <v>#DIV/0!</v>
      </c>
      <c r="CQ26" s="33" t="e">
        <f t="shared" si="3"/>
        <v>#DIV/0!</v>
      </c>
      <c r="CR26" s="33" t="e">
        <f t="shared" si="4"/>
        <v>#DIV/0!</v>
      </c>
      <c r="CS26" s="33" t="e">
        <f t="shared" si="5"/>
        <v>#DIV/0!</v>
      </c>
      <c r="CT26" s="3"/>
      <c r="CU26" s="3"/>
      <c r="CV26" s="3"/>
      <c r="CW26" s="3"/>
      <c r="CX26" s="3"/>
      <c r="CY26" s="3"/>
      <c r="CZ26" s="3"/>
      <c r="DA26" s="3"/>
      <c r="DB26" s="3"/>
      <c r="DC26" s="3"/>
      <c r="DD26" s="3"/>
      <c r="DE26" s="3"/>
      <c r="DF26" s="3"/>
      <c r="DG26" s="3"/>
      <c r="DH26" s="3"/>
      <c r="DI26" s="3"/>
      <c r="DJ26" s="3"/>
      <c r="DK26" s="3"/>
      <c r="DL26" s="34"/>
      <c r="DM26" s="33" t="e">
        <f t="shared" si="6"/>
        <v>#DIV/0!</v>
      </c>
      <c r="DN26" s="33" t="e">
        <f t="shared" si="7"/>
        <v>#DIV/0!</v>
      </c>
      <c r="DO26" s="33" t="e">
        <f t="shared" si="8"/>
        <v>#DIV/0!</v>
      </c>
      <c r="DP26" s="33" t="e">
        <f t="shared" si="9"/>
        <v>#DIV/0!</v>
      </c>
      <c r="DQ26" s="3"/>
      <c r="DR26" s="3"/>
      <c r="DS26" s="3"/>
      <c r="DT26" s="3"/>
      <c r="DU26" s="3"/>
      <c r="DV26" s="3"/>
      <c r="DW26" s="3"/>
      <c r="DX26" s="3"/>
      <c r="DY26" s="3"/>
      <c r="DZ26" s="3"/>
      <c r="EA26" s="34"/>
      <c r="EB26" s="33" t="e">
        <f t="shared" si="10"/>
        <v>#DIV/0!</v>
      </c>
      <c r="EC26" s="33" t="e">
        <f t="shared" si="11"/>
        <v>#DIV/0!</v>
      </c>
      <c r="ED26" s="33" t="e">
        <f t="shared" si="12"/>
        <v>#DIV/0!</v>
      </c>
      <c r="EE26" s="33" t="e">
        <f t="shared" si="13"/>
        <v>#DIV/0!</v>
      </c>
    </row>
    <row r="27" spans="1:135" ht="96" hidden="1" x14ac:dyDescent="0.2">
      <c r="A27" s="88">
        <v>21</v>
      </c>
      <c r="B27" s="88">
        <v>21</v>
      </c>
      <c r="C27" s="3" t="s">
        <v>503</v>
      </c>
      <c r="D27" s="3"/>
      <c r="E27" s="3"/>
      <c r="F27" s="3"/>
      <c r="G27" s="3" t="s">
        <v>45</v>
      </c>
      <c r="H27" s="3"/>
      <c r="I27" s="3"/>
      <c r="J27" s="3"/>
      <c r="K27" s="3"/>
      <c r="L27" s="3"/>
      <c r="M27" s="3"/>
      <c r="N27" s="3"/>
      <c r="O27" s="3"/>
      <c r="P27" s="3"/>
      <c r="Q27" s="3"/>
      <c r="R27" s="3"/>
      <c r="S27" s="3"/>
      <c r="T27" s="3"/>
      <c r="U27" s="3"/>
      <c r="V27" s="3"/>
      <c r="W27" s="3"/>
      <c r="X27" s="3"/>
      <c r="Y27" s="22"/>
      <c r="Z27" s="22"/>
      <c r="AA27" s="22">
        <v>1</v>
      </c>
      <c r="AB27" s="22">
        <v>1</v>
      </c>
      <c r="AC27" s="22"/>
      <c r="AD27" s="22"/>
      <c r="AE27" s="22"/>
      <c r="AF27" s="22">
        <v>1</v>
      </c>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1"/>
      <c r="BH27" s="31"/>
      <c r="BI27" s="3"/>
      <c r="BJ27" s="3"/>
      <c r="BK27" s="30"/>
      <c r="BL27" s="16" t="e">
        <f t="shared" si="0"/>
        <v>#DIV/0!</v>
      </c>
      <c r="BM27" s="16"/>
      <c r="BN27" s="16"/>
      <c r="BO27" s="16">
        <f t="shared" si="1"/>
        <v>0</v>
      </c>
      <c r="BP27" s="16"/>
      <c r="BQ27" s="32"/>
      <c r="BR27" s="32"/>
      <c r="BS27" s="16"/>
      <c r="BT27" s="16"/>
      <c r="BU27" s="16"/>
      <c r="BV27" s="16"/>
      <c r="BW27" s="16"/>
      <c r="BX27" s="16"/>
      <c r="BY27" s="16"/>
      <c r="BZ27" s="16"/>
      <c r="CA27" s="16"/>
      <c r="CB27" s="16"/>
      <c r="CC27" s="16"/>
      <c r="CD27" s="16"/>
      <c r="CE27" s="3"/>
      <c r="CF27" s="3"/>
      <c r="CG27" s="3"/>
      <c r="CH27" s="3"/>
      <c r="CI27" s="3"/>
      <c r="CJ27" s="3"/>
      <c r="CK27" s="3"/>
      <c r="CL27" s="3"/>
      <c r="CM27" s="3"/>
      <c r="CN27" s="3"/>
      <c r="CO27" s="30"/>
      <c r="CP27" s="33" t="e">
        <f t="shared" si="2"/>
        <v>#DIV/0!</v>
      </c>
      <c r="CQ27" s="33" t="e">
        <f t="shared" si="3"/>
        <v>#DIV/0!</v>
      </c>
      <c r="CR27" s="33" t="e">
        <f t="shared" si="4"/>
        <v>#DIV/0!</v>
      </c>
      <c r="CS27" s="33" t="e">
        <f t="shared" si="5"/>
        <v>#DIV/0!</v>
      </c>
      <c r="CT27" s="3"/>
      <c r="CU27" s="3"/>
      <c r="CV27" s="3"/>
      <c r="CW27" s="3"/>
      <c r="CX27" s="3"/>
      <c r="CY27" s="3"/>
      <c r="CZ27" s="3"/>
      <c r="DA27" s="3"/>
      <c r="DB27" s="3"/>
      <c r="DC27" s="3"/>
      <c r="DD27" s="3"/>
      <c r="DE27" s="3"/>
      <c r="DF27" s="3"/>
      <c r="DG27" s="3"/>
      <c r="DH27" s="3"/>
      <c r="DI27" s="3"/>
      <c r="DJ27" s="3"/>
      <c r="DK27" s="3"/>
      <c r="DL27" s="34"/>
      <c r="DM27" s="33" t="e">
        <f t="shared" si="6"/>
        <v>#DIV/0!</v>
      </c>
      <c r="DN27" s="33" t="e">
        <f t="shared" si="7"/>
        <v>#DIV/0!</v>
      </c>
      <c r="DO27" s="33" t="e">
        <f t="shared" si="8"/>
        <v>#DIV/0!</v>
      </c>
      <c r="DP27" s="33" t="e">
        <f t="shared" si="9"/>
        <v>#DIV/0!</v>
      </c>
      <c r="DQ27" s="3"/>
      <c r="DR27" s="3"/>
      <c r="DS27" s="3"/>
      <c r="DT27" s="3"/>
      <c r="DU27" s="3"/>
      <c r="DV27" s="3"/>
      <c r="DW27" s="3"/>
      <c r="DX27" s="3"/>
      <c r="DY27" s="3"/>
      <c r="DZ27" s="3"/>
      <c r="EA27" s="34"/>
      <c r="EB27" s="33" t="e">
        <f t="shared" si="10"/>
        <v>#DIV/0!</v>
      </c>
      <c r="EC27" s="33" t="e">
        <f t="shared" si="11"/>
        <v>#DIV/0!</v>
      </c>
      <c r="ED27" s="33" t="e">
        <f t="shared" si="12"/>
        <v>#DIV/0!</v>
      </c>
      <c r="EE27" s="33" t="e">
        <f t="shared" si="13"/>
        <v>#DIV/0!</v>
      </c>
    </row>
    <row r="28" spans="1:135" ht="80" x14ac:dyDescent="0.2">
      <c r="A28" s="91">
        <v>22</v>
      </c>
      <c r="B28" s="88" t="s">
        <v>311</v>
      </c>
      <c r="C28" s="3" t="s">
        <v>678</v>
      </c>
      <c r="D28" s="3" t="s">
        <v>312</v>
      </c>
      <c r="E28" s="3" t="str">
        <f>CONCATENATE(LEFT(C28,FIND(")",C28)),", Study ",D28)</f>
        <v>Capaldi, C. A., &amp; Zelenski, J. M. (2016), Study Canandian Sample</v>
      </c>
      <c r="F28" s="3" t="s">
        <v>0</v>
      </c>
      <c r="G28" s="3" t="s">
        <v>1</v>
      </c>
      <c r="H28" s="3">
        <v>1</v>
      </c>
      <c r="I28" s="3">
        <v>1</v>
      </c>
      <c r="J28" s="3">
        <v>1</v>
      </c>
      <c r="K28" s="3">
        <v>1</v>
      </c>
      <c r="L28" s="3">
        <v>1</v>
      </c>
      <c r="M28" s="3"/>
      <c r="N28" s="3">
        <v>1</v>
      </c>
      <c r="O28" s="3">
        <v>1</v>
      </c>
      <c r="P28" s="3"/>
      <c r="Q28" s="3" t="s">
        <v>313</v>
      </c>
      <c r="R28" s="3" t="s">
        <v>3</v>
      </c>
      <c r="S28" s="3"/>
      <c r="T28" s="3">
        <v>2016</v>
      </c>
      <c r="U28" s="3" t="s">
        <v>314</v>
      </c>
      <c r="V28" s="3">
        <v>1</v>
      </c>
      <c r="W28" s="16">
        <v>0</v>
      </c>
      <c r="X28" s="16">
        <v>1</v>
      </c>
      <c r="Y28" s="22">
        <v>2</v>
      </c>
      <c r="Z28" s="22">
        <v>2</v>
      </c>
      <c r="AA28" s="22">
        <v>1</v>
      </c>
      <c r="AB28" s="22">
        <f>Y28</f>
        <v>2</v>
      </c>
      <c r="AC28" s="22">
        <v>2</v>
      </c>
      <c r="AD28" s="22">
        <v>2</v>
      </c>
      <c r="AE28" s="22">
        <f>IF(AC28=AD28,1,CONCATENATE(AC28," vs. ",AD28))</f>
        <v>1</v>
      </c>
      <c r="AF28" s="22">
        <v>2</v>
      </c>
      <c r="AG28" s="3">
        <v>2</v>
      </c>
      <c r="AH28" s="3">
        <v>2</v>
      </c>
      <c r="AI28" s="3">
        <f t="shared" ref="AI28" si="16">IF((AG28-AH28)=0,1,0)</f>
        <v>1</v>
      </c>
      <c r="AJ28" s="3">
        <v>2</v>
      </c>
      <c r="AK28" s="3">
        <v>0</v>
      </c>
      <c r="AL28" s="3">
        <v>1</v>
      </c>
      <c r="AM28" s="3">
        <v>0</v>
      </c>
      <c r="AN28" s="16" t="s">
        <v>779</v>
      </c>
      <c r="AO28" s="16"/>
      <c r="AP28" s="16"/>
      <c r="AQ28" s="16"/>
      <c r="AR28" s="16"/>
      <c r="AS28" s="3"/>
      <c r="AT28" s="3"/>
      <c r="AU28" s="16">
        <v>1</v>
      </c>
      <c r="AV28" s="17">
        <v>6.2022979452605896E-2</v>
      </c>
      <c r="AW28" s="37">
        <v>7.8729238906834285E-3</v>
      </c>
      <c r="AX28" s="17">
        <v>6.1754218468069923E-2</v>
      </c>
      <c r="AY28" s="17">
        <v>7.8060680610913188E-3</v>
      </c>
      <c r="AZ28" s="16"/>
      <c r="BA28" s="3" t="s">
        <v>315</v>
      </c>
      <c r="BB28" s="3">
        <v>0.24</v>
      </c>
      <c r="BC28" s="3">
        <v>0</v>
      </c>
      <c r="BD28" s="3">
        <v>89</v>
      </c>
      <c r="BE28" s="3">
        <v>101</v>
      </c>
      <c r="BF28" s="3">
        <v>190</v>
      </c>
      <c r="BG28" s="31">
        <v>5.0921000000000003</v>
      </c>
      <c r="BH28" s="31">
        <v>4.8891</v>
      </c>
      <c r="BI28" s="3">
        <v>0.77800000000000002</v>
      </c>
      <c r="BJ28" s="3">
        <v>0.91500000000000004</v>
      </c>
      <c r="BK28" s="30">
        <v>-1</v>
      </c>
      <c r="BL28" s="16">
        <f t="shared" si="0"/>
        <v>-0.23781240516176091</v>
      </c>
      <c r="BM28" s="16">
        <f>(1/BD28)+(1/BE28)+(BL28^2/(2*(BF28)))</f>
        <v>2.128577341847605E-2</v>
      </c>
      <c r="BN28" s="16">
        <f>(1-3/(4*BF28-9))*BL28</f>
        <v>-0.23686242218508277</v>
      </c>
      <c r="BO28" s="16">
        <f t="shared" si="1"/>
        <v>2.1116053643044998E-2</v>
      </c>
      <c r="BP28" s="37"/>
      <c r="BQ28" s="32"/>
      <c r="BR28" s="32"/>
      <c r="BS28" s="37"/>
      <c r="BT28" s="37"/>
      <c r="BU28" s="37"/>
      <c r="BV28" s="37"/>
      <c r="BW28" s="37"/>
      <c r="BX28" s="37"/>
      <c r="BY28" s="16"/>
      <c r="BZ28" s="16"/>
      <c r="CA28" s="37"/>
      <c r="CB28" s="37"/>
      <c r="CC28" s="37"/>
      <c r="CD28" s="37"/>
      <c r="CE28" s="22" t="s">
        <v>77</v>
      </c>
      <c r="CH28" s="6">
        <v>87</v>
      </c>
      <c r="CI28" s="6">
        <v>85</v>
      </c>
      <c r="CJ28" s="6">
        <v>172</v>
      </c>
      <c r="CK28" s="6">
        <v>24.07</v>
      </c>
      <c r="CL28" s="6">
        <v>26.5</v>
      </c>
      <c r="CM28" s="6">
        <v>15.02</v>
      </c>
      <c r="CN28" s="6">
        <v>12.94</v>
      </c>
      <c r="CO28" s="30">
        <v>1</v>
      </c>
      <c r="CP28" s="33">
        <f t="shared" si="2"/>
        <v>0.17319007968434844</v>
      </c>
      <c r="CQ28" s="33">
        <f t="shared" si="3"/>
        <v>2.3346152952721598E-2</v>
      </c>
      <c r="CR28" s="33">
        <f t="shared" si="4"/>
        <v>0.17242488051048535</v>
      </c>
      <c r="CS28" s="33">
        <f t="shared" si="5"/>
        <v>2.3140309846028675E-2</v>
      </c>
      <c r="CT28" s="6"/>
      <c r="CU28" s="6"/>
      <c r="CV28" s="6"/>
      <c r="CW28" s="6"/>
      <c r="CX28" s="6"/>
      <c r="CY28" s="6"/>
      <c r="CZ28" s="6"/>
      <c r="DA28" s="6"/>
      <c r="DB28" s="23" t="s">
        <v>78</v>
      </c>
      <c r="DC28" s="23"/>
      <c r="DD28" s="23"/>
      <c r="DE28" s="24">
        <v>95</v>
      </c>
      <c r="DF28" s="24">
        <v>103</v>
      </c>
      <c r="DG28" s="24">
        <v>198</v>
      </c>
      <c r="DH28" s="24">
        <v>3.6680000000000001</v>
      </c>
      <c r="DI28" s="24">
        <v>3.927</v>
      </c>
      <c r="DJ28" s="24">
        <v>1.073</v>
      </c>
      <c r="DK28" s="24">
        <v>0.995</v>
      </c>
      <c r="DL28" s="34">
        <v>1</v>
      </c>
      <c r="DM28" s="33">
        <f t="shared" si="6"/>
        <v>0.25069126383523016</v>
      </c>
      <c r="DN28" s="33">
        <f t="shared" si="7"/>
        <v>2.0393755950933439E-2</v>
      </c>
      <c r="DO28" s="33">
        <f t="shared" si="8"/>
        <v>0.24973076090865839</v>
      </c>
      <c r="DP28" s="33">
        <f t="shared" si="9"/>
        <v>2.0237781334435788E-2</v>
      </c>
      <c r="DQ28" s="23"/>
      <c r="DR28" s="23"/>
      <c r="DS28" s="23"/>
      <c r="DT28" s="24"/>
      <c r="DU28" s="24"/>
      <c r="DV28" s="24"/>
      <c r="DW28" s="24"/>
      <c r="DX28" s="24"/>
      <c r="DY28" s="24"/>
      <c r="DZ28" s="24"/>
      <c r="EA28" s="41"/>
      <c r="EB28" s="33" t="e">
        <f t="shared" si="10"/>
        <v>#DIV/0!</v>
      </c>
      <c r="EC28" s="33" t="e">
        <f t="shared" si="11"/>
        <v>#DIV/0!</v>
      </c>
      <c r="ED28" s="33" t="e">
        <f t="shared" si="12"/>
        <v>#DIV/0!</v>
      </c>
      <c r="EE28" s="33" t="e">
        <f t="shared" si="13"/>
        <v>#DIV/0!</v>
      </c>
    </row>
    <row r="29" spans="1:135" ht="48" hidden="1" x14ac:dyDescent="0.2">
      <c r="A29" s="88">
        <v>23</v>
      </c>
      <c r="B29" s="88">
        <v>23</v>
      </c>
      <c r="C29" s="3" t="s">
        <v>504</v>
      </c>
      <c r="D29" s="3"/>
      <c r="E29" s="3"/>
      <c r="F29" s="3" t="s">
        <v>0</v>
      </c>
      <c r="G29" s="3" t="s">
        <v>1</v>
      </c>
      <c r="H29" s="3"/>
      <c r="I29" s="3">
        <v>0</v>
      </c>
      <c r="J29" s="3"/>
      <c r="K29" s="3"/>
      <c r="L29" s="3">
        <v>0</v>
      </c>
      <c r="M29" s="3" t="s">
        <v>59</v>
      </c>
      <c r="N29" s="3"/>
      <c r="O29" s="3"/>
      <c r="P29" s="3"/>
      <c r="Q29" s="3"/>
      <c r="R29" s="3"/>
      <c r="S29" s="3"/>
      <c r="T29" s="3"/>
      <c r="U29" s="3"/>
      <c r="V29" s="3"/>
      <c r="W29" s="3"/>
      <c r="X29" s="3"/>
      <c r="Y29" s="22"/>
      <c r="Z29" s="22"/>
      <c r="AA29" s="22">
        <v>1</v>
      </c>
      <c r="AB29" s="22">
        <v>1</v>
      </c>
      <c r="AC29" s="22"/>
      <c r="AD29" s="22"/>
      <c r="AE29" s="22"/>
      <c r="AF29" s="22">
        <v>1</v>
      </c>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0"/>
      <c r="BL29" s="16" t="e">
        <f t="shared" si="0"/>
        <v>#DIV/0!</v>
      </c>
      <c r="BM29" s="16"/>
      <c r="BN29" s="16"/>
      <c r="BO29" s="16">
        <f t="shared" si="1"/>
        <v>0</v>
      </c>
      <c r="BP29" s="16"/>
      <c r="BQ29" s="16"/>
      <c r="BR29" s="16"/>
      <c r="BS29" s="16"/>
      <c r="BT29" s="16"/>
      <c r="BU29" s="16"/>
      <c r="BV29" s="16"/>
      <c r="BW29" s="16"/>
      <c r="BX29" s="16"/>
      <c r="BY29" s="16"/>
      <c r="BZ29" s="16"/>
      <c r="CA29" s="16"/>
      <c r="CB29" s="16"/>
      <c r="CC29" s="16"/>
      <c r="CD29" s="16"/>
      <c r="CE29" s="3"/>
      <c r="CF29" s="3"/>
      <c r="CG29" s="3"/>
      <c r="CH29" s="3"/>
      <c r="CI29" s="3"/>
      <c r="CJ29" s="3"/>
      <c r="CK29" s="3"/>
      <c r="CL29" s="3"/>
      <c r="CM29" s="3"/>
      <c r="CN29" s="3"/>
      <c r="CO29" s="30"/>
      <c r="CP29" s="33" t="e">
        <f t="shared" si="2"/>
        <v>#DIV/0!</v>
      </c>
      <c r="CQ29" s="33" t="e">
        <f t="shared" si="3"/>
        <v>#DIV/0!</v>
      </c>
      <c r="CR29" s="33" t="e">
        <f t="shared" si="4"/>
        <v>#DIV/0!</v>
      </c>
      <c r="CS29" s="33" t="e">
        <f t="shared" si="5"/>
        <v>#DIV/0!</v>
      </c>
      <c r="CT29" s="3"/>
      <c r="CU29" s="3"/>
      <c r="CV29" s="3"/>
      <c r="CW29" s="3"/>
      <c r="CX29" s="3"/>
      <c r="CY29" s="3"/>
      <c r="CZ29" s="3"/>
      <c r="DA29" s="3"/>
      <c r="DB29" s="3"/>
      <c r="DC29" s="3"/>
      <c r="DD29" s="3"/>
      <c r="DE29" s="3"/>
      <c r="DF29" s="3"/>
      <c r="DG29" s="3"/>
      <c r="DH29" s="3"/>
      <c r="DI29" s="3"/>
      <c r="DJ29" s="3"/>
      <c r="DK29" s="3"/>
      <c r="DL29" s="34"/>
      <c r="DM29" s="33" t="e">
        <f t="shared" si="6"/>
        <v>#DIV/0!</v>
      </c>
      <c r="DN29" s="33" t="e">
        <f t="shared" si="7"/>
        <v>#DIV/0!</v>
      </c>
      <c r="DO29" s="33" t="e">
        <f t="shared" si="8"/>
        <v>#DIV/0!</v>
      </c>
      <c r="DP29" s="33" t="e">
        <f t="shared" si="9"/>
        <v>#DIV/0!</v>
      </c>
      <c r="DQ29" s="3"/>
      <c r="DR29" s="3"/>
      <c r="DS29" s="3"/>
      <c r="DT29" s="3"/>
      <c r="DU29" s="3"/>
      <c r="DV29" s="3"/>
      <c r="DW29" s="3"/>
      <c r="DX29" s="3"/>
      <c r="DY29" s="3"/>
      <c r="DZ29" s="3"/>
      <c r="EA29" s="34"/>
      <c r="EB29" s="33" t="e">
        <f t="shared" si="10"/>
        <v>#DIV/0!</v>
      </c>
      <c r="EC29" s="33" t="e">
        <f t="shared" si="11"/>
        <v>#DIV/0!</v>
      </c>
      <c r="ED29" s="33" t="e">
        <f t="shared" si="12"/>
        <v>#DIV/0!</v>
      </c>
      <c r="EE29" s="33" t="e">
        <f t="shared" si="13"/>
        <v>#DIV/0!</v>
      </c>
    </row>
    <row r="30" spans="1:135" ht="48" hidden="1" x14ac:dyDescent="0.2">
      <c r="A30" s="88">
        <v>24</v>
      </c>
      <c r="B30" s="88">
        <v>24</v>
      </c>
      <c r="C30" s="3" t="s">
        <v>505</v>
      </c>
      <c r="D30" s="3"/>
      <c r="E30" s="3"/>
      <c r="F30" s="3"/>
      <c r="G30" s="3" t="s">
        <v>45</v>
      </c>
      <c r="H30" s="3"/>
      <c r="I30" s="3"/>
      <c r="J30" s="3"/>
      <c r="K30" s="3"/>
      <c r="L30" s="3"/>
      <c r="M30" s="3"/>
      <c r="N30" s="3"/>
      <c r="O30" s="3"/>
      <c r="P30" s="3"/>
      <c r="Q30" s="3"/>
      <c r="R30" s="3"/>
      <c r="S30" s="3"/>
      <c r="T30" s="3"/>
      <c r="U30" s="3"/>
      <c r="V30" s="3"/>
      <c r="W30" s="3"/>
      <c r="X30" s="3"/>
      <c r="Y30" s="22"/>
      <c r="Z30" s="22"/>
      <c r="AA30" s="22">
        <v>1</v>
      </c>
      <c r="AB30" s="22">
        <v>1</v>
      </c>
      <c r="AC30" s="22"/>
      <c r="AD30" s="22"/>
      <c r="AE30" s="22"/>
      <c r="AF30" s="22">
        <v>1</v>
      </c>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1"/>
      <c r="BH30" s="31"/>
      <c r="BI30" s="3"/>
      <c r="BJ30" s="3"/>
      <c r="BK30" s="30"/>
      <c r="BL30" s="16" t="e">
        <f t="shared" si="0"/>
        <v>#DIV/0!</v>
      </c>
      <c r="BM30" s="16"/>
      <c r="BN30" s="16"/>
      <c r="BO30" s="16">
        <f t="shared" si="1"/>
        <v>0</v>
      </c>
      <c r="BP30" s="16"/>
      <c r="BQ30" s="32"/>
      <c r="BR30" s="32"/>
      <c r="BS30" s="16"/>
      <c r="BT30" s="16"/>
      <c r="BU30" s="16"/>
      <c r="BV30" s="16"/>
      <c r="BW30" s="16"/>
      <c r="BX30" s="16"/>
      <c r="BY30" s="16"/>
      <c r="BZ30" s="16"/>
      <c r="CA30" s="16"/>
      <c r="CB30" s="16"/>
      <c r="CC30" s="16"/>
      <c r="CD30" s="16"/>
      <c r="CE30" s="3"/>
      <c r="CF30" s="3"/>
      <c r="CG30" s="3"/>
      <c r="CH30" s="3"/>
      <c r="CI30" s="3"/>
      <c r="CJ30" s="3"/>
      <c r="CK30" s="3"/>
      <c r="CL30" s="3"/>
      <c r="CM30" s="3"/>
      <c r="CN30" s="3"/>
      <c r="CO30" s="30"/>
      <c r="CP30" s="33" t="e">
        <f t="shared" si="2"/>
        <v>#DIV/0!</v>
      </c>
      <c r="CQ30" s="33" t="e">
        <f t="shared" si="3"/>
        <v>#DIV/0!</v>
      </c>
      <c r="CR30" s="33" t="e">
        <f t="shared" si="4"/>
        <v>#DIV/0!</v>
      </c>
      <c r="CS30" s="33" t="e">
        <f t="shared" si="5"/>
        <v>#DIV/0!</v>
      </c>
      <c r="CT30" s="3"/>
      <c r="CU30" s="3"/>
      <c r="CV30" s="3"/>
      <c r="CW30" s="3"/>
      <c r="CX30" s="3"/>
      <c r="CY30" s="3"/>
      <c r="CZ30" s="3"/>
      <c r="DA30" s="3"/>
      <c r="DB30" s="3"/>
      <c r="DC30" s="3"/>
      <c r="DD30" s="3"/>
      <c r="DE30" s="3"/>
      <c r="DF30" s="3"/>
      <c r="DG30" s="3"/>
      <c r="DH30" s="3"/>
      <c r="DI30" s="3"/>
      <c r="DJ30" s="3"/>
      <c r="DK30" s="3"/>
      <c r="DL30" s="34"/>
      <c r="DM30" s="33" t="e">
        <f t="shared" si="6"/>
        <v>#DIV/0!</v>
      </c>
      <c r="DN30" s="33" t="e">
        <f t="shared" si="7"/>
        <v>#DIV/0!</v>
      </c>
      <c r="DO30" s="33" t="e">
        <f t="shared" si="8"/>
        <v>#DIV/0!</v>
      </c>
      <c r="DP30" s="33" t="e">
        <f t="shared" si="9"/>
        <v>#DIV/0!</v>
      </c>
      <c r="DQ30" s="3"/>
      <c r="DR30" s="3"/>
      <c r="DS30" s="3"/>
      <c r="DT30" s="3"/>
      <c r="DU30" s="3"/>
      <c r="DV30" s="3"/>
      <c r="DW30" s="3"/>
      <c r="DX30" s="3"/>
      <c r="DY30" s="3"/>
      <c r="DZ30" s="3"/>
      <c r="EA30" s="34"/>
      <c r="EB30" s="33" t="e">
        <f t="shared" si="10"/>
        <v>#DIV/0!</v>
      </c>
      <c r="EC30" s="33" t="e">
        <f t="shared" si="11"/>
        <v>#DIV/0!</v>
      </c>
      <c r="ED30" s="33" t="e">
        <f t="shared" si="12"/>
        <v>#DIV/0!</v>
      </c>
      <c r="EE30" s="33" t="e">
        <f t="shared" si="13"/>
        <v>#DIV/0!</v>
      </c>
    </row>
    <row r="31" spans="1:135" ht="48" hidden="1" x14ac:dyDescent="0.2">
      <c r="A31" s="88">
        <v>25</v>
      </c>
      <c r="B31" s="88">
        <v>25</v>
      </c>
      <c r="C31" s="3" t="s">
        <v>506</v>
      </c>
      <c r="D31" s="3"/>
      <c r="E31" s="3"/>
      <c r="F31" s="3"/>
      <c r="G31" s="3" t="s">
        <v>57</v>
      </c>
      <c r="H31" s="3"/>
      <c r="I31" s="3"/>
      <c r="J31" s="3"/>
      <c r="K31" s="3"/>
      <c r="L31" s="3"/>
      <c r="M31" s="3"/>
      <c r="N31" s="3"/>
      <c r="O31" s="3"/>
      <c r="P31" s="3"/>
      <c r="Q31" s="3"/>
      <c r="R31" s="3"/>
      <c r="S31" s="3"/>
      <c r="T31" s="3"/>
      <c r="U31" s="3"/>
      <c r="V31" s="3"/>
      <c r="W31" s="3"/>
      <c r="X31" s="3"/>
      <c r="Y31" s="22"/>
      <c r="Z31" s="22"/>
      <c r="AA31" s="22">
        <v>1</v>
      </c>
      <c r="AB31" s="22">
        <v>1</v>
      </c>
      <c r="AC31" s="22"/>
      <c r="AD31" s="22"/>
      <c r="AE31" s="22"/>
      <c r="AF31" s="22">
        <v>1</v>
      </c>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1"/>
      <c r="BH31" s="31"/>
      <c r="BI31" s="3"/>
      <c r="BJ31" s="3"/>
      <c r="BK31" s="30"/>
      <c r="BL31" s="16" t="e">
        <f t="shared" si="0"/>
        <v>#DIV/0!</v>
      </c>
      <c r="BM31" s="16"/>
      <c r="BN31" s="16"/>
      <c r="BO31" s="16">
        <f t="shared" si="1"/>
        <v>0</v>
      </c>
      <c r="BP31" s="16"/>
      <c r="BQ31" s="32"/>
      <c r="BR31" s="32"/>
      <c r="BS31" s="16"/>
      <c r="BT31" s="16"/>
      <c r="BU31" s="16"/>
      <c r="BV31" s="16"/>
      <c r="BW31" s="16"/>
      <c r="BX31" s="16"/>
      <c r="BY31" s="16"/>
      <c r="BZ31" s="16"/>
      <c r="CA31" s="16"/>
      <c r="CB31" s="16"/>
      <c r="CC31" s="16"/>
      <c r="CD31" s="16"/>
      <c r="CE31" s="3"/>
      <c r="CF31" s="3"/>
      <c r="CG31" s="3"/>
      <c r="CH31" s="3"/>
      <c r="CI31" s="3"/>
      <c r="CJ31" s="3"/>
      <c r="CK31" s="3"/>
      <c r="CL31" s="3"/>
      <c r="CM31" s="3"/>
      <c r="CN31" s="3"/>
      <c r="CO31" s="30"/>
      <c r="CP31" s="33" t="e">
        <f t="shared" si="2"/>
        <v>#DIV/0!</v>
      </c>
      <c r="CQ31" s="33" t="e">
        <f t="shared" si="3"/>
        <v>#DIV/0!</v>
      </c>
      <c r="CR31" s="33" t="e">
        <f t="shared" si="4"/>
        <v>#DIV/0!</v>
      </c>
      <c r="CS31" s="33" t="e">
        <f t="shared" si="5"/>
        <v>#DIV/0!</v>
      </c>
      <c r="CT31" s="3"/>
      <c r="CU31" s="3"/>
      <c r="CV31" s="3"/>
      <c r="CW31" s="3"/>
      <c r="CX31" s="3"/>
      <c r="CY31" s="3"/>
      <c r="CZ31" s="3"/>
      <c r="DA31" s="3"/>
      <c r="DB31" s="3"/>
      <c r="DC31" s="3"/>
      <c r="DD31" s="3"/>
      <c r="DE31" s="3"/>
      <c r="DF31" s="3"/>
      <c r="DG31" s="3"/>
      <c r="DH31" s="3"/>
      <c r="DI31" s="3"/>
      <c r="DJ31" s="3"/>
      <c r="DK31" s="3"/>
      <c r="DL31" s="34"/>
      <c r="DM31" s="33" t="e">
        <f t="shared" si="6"/>
        <v>#DIV/0!</v>
      </c>
      <c r="DN31" s="33" t="e">
        <f t="shared" si="7"/>
        <v>#DIV/0!</v>
      </c>
      <c r="DO31" s="33" t="e">
        <f t="shared" si="8"/>
        <v>#DIV/0!</v>
      </c>
      <c r="DP31" s="33" t="e">
        <f t="shared" si="9"/>
        <v>#DIV/0!</v>
      </c>
      <c r="DQ31" s="3"/>
      <c r="DR31" s="3"/>
      <c r="DS31" s="3"/>
      <c r="DT31" s="3"/>
      <c r="DU31" s="3"/>
      <c r="DV31" s="3"/>
      <c r="DW31" s="3"/>
      <c r="DX31" s="3"/>
      <c r="DY31" s="3"/>
      <c r="DZ31" s="3"/>
      <c r="EA31" s="34"/>
      <c r="EB31" s="33" t="e">
        <f t="shared" si="10"/>
        <v>#DIV/0!</v>
      </c>
      <c r="EC31" s="33" t="e">
        <f t="shared" si="11"/>
        <v>#DIV/0!</v>
      </c>
      <c r="ED31" s="33" t="e">
        <f t="shared" si="12"/>
        <v>#DIV/0!</v>
      </c>
      <c r="EE31" s="33" t="e">
        <f t="shared" si="13"/>
        <v>#DIV/0!</v>
      </c>
    </row>
    <row r="32" spans="1:135" ht="32" hidden="1" x14ac:dyDescent="0.2">
      <c r="A32" s="88">
        <v>26</v>
      </c>
      <c r="B32" s="88">
        <v>26</v>
      </c>
      <c r="C32" s="3" t="s">
        <v>507</v>
      </c>
      <c r="D32" s="3"/>
      <c r="E32" s="3"/>
      <c r="F32" s="3" t="s">
        <v>0</v>
      </c>
      <c r="G32" s="3" t="s">
        <v>1</v>
      </c>
      <c r="H32" s="3"/>
      <c r="I32" s="3">
        <v>0</v>
      </c>
      <c r="J32" s="3"/>
      <c r="K32" s="3"/>
      <c r="L32" s="3">
        <v>0</v>
      </c>
      <c r="M32" s="3" t="s">
        <v>63</v>
      </c>
      <c r="N32" s="3"/>
      <c r="O32" s="3"/>
      <c r="P32" s="3"/>
      <c r="Q32" s="3"/>
      <c r="R32" s="3"/>
      <c r="S32" s="3"/>
      <c r="T32" s="3"/>
      <c r="U32" s="3"/>
      <c r="V32" s="3"/>
      <c r="W32" s="3"/>
      <c r="X32" s="3"/>
      <c r="Y32" s="22"/>
      <c r="Z32" s="22"/>
      <c r="AA32" s="22">
        <v>1</v>
      </c>
      <c r="AB32" s="22">
        <v>1</v>
      </c>
      <c r="AC32" s="22"/>
      <c r="AD32" s="22"/>
      <c r="AE32" s="22"/>
      <c r="AF32" s="22">
        <v>1</v>
      </c>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0"/>
      <c r="BL32" s="16" t="e">
        <f t="shared" si="0"/>
        <v>#DIV/0!</v>
      </c>
      <c r="BM32" s="16"/>
      <c r="BN32" s="16"/>
      <c r="BO32" s="16">
        <f t="shared" si="1"/>
        <v>0</v>
      </c>
      <c r="BP32" s="16"/>
      <c r="BQ32" s="16"/>
      <c r="BR32" s="16"/>
      <c r="BS32" s="16"/>
      <c r="BT32" s="16"/>
      <c r="BU32" s="16"/>
      <c r="BV32" s="16"/>
      <c r="BW32" s="16"/>
      <c r="BX32" s="16"/>
      <c r="BY32" s="16"/>
      <c r="BZ32" s="16"/>
      <c r="CA32" s="16"/>
      <c r="CB32" s="16"/>
      <c r="CC32" s="16"/>
      <c r="CD32" s="16"/>
      <c r="CE32" s="3"/>
      <c r="CF32" s="3"/>
      <c r="CG32" s="3"/>
      <c r="CH32" s="3"/>
      <c r="CI32" s="3"/>
      <c r="CJ32" s="3"/>
      <c r="CK32" s="3"/>
      <c r="CL32" s="3"/>
      <c r="CM32" s="3"/>
      <c r="CN32" s="3"/>
      <c r="CO32" s="30"/>
      <c r="CP32" s="33" t="e">
        <f t="shared" si="2"/>
        <v>#DIV/0!</v>
      </c>
      <c r="CQ32" s="33" t="e">
        <f t="shared" si="3"/>
        <v>#DIV/0!</v>
      </c>
      <c r="CR32" s="33" t="e">
        <f t="shared" si="4"/>
        <v>#DIV/0!</v>
      </c>
      <c r="CS32" s="33" t="e">
        <f t="shared" si="5"/>
        <v>#DIV/0!</v>
      </c>
      <c r="CT32" s="3"/>
      <c r="CU32" s="3"/>
      <c r="CV32" s="3"/>
      <c r="CW32" s="3"/>
      <c r="CX32" s="3"/>
      <c r="CY32" s="3"/>
      <c r="CZ32" s="3"/>
      <c r="DA32" s="3"/>
      <c r="DB32" s="3"/>
      <c r="DC32" s="3"/>
      <c r="DD32" s="3"/>
      <c r="DE32" s="3"/>
      <c r="DF32" s="3"/>
      <c r="DG32" s="3"/>
      <c r="DH32" s="3"/>
      <c r="DI32" s="3"/>
      <c r="DJ32" s="3"/>
      <c r="DK32" s="3"/>
      <c r="DL32" s="34"/>
      <c r="DM32" s="33" t="e">
        <f t="shared" si="6"/>
        <v>#DIV/0!</v>
      </c>
      <c r="DN32" s="33" t="e">
        <f t="shared" si="7"/>
        <v>#DIV/0!</v>
      </c>
      <c r="DO32" s="33" t="e">
        <f t="shared" si="8"/>
        <v>#DIV/0!</v>
      </c>
      <c r="DP32" s="33" t="e">
        <f t="shared" si="9"/>
        <v>#DIV/0!</v>
      </c>
      <c r="DQ32" s="3"/>
      <c r="DR32" s="3"/>
      <c r="DS32" s="3"/>
      <c r="DT32" s="3"/>
      <c r="DU32" s="3"/>
      <c r="DV32" s="3"/>
      <c r="DW32" s="3"/>
      <c r="DX32" s="3"/>
      <c r="DY32" s="3"/>
      <c r="DZ32" s="3"/>
      <c r="EA32" s="34"/>
      <c r="EB32" s="33" t="e">
        <f t="shared" si="10"/>
        <v>#DIV/0!</v>
      </c>
      <c r="EC32" s="33" t="e">
        <f t="shared" si="11"/>
        <v>#DIV/0!</v>
      </c>
      <c r="ED32" s="33" t="e">
        <f t="shared" si="12"/>
        <v>#DIV/0!</v>
      </c>
      <c r="EE32" s="33" t="e">
        <f t="shared" si="13"/>
        <v>#DIV/0!</v>
      </c>
    </row>
    <row r="33" spans="1:135" ht="32" hidden="1" x14ac:dyDescent="0.2">
      <c r="A33" s="88">
        <v>27</v>
      </c>
      <c r="B33" s="88">
        <v>27</v>
      </c>
      <c r="C33" s="3" t="s">
        <v>508</v>
      </c>
      <c r="D33" s="3"/>
      <c r="E33" s="3"/>
      <c r="F33" s="3" t="s">
        <v>0</v>
      </c>
      <c r="G33" s="3" t="s">
        <v>1</v>
      </c>
      <c r="H33" s="3">
        <v>1</v>
      </c>
      <c r="I33" s="3">
        <v>1</v>
      </c>
      <c r="J33" s="3">
        <v>1</v>
      </c>
      <c r="K33" s="3">
        <v>1</v>
      </c>
      <c r="L33" s="3">
        <v>0</v>
      </c>
      <c r="M33" s="3" t="s">
        <v>64</v>
      </c>
      <c r="N33" s="3"/>
      <c r="O33" s="3"/>
      <c r="P33" s="3"/>
      <c r="Q33" s="3"/>
      <c r="R33" s="3"/>
      <c r="S33" s="3"/>
      <c r="T33" s="3"/>
      <c r="U33" s="3"/>
      <c r="V33" s="3"/>
      <c r="W33" s="3"/>
      <c r="X33" s="3"/>
      <c r="Y33" s="22"/>
      <c r="Z33" s="22"/>
      <c r="AA33" s="22">
        <v>1</v>
      </c>
      <c r="AB33" s="22">
        <v>1</v>
      </c>
      <c r="AC33" s="22"/>
      <c r="AD33" s="22"/>
      <c r="AE33" s="22"/>
      <c r="AF33" s="22">
        <v>1</v>
      </c>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0"/>
      <c r="BL33" s="16" t="e">
        <f t="shared" si="0"/>
        <v>#DIV/0!</v>
      </c>
      <c r="BM33" s="16"/>
      <c r="BN33" s="16"/>
      <c r="BO33" s="16">
        <f t="shared" si="1"/>
        <v>0</v>
      </c>
      <c r="BP33" s="16"/>
      <c r="BQ33" s="16"/>
      <c r="BR33" s="16"/>
      <c r="BS33" s="16"/>
      <c r="BT33" s="16"/>
      <c r="BU33" s="16"/>
      <c r="BV33" s="16"/>
      <c r="BW33" s="16"/>
      <c r="BX33" s="16"/>
      <c r="BY33" s="16"/>
      <c r="BZ33" s="16"/>
      <c r="CA33" s="16"/>
      <c r="CB33" s="16"/>
      <c r="CC33" s="16"/>
      <c r="CD33" s="16"/>
      <c r="CE33" s="3"/>
      <c r="CF33" s="3"/>
      <c r="CG33" s="3"/>
      <c r="CH33" s="3"/>
      <c r="CI33" s="3"/>
      <c r="CJ33" s="3"/>
      <c r="CK33" s="3"/>
      <c r="CL33" s="3"/>
      <c r="CM33" s="3"/>
      <c r="CN33" s="3"/>
      <c r="CO33" s="30"/>
      <c r="CP33" s="33" t="e">
        <f t="shared" si="2"/>
        <v>#DIV/0!</v>
      </c>
      <c r="CQ33" s="33" t="e">
        <f t="shared" si="3"/>
        <v>#DIV/0!</v>
      </c>
      <c r="CR33" s="33" t="e">
        <f t="shared" si="4"/>
        <v>#DIV/0!</v>
      </c>
      <c r="CS33" s="33" t="e">
        <f t="shared" si="5"/>
        <v>#DIV/0!</v>
      </c>
      <c r="CT33" s="3"/>
      <c r="CU33" s="3"/>
      <c r="CV33" s="3"/>
      <c r="CW33" s="3"/>
      <c r="CX33" s="3"/>
      <c r="CY33" s="3"/>
      <c r="CZ33" s="3"/>
      <c r="DA33" s="3"/>
      <c r="DB33" s="3"/>
      <c r="DC33" s="3"/>
      <c r="DD33" s="3"/>
      <c r="DE33" s="3"/>
      <c r="DF33" s="3"/>
      <c r="DG33" s="3"/>
      <c r="DH33" s="3"/>
      <c r="DI33" s="3"/>
      <c r="DJ33" s="3"/>
      <c r="DK33" s="3"/>
      <c r="DL33" s="34"/>
      <c r="DM33" s="33" t="e">
        <f t="shared" si="6"/>
        <v>#DIV/0!</v>
      </c>
      <c r="DN33" s="33" t="e">
        <f t="shared" si="7"/>
        <v>#DIV/0!</v>
      </c>
      <c r="DO33" s="33" t="e">
        <f t="shared" si="8"/>
        <v>#DIV/0!</v>
      </c>
      <c r="DP33" s="33" t="e">
        <f t="shared" si="9"/>
        <v>#DIV/0!</v>
      </c>
      <c r="DQ33" s="3"/>
      <c r="DR33" s="3"/>
      <c r="DS33" s="3"/>
      <c r="DT33" s="3"/>
      <c r="DU33" s="3"/>
      <c r="DV33" s="3"/>
      <c r="DW33" s="3"/>
      <c r="DX33" s="3"/>
      <c r="DY33" s="3"/>
      <c r="DZ33" s="3"/>
      <c r="EA33" s="34"/>
      <c r="EB33" s="33" t="e">
        <f t="shared" si="10"/>
        <v>#DIV/0!</v>
      </c>
      <c r="EC33" s="33" t="e">
        <f t="shared" si="11"/>
        <v>#DIV/0!</v>
      </c>
      <c r="ED33" s="33" t="e">
        <f t="shared" si="12"/>
        <v>#DIV/0!</v>
      </c>
      <c r="EE33" s="33" t="e">
        <f t="shared" si="13"/>
        <v>#DIV/0!</v>
      </c>
    </row>
    <row r="34" spans="1:135" ht="48" hidden="1" x14ac:dyDescent="0.2">
      <c r="A34" s="88">
        <v>28</v>
      </c>
      <c r="B34" s="88">
        <v>28</v>
      </c>
      <c r="C34" s="3" t="s">
        <v>509</v>
      </c>
      <c r="D34" s="3"/>
      <c r="E34" s="3"/>
      <c r="F34" s="3" t="s">
        <v>0</v>
      </c>
      <c r="G34" s="3" t="s">
        <v>1</v>
      </c>
      <c r="H34" s="3">
        <v>1</v>
      </c>
      <c r="I34" s="3">
        <v>1</v>
      </c>
      <c r="J34" s="3">
        <v>1</v>
      </c>
      <c r="K34" s="3">
        <v>0</v>
      </c>
      <c r="L34" s="3">
        <v>0</v>
      </c>
      <c r="M34" s="3" t="s">
        <v>65</v>
      </c>
      <c r="N34" s="3"/>
      <c r="O34" s="3"/>
      <c r="P34" s="3"/>
      <c r="Q34" s="3"/>
      <c r="R34" s="3"/>
      <c r="S34" s="3"/>
      <c r="T34" s="3"/>
      <c r="U34" s="3"/>
      <c r="V34" s="3">
        <v>1</v>
      </c>
      <c r="W34" s="3"/>
      <c r="X34" s="3"/>
      <c r="Y34" s="22"/>
      <c r="Z34" s="22"/>
      <c r="AA34" s="22">
        <v>1</v>
      </c>
      <c r="AB34" s="22">
        <v>1</v>
      </c>
      <c r="AC34" s="22"/>
      <c r="AD34" s="22"/>
      <c r="AE34" s="22"/>
      <c r="AF34" s="22">
        <v>1</v>
      </c>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0"/>
      <c r="BL34" s="16" t="e">
        <f t="shared" si="0"/>
        <v>#DIV/0!</v>
      </c>
      <c r="BM34" s="16"/>
      <c r="BN34" s="16"/>
      <c r="BO34" s="16">
        <f t="shared" si="1"/>
        <v>0</v>
      </c>
      <c r="BP34" s="16"/>
      <c r="BQ34" s="16"/>
      <c r="BR34" s="16"/>
      <c r="BS34" s="16"/>
      <c r="BT34" s="16"/>
      <c r="BU34" s="16"/>
      <c r="BV34" s="16"/>
      <c r="BW34" s="16"/>
      <c r="BX34" s="16"/>
      <c r="BY34" s="16"/>
      <c r="BZ34" s="16"/>
      <c r="CA34" s="16"/>
      <c r="CB34" s="16"/>
      <c r="CC34" s="16"/>
      <c r="CD34" s="16"/>
      <c r="CE34" s="3"/>
      <c r="CF34" s="3"/>
      <c r="CG34" s="3"/>
      <c r="CH34" s="3"/>
      <c r="CI34" s="3"/>
      <c r="CJ34" s="3"/>
      <c r="CK34" s="3"/>
      <c r="CL34" s="3"/>
      <c r="CM34" s="3"/>
      <c r="CN34" s="3"/>
      <c r="CO34" s="30"/>
      <c r="CP34" s="33" t="e">
        <f t="shared" si="2"/>
        <v>#DIV/0!</v>
      </c>
      <c r="CQ34" s="33" t="e">
        <f t="shared" si="3"/>
        <v>#DIV/0!</v>
      </c>
      <c r="CR34" s="33" t="e">
        <f t="shared" si="4"/>
        <v>#DIV/0!</v>
      </c>
      <c r="CS34" s="33" t="e">
        <f t="shared" si="5"/>
        <v>#DIV/0!</v>
      </c>
      <c r="CT34" s="3"/>
      <c r="CU34" s="3"/>
      <c r="CV34" s="3"/>
      <c r="CW34" s="3"/>
      <c r="CX34" s="3"/>
      <c r="CY34" s="3"/>
      <c r="CZ34" s="3"/>
      <c r="DA34" s="3"/>
      <c r="DB34" s="3"/>
      <c r="DC34" s="3"/>
      <c r="DD34" s="3"/>
      <c r="DE34" s="3"/>
      <c r="DF34" s="3"/>
      <c r="DG34" s="3"/>
      <c r="DH34" s="3"/>
      <c r="DI34" s="3"/>
      <c r="DJ34" s="3"/>
      <c r="DK34" s="3"/>
      <c r="DL34" s="34"/>
      <c r="DM34" s="33" t="e">
        <f t="shared" si="6"/>
        <v>#DIV/0!</v>
      </c>
      <c r="DN34" s="33" t="e">
        <f t="shared" si="7"/>
        <v>#DIV/0!</v>
      </c>
      <c r="DO34" s="33" t="e">
        <f t="shared" si="8"/>
        <v>#DIV/0!</v>
      </c>
      <c r="DP34" s="33" t="e">
        <f t="shared" si="9"/>
        <v>#DIV/0!</v>
      </c>
      <c r="DQ34" s="3"/>
      <c r="DR34" s="3"/>
      <c r="DS34" s="3"/>
      <c r="DT34" s="3"/>
      <c r="DU34" s="3"/>
      <c r="DV34" s="3"/>
      <c r="DW34" s="3"/>
      <c r="DX34" s="3"/>
      <c r="DY34" s="3"/>
      <c r="DZ34" s="3"/>
      <c r="EA34" s="34"/>
      <c r="EB34" s="33" t="e">
        <f t="shared" si="10"/>
        <v>#DIV/0!</v>
      </c>
      <c r="EC34" s="33" t="e">
        <f t="shared" si="11"/>
        <v>#DIV/0!</v>
      </c>
      <c r="ED34" s="33" t="e">
        <f t="shared" si="12"/>
        <v>#DIV/0!</v>
      </c>
      <c r="EE34" s="33" t="e">
        <f t="shared" si="13"/>
        <v>#DIV/0!</v>
      </c>
    </row>
    <row r="35" spans="1:135" ht="48" hidden="1" x14ac:dyDescent="0.2">
      <c r="A35" s="88">
        <v>29</v>
      </c>
      <c r="B35" s="88">
        <v>29</v>
      </c>
      <c r="C35" s="3" t="s">
        <v>510</v>
      </c>
      <c r="D35" s="3"/>
      <c r="E35" s="3"/>
      <c r="F35" s="3" t="s">
        <v>0</v>
      </c>
      <c r="G35" s="3" t="s">
        <v>1</v>
      </c>
      <c r="H35" s="3"/>
      <c r="I35" s="3"/>
      <c r="J35" s="3"/>
      <c r="K35" s="3"/>
      <c r="L35" s="3">
        <v>0</v>
      </c>
      <c r="M35" s="3" t="s">
        <v>66</v>
      </c>
      <c r="N35" s="3"/>
      <c r="O35" s="3"/>
      <c r="P35" s="3"/>
      <c r="Q35" s="3"/>
      <c r="R35" s="3"/>
      <c r="S35" s="3"/>
      <c r="T35" s="3"/>
      <c r="U35" s="3"/>
      <c r="V35" s="3"/>
      <c r="W35" s="3"/>
      <c r="X35" s="3"/>
      <c r="Y35" s="22"/>
      <c r="Z35" s="22"/>
      <c r="AA35" s="22">
        <v>1</v>
      </c>
      <c r="AB35" s="22">
        <v>1</v>
      </c>
      <c r="AC35" s="22"/>
      <c r="AD35" s="22"/>
      <c r="AE35" s="22"/>
      <c r="AF35" s="22">
        <v>1</v>
      </c>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0"/>
      <c r="BL35" s="16" t="e">
        <f t="shared" si="0"/>
        <v>#DIV/0!</v>
      </c>
      <c r="BM35" s="16"/>
      <c r="BN35" s="16"/>
      <c r="BO35" s="16">
        <f t="shared" si="1"/>
        <v>0</v>
      </c>
      <c r="BP35" s="16"/>
      <c r="BQ35" s="16"/>
      <c r="BR35" s="16"/>
      <c r="BS35" s="16"/>
      <c r="BT35" s="16"/>
      <c r="BU35" s="16"/>
      <c r="BV35" s="16"/>
      <c r="BW35" s="16"/>
      <c r="BX35" s="16"/>
      <c r="BY35" s="16"/>
      <c r="BZ35" s="16"/>
      <c r="CA35" s="16"/>
      <c r="CB35" s="16"/>
      <c r="CC35" s="16"/>
      <c r="CD35" s="16"/>
      <c r="CE35" s="3"/>
      <c r="CF35" s="3"/>
      <c r="CG35" s="3"/>
      <c r="CH35" s="3"/>
      <c r="CI35" s="3"/>
      <c r="CJ35" s="3"/>
      <c r="CK35" s="3"/>
      <c r="CL35" s="3"/>
      <c r="CM35" s="3"/>
      <c r="CN35" s="3"/>
      <c r="CO35" s="30"/>
      <c r="CP35" s="33" t="e">
        <f t="shared" si="2"/>
        <v>#DIV/0!</v>
      </c>
      <c r="CQ35" s="33" t="e">
        <f t="shared" si="3"/>
        <v>#DIV/0!</v>
      </c>
      <c r="CR35" s="33" t="e">
        <f t="shared" si="4"/>
        <v>#DIV/0!</v>
      </c>
      <c r="CS35" s="33" t="e">
        <f t="shared" si="5"/>
        <v>#DIV/0!</v>
      </c>
      <c r="CT35" s="3"/>
      <c r="CU35" s="3"/>
      <c r="CV35" s="3"/>
      <c r="CW35" s="3"/>
      <c r="CX35" s="3"/>
      <c r="CY35" s="3"/>
      <c r="CZ35" s="3"/>
      <c r="DA35" s="3"/>
      <c r="DB35" s="3"/>
      <c r="DC35" s="3"/>
      <c r="DD35" s="3"/>
      <c r="DE35" s="3"/>
      <c r="DF35" s="3"/>
      <c r="DG35" s="3"/>
      <c r="DH35" s="3"/>
      <c r="DI35" s="3"/>
      <c r="DJ35" s="3"/>
      <c r="DK35" s="3"/>
      <c r="DL35" s="34"/>
      <c r="DM35" s="33" t="e">
        <f t="shared" si="6"/>
        <v>#DIV/0!</v>
      </c>
      <c r="DN35" s="33" t="e">
        <f t="shared" si="7"/>
        <v>#DIV/0!</v>
      </c>
      <c r="DO35" s="33" t="e">
        <f t="shared" ref="DO35:DO66" si="17">(1-3/(4*DG35-9))*DM35</f>
        <v>#DIV/0!</v>
      </c>
      <c r="DP35" s="33" t="e">
        <f t="shared" si="9"/>
        <v>#DIV/0!</v>
      </c>
      <c r="DQ35" s="3"/>
      <c r="DR35" s="3"/>
      <c r="DS35" s="3"/>
      <c r="DT35" s="3"/>
      <c r="DU35" s="3"/>
      <c r="DV35" s="3"/>
      <c r="DW35" s="3"/>
      <c r="DX35" s="3"/>
      <c r="DY35" s="3"/>
      <c r="DZ35" s="3"/>
      <c r="EA35" s="34"/>
      <c r="EB35" s="33" t="e">
        <f t="shared" ref="EB35:EB64" si="18">(ABS((DW35-DX35)/(((DT35-1)*DY35^2+(DU35-1)*DZ35^2)/(DT35+DU35-2))^0.5)*EA35)</f>
        <v>#DIV/0!</v>
      </c>
      <c r="EC35" s="33" t="e">
        <f t="shared" ref="EC35:EC64" si="19">(1/DT35)+(1/DU35)+(EB35^2/(2*(DV35)))</f>
        <v>#DIV/0!</v>
      </c>
      <c r="ED35" s="33" t="e">
        <f t="shared" ref="ED35:ED64" si="20">(1-3/(4*DV35-9))*EB35</f>
        <v>#DIV/0!</v>
      </c>
      <c r="EE35" s="33" t="e">
        <f t="shared" ref="EE35:EE64" si="21">((1-3/(4*DV35-9))^2)*EC35</f>
        <v>#DIV/0!</v>
      </c>
    </row>
    <row r="36" spans="1:135" ht="64" hidden="1" x14ac:dyDescent="0.2">
      <c r="A36" s="88">
        <v>30</v>
      </c>
      <c r="B36" s="88">
        <v>30</v>
      </c>
      <c r="C36" s="3" t="s">
        <v>511</v>
      </c>
      <c r="D36" s="3"/>
      <c r="E36" s="3"/>
      <c r="F36" s="3"/>
      <c r="G36" s="3" t="s">
        <v>57</v>
      </c>
      <c r="H36" s="3"/>
      <c r="I36" s="3"/>
      <c r="J36" s="3"/>
      <c r="K36" s="3"/>
      <c r="L36" s="3"/>
      <c r="M36" s="3"/>
      <c r="N36" s="3"/>
      <c r="O36" s="3"/>
      <c r="P36" s="3"/>
      <c r="Q36" s="3"/>
      <c r="R36" s="3"/>
      <c r="S36" s="3"/>
      <c r="T36" s="3"/>
      <c r="U36" s="3"/>
      <c r="V36" s="3"/>
      <c r="W36" s="3"/>
      <c r="X36" s="3"/>
      <c r="Y36" s="22"/>
      <c r="Z36" s="22"/>
      <c r="AA36" s="22">
        <v>1</v>
      </c>
      <c r="AB36" s="22">
        <v>1</v>
      </c>
      <c r="AC36" s="22"/>
      <c r="AD36" s="22"/>
      <c r="AE36" s="22"/>
      <c r="AF36" s="22">
        <v>1</v>
      </c>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1"/>
      <c r="BH36" s="31"/>
      <c r="BI36" s="3"/>
      <c r="BJ36" s="3"/>
      <c r="BK36" s="30"/>
      <c r="BL36" s="16" t="e">
        <f t="shared" si="0"/>
        <v>#DIV/0!</v>
      </c>
      <c r="BM36" s="16"/>
      <c r="BN36" s="16"/>
      <c r="BO36" s="16">
        <f t="shared" si="1"/>
        <v>0</v>
      </c>
      <c r="BP36" s="16"/>
      <c r="BQ36" s="32"/>
      <c r="BR36" s="32"/>
      <c r="BS36" s="16"/>
      <c r="BT36" s="16"/>
      <c r="BU36" s="16"/>
      <c r="BV36" s="16"/>
      <c r="BW36" s="16"/>
      <c r="BX36" s="16"/>
      <c r="BY36" s="16"/>
      <c r="BZ36" s="16"/>
      <c r="CA36" s="16"/>
      <c r="CB36" s="16"/>
      <c r="CC36" s="16"/>
      <c r="CD36" s="16"/>
      <c r="CE36" s="3"/>
      <c r="CF36" s="3"/>
      <c r="CG36" s="3"/>
      <c r="CH36" s="3"/>
      <c r="CI36" s="3"/>
      <c r="CJ36" s="3"/>
      <c r="CK36" s="3"/>
      <c r="CL36" s="3"/>
      <c r="CM36" s="3"/>
      <c r="CN36" s="3"/>
      <c r="CO36" s="30"/>
      <c r="CP36" s="33" t="e">
        <f t="shared" si="2"/>
        <v>#DIV/0!</v>
      </c>
      <c r="CQ36" s="33" t="e">
        <f t="shared" si="3"/>
        <v>#DIV/0!</v>
      </c>
      <c r="CR36" s="33" t="e">
        <f t="shared" si="4"/>
        <v>#DIV/0!</v>
      </c>
      <c r="CS36" s="33" t="e">
        <f t="shared" si="5"/>
        <v>#DIV/0!</v>
      </c>
      <c r="CT36" s="3"/>
      <c r="CU36" s="3"/>
      <c r="CV36" s="3"/>
      <c r="CW36" s="3"/>
      <c r="CX36" s="3"/>
      <c r="CY36" s="3"/>
      <c r="CZ36" s="3"/>
      <c r="DA36" s="3"/>
      <c r="DB36" s="3"/>
      <c r="DC36" s="3"/>
      <c r="DD36" s="3"/>
      <c r="DE36" s="3"/>
      <c r="DF36" s="3"/>
      <c r="DG36" s="3"/>
      <c r="DH36" s="3"/>
      <c r="DI36" s="3"/>
      <c r="DJ36" s="3"/>
      <c r="DK36" s="3"/>
      <c r="DL36" s="34"/>
      <c r="DM36" s="33" t="e">
        <f t="shared" si="6"/>
        <v>#DIV/0!</v>
      </c>
      <c r="DN36" s="33" t="e">
        <f t="shared" si="7"/>
        <v>#DIV/0!</v>
      </c>
      <c r="DO36" s="33" t="e">
        <f t="shared" si="17"/>
        <v>#DIV/0!</v>
      </c>
      <c r="DP36" s="33" t="e">
        <f t="shared" si="9"/>
        <v>#DIV/0!</v>
      </c>
      <c r="DQ36" s="3"/>
      <c r="DR36" s="3"/>
      <c r="DS36" s="3"/>
      <c r="DT36" s="3"/>
      <c r="DU36" s="3"/>
      <c r="DV36" s="3"/>
      <c r="DW36" s="3"/>
      <c r="DX36" s="3"/>
      <c r="DY36" s="3"/>
      <c r="DZ36" s="3"/>
      <c r="EA36" s="34"/>
      <c r="EB36" s="33" t="e">
        <f t="shared" si="18"/>
        <v>#DIV/0!</v>
      </c>
      <c r="EC36" s="33" t="e">
        <f t="shared" si="19"/>
        <v>#DIV/0!</v>
      </c>
      <c r="ED36" s="33" t="e">
        <f t="shared" si="20"/>
        <v>#DIV/0!</v>
      </c>
      <c r="EE36" s="33" t="e">
        <f t="shared" si="21"/>
        <v>#DIV/0!</v>
      </c>
    </row>
    <row r="37" spans="1:135" ht="48" hidden="1" x14ac:dyDescent="0.2">
      <c r="A37" s="88">
        <v>31</v>
      </c>
      <c r="B37" s="88">
        <v>31</v>
      </c>
      <c r="C37" s="3" t="s">
        <v>512</v>
      </c>
      <c r="D37" s="3"/>
      <c r="E37" s="3"/>
      <c r="F37" s="3" t="s">
        <v>0</v>
      </c>
      <c r="G37" s="3" t="s">
        <v>1</v>
      </c>
      <c r="H37" s="3">
        <v>0</v>
      </c>
      <c r="I37" s="3"/>
      <c r="J37" s="3"/>
      <c r="K37" s="3"/>
      <c r="L37" s="3">
        <v>0</v>
      </c>
      <c r="M37" s="3" t="s">
        <v>68</v>
      </c>
      <c r="N37" s="3"/>
      <c r="O37" s="3"/>
      <c r="P37" s="3"/>
      <c r="Q37" s="3"/>
      <c r="R37" s="3"/>
      <c r="S37" s="3"/>
      <c r="T37" s="3"/>
      <c r="U37" s="3"/>
      <c r="V37" s="3"/>
      <c r="W37" s="3"/>
      <c r="X37" s="3"/>
      <c r="Y37" s="22"/>
      <c r="Z37" s="22"/>
      <c r="AA37" s="22">
        <v>1</v>
      </c>
      <c r="AB37" s="22">
        <v>1</v>
      </c>
      <c r="AC37" s="22"/>
      <c r="AD37" s="22"/>
      <c r="AE37" s="22"/>
      <c r="AF37" s="22">
        <v>1</v>
      </c>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0"/>
      <c r="BL37" s="16" t="e">
        <f t="shared" si="0"/>
        <v>#DIV/0!</v>
      </c>
      <c r="BM37" s="16"/>
      <c r="BN37" s="16"/>
      <c r="BO37" s="16">
        <f t="shared" si="1"/>
        <v>0</v>
      </c>
      <c r="BP37" s="16"/>
      <c r="BQ37" s="16"/>
      <c r="BR37" s="16"/>
      <c r="BS37" s="16"/>
      <c r="BT37" s="16"/>
      <c r="BU37" s="16"/>
      <c r="BV37" s="16"/>
      <c r="BW37" s="16"/>
      <c r="BX37" s="16"/>
      <c r="BY37" s="16"/>
      <c r="BZ37" s="16"/>
      <c r="CA37" s="16"/>
      <c r="CB37" s="16"/>
      <c r="CC37" s="16"/>
      <c r="CD37" s="16"/>
      <c r="CE37" s="3"/>
      <c r="CF37" s="3"/>
      <c r="CG37" s="3"/>
      <c r="CH37" s="3"/>
      <c r="CI37" s="3"/>
      <c r="CJ37" s="3"/>
      <c r="CK37" s="3"/>
      <c r="CL37" s="3"/>
      <c r="CM37" s="3"/>
      <c r="CN37" s="3"/>
      <c r="CO37" s="30"/>
      <c r="CP37" s="33" t="e">
        <f t="shared" si="2"/>
        <v>#DIV/0!</v>
      </c>
      <c r="CQ37" s="33" t="e">
        <f t="shared" si="3"/>
        <v>#DIV/0!</v>
      </c>
      <c r="CR37" s="33" t="e">
        <f t="shared" si="4"/>
        <v>#DIV/0!</v>
      </c>
      <c r="CS37" s="33" t="e">
        <f t="shared" si="5"/>
        <v>#DIV/0!</v>
      </c>
      <c r="CT37" s="3"/>
      <c r="CU37" s="3"/>
      <c r="CV37" s="3"/>
      <c r="CW37" s="3"/>
      <c r="CX37" s="3"/>
      <c r="CY37" s="3"/>
      <c r="CZ37" s="3"/>
      <c r="DA37" s="3"/>
      <c r="DB37" s="3"/>
      <c r="DC37" s="3"/>
      <c r="DD37" s="3"/>
      <c r="DE37" s="3"/>
      <c r="DF37" s="3"/>
      <c r="DG37" s="3"/>
      <c r="DH37" s="3"/>
      <c r="DI37" s="3"/>
      <c r="DJ37" s="3"/>
      <c r="DK37" s="3"/>
      <c r="DL37" s="34"/>
      <c r="DM37" s="33" t="e">
        <f t="shared" si="6"/>
        <v>#DIV/0!</v>
      </c>
      <c r="DN37" s="33" t="e">
        <f t="shared" si="7"/>
        <v>#DIV/0!</v>
      </c>
      <c r="DO37" s="33" t="e">
        <f t="shared" si="17"/>
        <v>#DIV/0!</v>
      </c>
      <c r="DP37" s="33" t="e">
        <f t="shared" si="9"/>
        <v>#DIV/0!</v>
      </c>
      <c r="DQ37" s="3"/>
      <c r="DR37" s="3"/>
      <c r="DS37" s="3"/>
      <c r="DT37" s="3"/>
      <c r="DU37" s="3"/>
      <c r="DV37" s="3"/>
      <c r="DW37" s="3"/>
      <c r="DX37" s="3"/>
      <c r="DY37" s="3"/>
      <c r="DZ37" s="3"/>
      <c r="EA37" s="34"/>
      <c r="EB37" s="33" t="e">
        <f t="shared" si="18"/>
        <v>#DIV/0!</v>
      </c>
      <c r="EC37" s="33" t="e">
        <f t="shared" si="19"/>
        <v>#DIV/0!</v>
      </c>
      <c r="ED37" s="33" t="e">
        <f t="shared" si="20"/>
        <v>#DIV/0!</v>
      </c>
      <c r="EE37" s="33" t="e">
        <f t="shared" si="21"/>
        <v>#DIV/0!</v>
      </c>
    </row>
    <row r="38" spans="1:135" ht="64" hidden="1" x14ac:dyDescent="0.2">
      <c r="A38" s="88">
        <v>32</v>
      </c>
      <c r="B38" s="88">
        <v>32</v>
      </c>
      <c r="C38" s="3" t="s">
        <v>513</v>
      </c>
      <c r="D38" s="3"/>
      <c r="E38" s="3"/>
      <c r="F38" s="3"/>
      <c r="G38" s="3" t="s">
        <v>57</v>
      </c>
      <c r="H38" s="3"/>
      <c r="I38" s="3"/>
      <c r="J38" s="3"/>
      <c r="K38" s="3"/>
      <c r="L38" s="3"/>
      <c r="M38" s="3"/>
      <c r="N38" s="3"/>
      <c r="O38" s="3"/>
      <c r="P38" s="3"/>
      <c r="Q38" s="3"/>
      <c r="R38" s="3"/>
      <c r="S38" s="3"/>
      <c r="T38" s="3"/>
      <c r="U38" s="3"/>
      <c r="V38" s="3"/>
      <c r="W38" s="3"/>
      <c r="X38" s="3"/>
      <c r="Y38" s="22"/>
      <c r="Z38" s="22"/>
      <c r="AA38" s="22">
        <v>1</v>
      </c>
      <c r="AB38" s="22">
        <v>1</v>
      </c>
      <c r="AC38" s="22"/>
      <c r="AD38" s="22"/>
      <c r="AE38" s="22"/>
      <c r="AF38" s="22">
        <v>1</v>
      </c>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1"/>
      <c r="BH38" s="31"/>
      <c r="BI38" s="3"/>
      <c r="BJ38" s="3"/>
      <c r="BK38" s="30"/>
      <c r="BL38" s="16" t="e">
        <f t="shared" si="0"/>
        <v>#DIV/0!</v>
      </c>
      <c r="BM38" s="16"/>
      <c r="BN38" s="16"/>
      <c r="BO38" s="16">
        <f t="shared" si="1"/>
        <v>0</v>
      </c>
      <c r="BP38" s="16"/>
      <c r="BQ38" s="32"/>
      <c r="BR38" s="32"/>
      <c r="BS38" s="16"/>
      <c r="BT38" s="16"/>
      <c r="BU38" s="16"/>
      <c r="BV38" s="16"/>
      <c r="BW38" s="16"/>
      <c r="BX38" s="16"/>
      <c r="BY38" s="16"/>
      <c r="BZ38" s="16"/>
      <c r="CA38" s="16"/>
      <c r="CB38" s="16"/>
      <c r="CC38" s="16"/>
      <c r="CD38" s="16"/>
      <c r="CE38" s="3"/>
      <c r="CF38" s="3"/>
      <c r="CG38" s="3"/>
      <c r="CH38" s="3"/>
      <c r="CI38" s="3"/>
      <c r="CJ38" s="3"/>
      <c r="CK38" s="3"/>
      <c r="CL38" s="3"/>
      <c r="CM38" s="3"/>
      <c r="CN38" s="3"/>
      <c r="CO38" s="30"/>
      <c r="CP38" s="33" t="e">
        <f t="shared" si="2"/>
        <v>#DIV/0!</v>
      </c>
      <c r="CQ38" s="33" t="e">
        <f t="shared" si="3"/>
        <v>#DIV/0!</v>
      </c>
      <c r="CR38" s="33" t="e">
        <f t="shared" si="4"/>
        <v>#DIV/0!</v>
      </c>
      <c r="CS38" s="33" t="e">
        <f t="shared" si="5"/>
        <v>#DIV/0!</v>
      </c>
      <c r="CT38" s="3"/>
      <c r="CU38" s="3"/>
      <c r="CV38" s="3"/>
      <c r="CW38" s="3"/>
      <c r="CX38" s="3"/>
      <c r="CY38" s="3"/>
      <c r="CZ38" s="3"/>
      <c r="DA38" s="3"/>
      <c r="DB38" s="3"/>
      <c r="DC38" s="3"/>
      <c r="DD38" s="3"/>
      <c r="DE38" s="3"/>
      <c r="DF38" s="3"/>
      <c r="DG38" s="3"/>
      <c r="DH38" s="3"/>
      <c r="DI38" s="3"/>
      <c r="DJ38" s="3"/>
      <c r="DK38" s="3"/>
      <c r="DL38" s="34"/>
      <c r="DM38" s="33" t="e">
        <f t="shared" si="6"/>
        <v>#DIV/0!</v>
      </c>
      <c r="DN38" s="33" t="e">
        <f t="shared" si="7"/>
        <v>#DIV/0!</v>
      </c>
      <c r="DO38" s="33" t="e">
        <f t="shared" si="17"/>
        <v>#DIV/0!</v>
      </c>
      <c r="DP38" s="33" t="e">
        <f t="shared" si="9"/>
        <v>#DIV/0!</v>
      </c>
      <c r="DQ38" s="3"/>
      <c r="DR38" s="3"/>
      <c r="DS38" s="3"/>
      <c r="DT38" s="3"/>
      <c r="DU38" s="3"/>
      <c r="DV38" s="3"/>
      <c r="DW38" s="3"/>
      <c r="DX38" s="3"/>
      <c r="DY38" s="3"/>
      <c r="DZ38" s="3"/>
      <c r="EA38" s="34"/>
      <c r="EB38" s="33" t="e">
        <f t="shared" si="18"/>
        <v>#DIV/0!</v>
      </c>
      <c r="EC38" s="33" t="e">
        <f t="shared" si="19"/>
        <v>#DIV/0!</v>
      </c>
      <c r="ED38" s="33" t="e">
        <f t="shared" si="20"/>
        <v>#DIV/0!</v>
      </c>
      <c r="EE38" s="33" t="e">
        <f t="shared" si="21"/>
        <v>#DIV/0!</v>
      </c>
    </row>
    <row r="39" spans="1:135" ht="48" hidden="1" x14ac:dyDescent="0.2">
      <c r="A39" s="88">
        <v>33</v>
      </c>
      <c r="B39" s="88">
        <v>33</v>
      </c>
      <c r="C39" s="3" t="s">
        <v>514</v>
      </c>
      <c r="D39" s="3"/>
      <c r="E39" s="3"/>
      <c r="F39" s="3" t="s">
        <v>0</v>
      </c>
      <c r="G39" s="3" t="s">
        <v>1</v>
      </c>
      <c r="H39" s="3">
        <v>0</v>
      </c>
      <c r="I39" s="3"/>
      <c r="J39" s="3"/>
      <c r="K39" s="3"/>
      <c r="L39" s="3">
        <v>0</v>
      </c>
      <c r="M39" s="3" t="s">
        <v>69</v>
      </c>
      <c r="N39" s="3"/>
      <c r="O39" s="3"/>
      <c r="P39" s="3"/>
      <c r="Q39" s="3"/>
      <c r="R39" s="3"/>
      <c r="S39" s="3"/>
      <c r="T39" s="3"/>
      <c r="U39" s="3"/>
      <c r="V39" s="3"/>
      <c r="W39" s="3"/>
      <c r="X39" s="3"/>
      <c r="Y39" s="22"/>
      <c r="Z39" s="22"/>
      <c r="AA39" s="22">
        <v>1</v>
      </c>
      <c r="AB39" s="22">
        <v>1</v>
      </c>
      <c r="AC39" s="22"/>
      <c r="AD39" s="22"/>
      <c r="AE39" s="22"/>
      <c r="AF39" s="22">
        <v>1</v>
      </c>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0"/>
      <c r="BL39" s="16" t="e">
        <f t="shared" si="0"/>
        <v>#DIV/0!</v>
      </c>
      <c r="BM39" s="16"/>
      <c r="BN39" s="16"/>
      <c r="BO39" s="16">
        <f t="shared" si="1"/>
        <v>0</v>
      </c>
      <c r="BP39" s="16"/>
      <c r="BQ39" s="16"/>
      <c r="BR39" s="16"/>
      <c r="BS39" s="16"/>
      <c r="BT39" s="16"/>
      <c r="BU39" s="16"/>
      <c r="BV39" s="16"/>
      <c r="BW39" s="16"/>
      <c r="BX39" s="16"/>
      <c r="BY39" s="16"/>
      <c r="BZ39" s="16"/>
      <c r="CA39" s="16"/>
      <c r="CB39" s="16"/>
      <c r="CC39" s="16"/>
      <c r="CD39" s="16"/>
      <c r="CE39" s="3"/>
      <c r="CF39" s="3"/>
      <c r="CG39" s="3"/>
      <c r="CH39" s="3"/>
      <c r="CI39" s="3"/>
      <c r="CJ39" s="3"/>
      <c r="CK39" s="3"/>
      <c r="CL39" s="3"/>
      <c r="CM39" s="3"/>
      <c r="CN39" s="3"/>
      <c r="CO39" s="30"/>
      <c r="CP39" s="33" t="e">
        <f t="shared" si="2"/>
        <v>#DIV/0!</v>
      </c>
      <c r="CQ39" s="33" t="e">
        <f t="shared" si="3"/>
        <v>#DIV/0!</v>
      </c>
      <c r="CR39" s="33" t="e">
        <f t="shared" si="4"/>
        <v>#DIV/0!</v>
      </c>
      <c r="CS39" s="33" t="e">
        <f t="shared" si="5"/>
        <v>#DIV/0!</v>
      </c>
      <c r="CT39" s="3"/>
      <c r="CU39" s="3"/>
      <c r="CV39" s="3"/>
      <c r="CW39" s="3"/>
      <c r="CX39" s="3"/>
      <c r="CY39" s="3"/>
      <c r="CZ39" s="3"/>
      <c r="DA39" s="3"/>
      <c r="DB39" s="3"/>
      <c r="DC39" s="3"/>
      <c r="DD39" s="3"/>
      <c r="DE39" s="3"/>
      <c r="DF39" s="3"/>
      <c r="DG39" s="3"/>
      <c r="DH39" s="3"/>
      <c r="DI39" s="3"/>
      <c r="DJ39" s="3"/>
      <c r="DK39" s="3"/>
      <c r="DL39" s="34"/>
      <c r="DM39" s="33" t="e">
        <f t="shared" si="6"/>
        <v>#DIV/0!</v>
      </c>
      <c r="DN39" s="33" t="e">
        <f t="shared" si="7"/>
        <v>#DIV/0!</v>
      </c>
      <c r="DO39" s="33" t="e">
        <f t="shared" si="17"/>
        <v>#DIV/0!</v>
      </c>
      <c r="DP39" s="33" t="e">
        <f t="shared" si="9"/>
        <v>#DIV/0!</v>
      </c>
      <c r="DQ39" s="3"/>
      <c r="DR39" s="3"/>
      <c r="DS39" s="3"/>
      <c r="DT39" s="3"/>
      <c r="DU39" s="3"/>
      <c r="DV39" s="3"/>
      <c r="DW39" s="3"/>
      <c r="DX39" s="3"/>
      <c r="DY39" s="3"/>
      <c r="DZ39" s="3"/>
      <c r="EA39" s="34"/>
      <c r="EB39" s="33" t="e">
        <f t="shared" si="18"/>
        <v>#DIV/0!</v>
      </c>
      <c r="EC39" s="33" t="e">
        <f t="shared" si="19"/>
        <v>#DIV/0!</v>
      </c>
      <c r="ED39" s="33" t="e">
        <f t="shared" si="20"/>
        <v>#DIV/0!</v>
      </c>
      <c r="EE39" s="33" t="e">
        <f t="shared" si="21"/>
        <v>#DIV/0!</v>
      </c>
    </row>
    <row r="40" spans="1:135" ht="32" hidden="1" x14ac:dyDescent="0.2">
      <c r="A40" s="88">
        <v>34</v>
      </c>
      <c r="B40" s="88">
        <v>34</v>
      </c>
      <c r="C40" s="3" t="s">
        <v>515</v>
      </c>
      <c r="D40" s="3"/>
      <c r="E40" s="3"/>
      <c r="F40" s="3" t="s">
        <v>0</v>
      </c>
      <c r="G40" s="3" t="s">
        <v>1</v>
      </c>
      <c r="H40" s="3">
        <v>0</v>
      </c>
      <c r="I40" s="3"/>
      <c r="J40" s="3"/>
      <c r="K40" s="3"/>
      <c r="L40" s="3">
        <v>0</v>
      </c>
      <c r="M40" s="3" t="s">
        <v>69</v>
      </c>
      <c r="N40" s="3"/>
      <c r="O40" s="3"/>
      <c r="P40" s="3"/>
      <c r="Q40" s="3"/>
      <c r="R40" s="3"/>
      <c r="S40" s="3"/>
      <c r="T40" s="3"/>
      <c r="U40" s="3"/>
      <c r="V40" s="3"/>
      <c r="W40" s="3"/>
      <c r="X40" s="3"/>
      <c r="Y40" s="22"/>
      <c r="Z40" s="22"/>
      <c r="AA40" s="22">
        <v>1</v>
      </c>
      <c r="AB40" s="22">
        <v>1</v>
      </c>
      <c r="AC40" s="22"/>
      <c r="AD40" s="22"/>
      <c r="AE40" s="22"/>
      <c r="AF40" s="22">
        <v>1</v>
      </c>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0"/>
      <c r="BL40" s="16" t="e">
        <f t="shared" si="0"/>
        <v>#DIV/0!</v>
      </c>
      <c r="BM40" s="16"/>
      <c r="BN40" s="16"/>
      <c r="BO40" s="16">
        <f t="shared" si="1"/>
        <v>0</v>
      </c>
      <c r="BP40" s="16"/>
      <c r="BQ40" s="16"/>
      <c r="BR40" s="16"/>
      <c r="BS40" s="16"/>
      <c r="BT40" s="16"/>
      <c r="BU40" s="16"/>
      <c r="BV40" s="16"/>
      <c r="BW40" s="16"/>
      <c r="BX40" s="16"/>
      <c r="BY40" s="16"/>
      <c r="BZ40" s="16"/>
      <c r="CA40" s="16"/>
      <c r="CB40" s="16"/>
      <c r="CC40" s="16"/>
      <c r="CD40" s="16"/>
      <c r="CE40" s="3"/>
      <c r="CF40" s="3"/>
      <c r="CG40" s="3"/>
      <c r="CH40" s="3"/>
      <c r="CI40" s="3"/>
      <c r="CJ40" s="3"/>
      <c r="CK40" s="3"/>
      <c r="CL40" s="3"/>
      <c r="CM40" s="3"/>
      <c r="CN40" s="3"/>
      <c r="CO40" s="30"/>
      <c r="CP40" s="33" t="e">
        <f t="shared" si="2"/>
        <v>#DIV/0!</v>
      </c>
      <c r="CQ40" s="33" t="e">
        <f t="shared" si="3"/>
        <v>#DIV/0!</v>
      </c>
      <c r="CR40" s="33" t="e">
        <f t="shared" si="4"/>
        <v>#DIV/0!</v>
      </c>
      <c r="CS40" s="33" t="e">
        <f t="shared" si="5"/>
        <v>#DIV/0!</v>
      </c>
      <c r="CT40" s="3"/>
      <c r="CU40" s="3"/>
      <c r="CV40" s="3"/>
      <c r="CW40" s="3"/>
      <c r="CX40" s="3"/>
      <c r="CY40" s="3"/>
      <c r="CZ40" s="3"/>
      <c r="DA40" s="3"/>
      <c r="DB40" s="3"/>
      <c r="DC40" s="3"/>
      <c r="DD40" s="3"/>
      <c r="DE40" s="3"/>
      <c r="DF40" s="3"/>
      <c r="DG40" s="3"/>
      <c r="DH40" s="3"/>
      <c r="DI40" s="3"/>
      <c r="DJ40" s="3"/>
      <c r="DK40" s="3"/>
      <c r="DL40" s="34"/>
      <c r="DM40" s="33" t="e">
        <f t="shared" si="6"/>
        <v>#DIV/0!</v>
      </c>
      <c r="DN40" s="33" t="e">
        <f t="shared" si="7"/>
        <v>#DIV/0!</v>
      </c>
      <c r="DO40" s="33" t="e">
        <f t="shared" si="17"/>
        <v>#DIV/0!</v>
      </c>
      <c r="DP40" s="33" t="e">
        <f t="shared" si="9"/>
        <v>#DIV/0!</v>
      </c>
      <c r="DQ40" s="3"/>
      <c r="DR40" s="3"/>
      <c r="DS40" s="3"/>
      <c r="DT40" s="3"/>
      <c r="DU40" s="3"/>
      <c r="DV40" s="3"/>
      <c r="DW40" s="3"/>
      <c r="DX40" s="3"/>
      <c r="DY40" s="3"/>
      <c r="DZ40" s="3"/>
      <c r="EA40" s="34"/>
      <c r="EB40" s="33" t="e">
        <f t="shared" si="18"/>
        <v>#DIV/0!</v>
      </c>
      <c r="EC40" s="33" t="e">
        <f t="shared" si="19"/>
        <v>#DIV/0!</v>
      </c>
      <c r="ED40" s="33" t="e">
        <f t="shared" si="20"/>
        <v>#DIV/0!</v>
      </c>
      <c r="EE40" s="33" t="e">
        <f t="shared" si="21"/>
        <v>#DIV/0!</v>
      </c>
    </row>
    <row r="41" spans="1:135" ht="32" hidden="1" x14ac:dyDescent="0.2">
      <c r="A41" s="88">
        <v>35</v>
      </c>
      <c r="B41" s="88">
        <v>35</v>
      </c>
      <c r="C41" s="3" t="s">
        <v>516</v>
      </c>
      <c r="D41" s="3"/>
      <c r="E41" s="3"/>
      <c r="F41" s="3" t="s">
        <v>0</v>
      </c>
      <c r="G41" s="3" t="s">
        <v>1</v>
      </c>
      <c r="H41" s="3">
        <v>0</v>
      </c>
      <c r="I41" s="3"/>
      <c r="J41" s="3"/>
      <c r="K41" s="3"/>
      <c r="L41" s="3">
        <v>0</v>
      </c>
      <c r="M41" s="3" t="s">
        <v>69</v>
      </c>
      <c r="N41" s="3"/>
      <c r="O41" s="3"/>
      <c r="P41" s="3"/>
      <c r="Q41" s="3"/>
      <c r="R41" s="3"/>
      <c r="S41" s="3"/>
      <c r="T41" s="3"/>
      <c r="U41" s="3"/>
      <c r="V41" s="3"/>
      <c r="W41" s="3"/>
      <c r="X41" s="3"/>
      <c r="Y41" s="22"/>
      <c r="Z41" s="22"/>
      <c r="AA41" s="22">
        <v>1</v>
      </c>
      <c r="AB41" s="22">
        <v>1</v>
      </c>
      <c r="AC41" s="22"/>
      <c r="AD41" s="22"/>
      <c r="AE41" s="22"/>
      <c r="AF41" s="22">
        <v>1</v>
      </c>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0"/>
      <c r="BL41" s="16" t="e">
        <f t="shared" si="0"/>
        <v>#DIV/0!</v>
      </c>
      <c r="BM41" s="16"/>
      <c r="BN41" s="16"/>
      <c r="BO41" s="16">
        <f t="shared" si="1"/>
        <v>0</v>
      </c>
      <c r="BP41" s="16"/>
      <c r="BQ41" s="16"/>
      <c r="BR41" s="16"/>
      <c r="BS41" s="16"/>
      <c r="BT41" s="16"/>
      <c r="BU41" s="16"/>
      <c r="BV41" s="16"/>
      <c r="BW41" s="16"/>
      <c r="BX41" s="16"/>
      <c r="BY41" s="16"/>
      <c r="BZ41" s="16"/>
      <c r="CA41" s="16"/>
      <c r="CB41" s="16"/>
      <c r="CC41" s="16"/>
      <c r="CD41" s="16"/>
      <c r="CE41" s="3"/>
      <c r="CF41" s="3"/>
      <c r="CG41" s="3"/>
      <c r="CH41" s="3"/>
      <c r="CI41" s="3"/>
      <c r="CJ41" s="3"/>
      <c r="CK41" s="3"/>
      <c r="CL41" s="3"/>
      <c r="CM41" s="3"/>
      <c r="CN41" s="3"/>
      <c r="CO41" s="30"/>
      <c r="CP41" s="33" t="e">
        <f t="shared" si="2"/>
        <v>#DIV/0!</v>
      </c>
      <c r="CQ41" s="33" t="e">
        <f t="shared" si="3"/>
        <v>#DIV/0!</v>
      </c>
      <c r="CR41" s="33" t="e">
        <f t="shared" si="4"/>
        <v>#DIV/0!</v>
      </c>
      <c r="CS41" s="33" t="e">
        <f t="shared" si="5"/>
        <v>#DIV/0!</v>
      </c>
      <c r="CT41" s="3"/>
      <c r="CU41" s="3"/>
      <c r="CV41" s="3"/>
      <c r="CW41" s="3"/>
      <c r="CX41" s="3"/>
      <c r="CY41" s="3"/>
      <c r="CZ41" s="3"/>
      <c r="DA41" s="3"/>
      <c r="DB41" s="3"/>
      <c r="DC41" s="3"/>
      <c r="DD41" s="3"/>
      <c r="DE41" s="3"/>
      <c r="DF41" s="3"/>
      <c r="DG41" s="3"/>
      <c r="DH41" s="3"/>
      <c r="DI41" s="3"/>
      <c r="DJ41" s="3"/>
      <c r="DK41" s="3"/>
      <c r="DL41" s="34"/>
      <c r="DM41" s="33" t="e">
        <f t="shared" si="6"/>
        <v>#DIV/0!</v>
      </c>
      <c r="DN41" s="33" t="e">
        <f t="shared" si="7"/>
        <v>#DIV/0!</v>
      </c>
      <c r="DO41" s="33" t="e">
        <f t="shared" si="17"/>
        <v>#DIV/0!</v>
      </c>
      <c r="DP41" s="33" t="e">
        <f t="shared" si="9"/>
        <v>#DIV/0!</v>
      </c>
      <c r="DQ41" s="3"/>
      <c r="DR41" s="3"/>
      <c r="DS41" s="3"/>
      <c r="DT41" s="3"/>
      <c r="DU41" s="3"/>
      <c r="DV41" s="3"/>
      <c r="DW41" s="3"/>
      <c r="DX41" s="3"/>
      <c r="DY41" s="3"/>
      <c r="DZ41" s="3"/>
      <c r="EA41" s="34"/>
      <c r="EB41" s="33" t="e">
        <f t="shared" si="18"/>
        <v>#DIV/0!</v>
      </c>
      <c r="EC41" s="33" t="e">
        <f t="shared" si="19"/>
        <v>#DIV/0!</v>
      </c>
      <c r="ED41" s="33" t="e">
        <f t="shared" si="20"/>
        <v>#DIV/0!</v>
      </c>
      <c r="EE41" s="33" t="e">
        <f t="shared" si="21"/>
        <v>#DIV/0!</v>
      </c>
    </row>
    <row r="42" spans="1:135" ht="48" hidden="1" x14ac:dyDescent="0.2">
      <c r="A42" s="88">
        <v>36</v>
      </c>
      <c r="B42" s="88">
        <v>36</v>
      </c>
      <c r="C42" s="3" t="s">
        <v>517</v>
      </c>
      <c r="D42" s="3"/>
      <c r="E42" s="3"/>
      <c r="F42" s="3" t="s">
        <v>0</v>
      </c>
      <c r="G42" s="3" t="s">
        <v>1</v>
      </c>
      <c r="H42" s="3">
        <v>0</v>
      </c>
      <c r="I42" s="3"/>
      <c r="J42" s="3"/>
      <c r="K42" s="3"/>
      <c r="L42" s="3">
        <v>0</v>
      </c>
      <c r="M42" s="3" t="s">
        <v>69</v>
      </c>
      <c r="N42" s="3"/>
      <c r="O42" s="3"/>
      <c r="P42" s="3"/>
      <c r="Q42" s="3"/>
      <c r="R42" s="3"/>
      <c r="S42" s="3"/>
      <c r="T42" s="3"/>
      <c r="U42" s="3"/>
      <c r="V42" s="3"/>
      <c r="W42" s="3"/>
      <c r="X42" s="3"/>
      <c r="Y42" s="22"/>
      <c r="Z42" s="22"/>
      <c r="AA42" s="22">
        <v>1</v>
      </c>
      <c r="AB42" s="22">
        <v>1</v>
      </c>
      <c r="AC42" s="22"/>
      <c r="AD42" s="22"/>
      <c r="AE42" s="22"/>
      <c r="AF42" s="22">
        <v>1</v>
      </c>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0"/>
      <c r="BL42" s="16" t="e">
        <f t="shared" si="0"/>
        <v>#DIV/0!</v>
      </c>
      <c r="BM42" s="16"/>
      <c r="BN42" s="16"/>
      <c r="BO42" s="16">
        <f t="shared" si="1"/>
        <v>0</v>
      </c>
      <c r="BP42" s="16"/>
      <c r="BQ42" s="16"/>
      <c r="BR42" s="16"/>
      <c r="BS42" s="16"/>
      <c r="BT42" s="16"/>
      <c r="BU42" s="16"/>
      <c r="BV42" s="16"/>
      <c r="BW42" s="16"/>
      <c r="BX42" s="16"/>
      <c r="BY42" s="16"/>
      <c r="BZ42" s="16"/>
      <c r="CA42" s="16"/>
      <c r="CB42" s="16"/>
      <c r="CC42" s="16"/>
      <c r="CD42" s="16"/>
      <c r="CE42" s="3"/>
      <c r="CF42" s="3"/>
      <c r="CG42" s="3"/>
      <c r="CH42" s="3"/>
      <c r="CI42" s="3"/>
      <c r="CJ42" s="3"/>
      <c r="CK42" s="3"/>
      <c r="CL42" s="3"/>
      <c r="CM42" s="3"/>
      <c r="CN42" s="3"/>
      <c r="CO42" s="30"/>
      <c r="CP42" s="33" t="e">
        <f t="shared" si="2"/>
        <v>#DIV/0!</v>
      </c>
      <c r="CQ42" s="33" t="e">
        <f t="shared" si="3"/>
        <v>#DIV/0!</v>
      </c>
      <c r="CR42" s="33" t="e">
        <f t="shared" si="4"/>
        <v>#DIV/0!</v>
      </c>
      <c r="CS42" s="33" t="e">
        <f t="shared" si="5"/>
        <v>#DIV/0!</v>
      </c>
      <c r="CT42" s="3"/>
      <c r="CU42" s="3"/>
      <c r="CV42" s="3"/>
      <c r="CW42" s="3"/>
      <c r="CX42" s="3"/>
      <c r="CY42" s="3"/>
      <c r="CZ42" s="3"/>
      <c r="DA42" s="3"/>
      <c r="DB42" s="3"/>
      <c r="DC42" s="3"/>
      <c r="DD42" s="3"/>
      <c r="DE42" s="3"/>
      <c r="DF42" s="3"/>
      <c r="DG42" s="3"/>
      <c r="DH42" s="3"/>
      <c r="DI42" s="3"/>
      <c r="DJ42" s="3"/>
      <c r="DK42" s="3"/>
      <c r="DL42" s="34"/>
      <c r="DM42" s="33" t="e">
        <f t="shared" si="6"/>
        <v>#DIV/0!</v>
      </c>
      <c r="DN42" s="33" t="e">
        <f t="shared" si="7"/>
        <v>#DIV/0!</v>
      </c>
      <c r="DO42" s="33" t="e">
        <f t="shared" si="17"/>
        <v>#DIV/0!</v>
      </c>
      <c r="DP42" s="33" t="e">
        <f t="shared" si="9"/>
        <v>#DIV/0!</v>
      </c>
      <c r="DQ42" s="3"/>
      <c r="DR42" s="3"/>
      <c r="DS42" s="3"/>
      <c r="DT42" s="3"/>
      <c r="DU42" s="3"/>
      <c r="DV42" s="3"/>
      <c r="DW42" s="3"/>
      <c r="DX42" s="3"/>
      <c r="DY42" s="3"/>
      <c r="DZ42" s="3"/>
      <c r="EA42" s="34"/>
      <c r="EB42" s="33" t="e">
        <f t="shared" si="18"/>
        <v>#DIV/0!</v>
      </c>
      <c r="EC42" s="33" t="e">
        <f t="shared" si="19"/>
        <v>#DIV/0!</v>
      </c>
      <c r="ED42" s="33" t="e">
        <f t="shared" si="20"/>
        <v>#DIV/0!</v>
      </c>
      <c r="EE42" s="33" t="e">
        <f t="shared" si="21"/>
        <v>#DIV/0!</v>
      </c>
    </row>
    <row r="43" spans="1:135" ht="48" hidden="1" x14ac:dyDescent="0.2">
      <c r="A43" s="88">
        <v>37</v>
      </c>
      <c r="B43" s="88">
        <v>37</v>
      </c>
      <c r="C43" s="3" t="s">
        <v>518</v>
      </c>
      <c r="D43" s="3"/>
      <c r="E43" s="3"/>
      <c r="F43" s="3" t="s">
        <v>0</v>
      </c>
      <c r="G43" s="3" t="s">
        <v>1</v>
      </c>
      <c r="H43" s="3">
        <v>0</v>
      </c>
      <c r="I43" s="3"/>
      <c r="J43" s="3"/>
      <c r="K43" s="3"/>
      <c r="L43" s="3">
        <v>0</v>
      </c>
      <c r="M43" s="3" t="s">
        <v>69</v>
      </c>
      <c r="N43" s="3"/>
      <c r="O43" s="3"/>
      <c r="P43" s="3"/>
      <c r="Q43" s="3"/>
      <c r="R43" s="3"/>
      <c r="S43" s="3"/>
      <c r="T43" s="3"/>
      <c r="U43" s="3"/>
      <c r="V43" s="3"/>
      <c r="W43" s="3"/>
      <c r="X43" s="3"/>
      <c r="Y43" s="22"/>
      <c r="Z43" s="22"/>
      <c r="AA43" s="22">
        <v>1</v>
      </c>
      <c r="AB43" s="22">
        <v>1</v>
      </c>
      <c r="AC43" s="22"/>
      <c r="AD43" s="22"/>
      <c r="AE43" s="22"/>
      <c r="AF43" s="22">
        <v>1</v>
      </c>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0"/>
      <c r="BL43" s="16" t="e">
        <f t="shared" si="0"/>
        <v>#DIV/0!</v>
      </c>
      <c r="BM43" s="16"/>
      <c r="BN43" s="16"/>
      <c r="BO43" s="16">
        <f t="shared" si="1"/>
        <v>0</v>
      </c>
      <c r="BP43" s="16"/>
      <c r="BQ43" s="16"/>
      <c r="BR43" s="16"/>
      <c r="BS43" s="16"/>
      <c r="BT43" s="16"/>
      <c r="BU43" s="16"/>
      <c r="BV43" s="16"/>
      <c r="BW43" s="16"/>
      <c r="BX43" s="16"/>
      <c r="BY43" s="16"/>
      <c r="BZ43" s="16"/>
      <c r="CA43" s="16"/>
      <c r="CB43" s="16"/>
      <c r="CC43" s="16"/>
      <c r="CD43" s="16"/>
      <c r="CE43" s="3"/>
      <c r="CF43" s="3"/>
      <c r="CG43" s="3"/>
      <c r="CH43" s="3"/>
      <c r="CI43" s="3"/>
      <c r="CJ43" s="3"/>
      <c r="CK43" s="3"/>
      <c r="CL43" s="3"/>
      <c r="CM43" s="3"/>
      <c r="CN43" s="3"/>
      <c r="CO43" s="30"/>
      <c r="CP43" s="33" t="e">
        <f t="shared" si="2"/>
        <v>#DIV/0!</v>
      </c>
      <c r="CQ43" s="33" t="e">
        <f t="shared" si="3"/>
        <v>#DIV/0!</v>
      </c>
      <c r="CR43" s="33" t="e">
        <f t="shared" si="4"/>
        <v>#DIV/0!</v>
      </c>
      <c r="CS43" s="33" t="e">
        <f t="shared" si="5"/>
        <v>#DIV/0!</v>
      </c>
      <c r="CT43" s="3"/>
      <c r="CU43" s="3"/>
      <c r="CV43" s="3"/>
      <c r="CW43" s="3"/>
      <c r="CX43" s="3"/>
      <c r="CY43" s="3"/>
      <c r="CZ43" s="3"/>
      <c r="DA43" s="3"/>
      <c r="DB43" s="3"/>
      <c r="DC43" s="3"/>
      <c r="DD43" s="3"/>
      <c r="DE43" s="3"/>
      <c r="DF43" s="3"/>
      <c r="DG43" s="3"/>
      <c r="DH43" s="3"/>
      <c r="DI43" s="3"/>
      <c r="DJ43" s="3"/>
      <c r="DK43" s="3"/>
      <c r="DL43" s="34"/>
      <c r="DM43" s="33" t="e">
        <f t="shared" si="6"/>
        <v>#DIV/0!</v>
      </c>
      <c r="DN43" s="33" t="e">
        <f t="shared" si="7"/>
        <v>#DIV/0!</v>
      </c>
      <c r="DO43" s="33" t="e">
        <f t="shared" si="17"/>
        <v>#DIV/0!</v>
      </c>
      <c r="DP43" s="33" t="e">
        <f t="shared" si="9"/>
        <v>#DIV/0!</v>
      </c>
      <c r="DQ43" s="3"/>
      <c r="DR43" s="3"/>
      <c r="DS43" s="3"/>
      <c r="DT43" s="3"/>
      <c r="DU43" s="3"/>
      <c r="DV43" s="3"/>
      <c r="DW43" s="3"/>
      <c r="DX43" s="3"/>
      <c r="DY43" s="3"/>
      <c r="DZ43" s="3"/>
      <c r="EA43" s="34"/>
      <c r="EB43" s="33" t="e">
        <f t="shared" si="18"/>
        <v>#DIV/0!</v>
      </c>
      <c r="EC43" s="33" t="e">
        <f t="shared" si="19"/>
        <v>#DIV/0!</v>
      </c>
      <c r="ED43" s="33" t="e">
        <f t="shared" si="20"/>
        <v>#DIV/0!</v>
      </c>
      <c r="EE43" s="33" t="e">
        <f t="shared" si="21"/>
        <v>#DIV/0!</v>
      </c>
    </row>
    <row r="44" spans="1:135" ht="48" hidden="1" x14ac:dyDescent="0.2">
      <c r="A44" s="88">
        <v>38</v>
      </c>
      <c r="B44" s="88">
        <v>38</v>
      </c>
      <c r="C44" s="3" t="s">
        <v>519</v>
      </c>
      <c r="D44" s="3"/>
      <c r="E44" s="3"/>
      <c r="F44" s="3" t="s">
        <v>0</v>
      </c>
      <c r="G44" s="3" t="s">
        <v>1</v>
      </c>
      <c r="H44" s="3">
        <v>0</v>
      </c>
      <c r="I44" s="3"/>
      <c r="J44" s="3"/>
      <c r="K44" s="3"/>
      <c r="L44" s="3">
        <v>0</v>
      </c>
      <c r="M44" s="3" t="s">
        <v>69</v>
      </c>
      <c r="N44" s="3"/>
      <c r="O44" s="3"/>
      <c r="P44" s="3"/>
      <c r="Q44" s="3"/>
      <c r="R44" s="3"/>
      <c r="S44" s="3"/>
      <c r="T44" s="3"/>
      <c r="U44" s="3"/>
      <c r="V44" s="3"/>
      <c r="W44" s="3"/>
      <c r="X44" s="3"/>
      <c r="Y44" s="22"/>
      <c r="Z44" s="22"/>
      <c r="AA44" s="22">
        <v>1</v>
      </c>
      <c r="AB44" s="22">
        <v>1</v>
      </c>
      <c r="AC44" s="22"/>
      <c r="AD44" s="22"/>
      <c r="AE44" s="22"/>
      <c r="AF44" s="22">
        <v>1</v>
      </c>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0"/>
      <c r="BL44" s="16" t="e">
        <f t="shared" si="0"/>
        <v>#DIV/0!</v>
      </c>
      <c r="BM44" s="16"/>
      <c r="BN44" s="16"/>
      <c r="BO44" s="16">
        <f t="shared" si="1"/>
        <v>0</v>
      </c>
      <c r="BP44" s="16"/>
      <c r="BQ44" s="16"/>
      <c r="BR44" s="16"/>
      <c r="BS44" s="16"/>
      <c r="BT44" s="16"/>
      <c r="BU44" s="16"/>
      <c r="BV44" s="16"/>
      <c r="BW44" s="16"/>
      <c r="BX44" s="16"/>
      <c r="BY44" s="16"/>
      <c r="BZ44" s="16"/>
      <c r="CA44" s="16"/>
      <c r="CB44" s="16"/>
      <c r="CC44" s="16"/>
      <c r="CD44" s="16"/>
      <c r="CE44" s="3"/>
      <c r="CF44" s="3"/>
      <c r="CG44" s="3"/>
      <c r="CH44" s="3"/>
      <c r="CI44" s="3"/>
      <c r="CJ44" s="3"/>
      <c r="CK44" s="3"/>
      <c r="CL44" s="3"/>
      <c r="CM44" s="3"/>
      <c r="CN44" s="3"/>
      <c r="CO44" s="30"/>
      <c r="CP44" s="33" t="e">
        <f t="shared" si="2"/>
        <v>#DIV/0!</v>
      </c>
      <c r="CQ44" s="33" t="e">
        <f t="shared" si="3"/>
        <v>#DIV/0!</v>
      </c>
      <c r="CR44" s="33" t="e">
        <f t="shared" si="4"/>
        <v>#DIV/0!</v>
      </c>
      <c r="CS44" s="33" t="e">
        <f t="shared" si="5"/>
        <v>#DIV/0!</v>
      </c>
      <c r="CT44" s="3"/>
      <c r="CU44" s="3"/>
      <c r="CV44" s="3"/>
      <c r="CW44" s="3"/>
      <c r="CX44" s="3"/>
      <c r="CY44" s="3"/>
      <c r="CZ44" s="3"/>
      <c r="DA44" s="3"/>
      <c r="DB44" s="3"/>
      <c r="DC44" s="3"/>
      <c r="DD44" s="3"/>
      <c r="DE44" s="3"/>
      <c r="DF44" s="3"/>
      <c r="DG44" s="3"/>
      <c r="DH44" s="3"/>
      <c r="DI44" s="3"/>
      <c r="DJ44" s="3"/>
      <c r="DK44" s="3"/>
      <c r="DL44" s="34"/>
      <c r="DM44" s="33" t="e">
        <f t="shared" si="6"/>
        <v>#DIV/0!</v>
      </c>
      <c r="DN44" s="33" t="e">
        <f t="shared" si="7"/>
        <v>#DIV/0!</v>
      </c>
      <c r="DO44" s="33" t="e">
        <f t="shared" si="17"/>
        <v>#DIV/0!</v>
      </c>
      <c r="DP44" s="33" t="e">
        <f t="shared" si="9"/>
        <v>#DIV/0!</v>
      </c>
      <c r="DQ44" s="3"/>
      <c r="DR44" s="3"/>
      <c r="DS44" s="3"/>
      <c r="DT44" s="3"/>
      <c r="DU44" s="3"/>
      <c r="DV44" s="3"/>
      <c r="DW44" s="3"/>
      <c r="DX44" s="3"/>
      <c r="DY44" s="3"/>
      <c r="DZ44" s="3"/>
      <c r="EA44" s="34"/>
      <c r="EB44" s="33" t="e">
        <f t="shared" si="18"/>
        <v>#DIV/0!</v>
      </c>
      <c r="EC44" s="33" t="e">
        <f t="shared" si="19"/>
        <v>#DIV/0!</v>
      </c>
      <c r="ED44" s="33" t="e">
        <f t="shared" si="20"/>
        <v>#DIV/0!</v>
      </c>
      <c r="EE44" s="33" t="e">
        <f t="shared" si="21"/>
        <v>#DIV/0!</v>
      </c>
    </row>
    <row r="45" spans="1:135" ht="48" hidden="1" x14ac:dyDescent="0.2">
      <c r="A45" s="88">
        <v>39</v>
      </c>
      <c r="B45" s="88">
        <v>39</v>
      </c>
      <c r="C45" s="3" t="s">
        <v>520</v>
      </c>
      <c r="D45" s="3"/>
      <c r="E45" s="3"/>
      <c r="F45" s="3" t="s">
        <v>0</v>
      </c>
      <c r="G45" s="3" t="s">
        <v>1</v>
      </c>
      <c r="H45" s="3">
        <v>0</v>
      </c>
      <c r="I45" s="3"/>
      <c r="J45" s="3"/>
      <c r="K45" s="3"/>
      <c r="L45" s="3">
        <v>0</v>
      </c>
      <c r="M45" s="3" t="s">
        <v>69</v>
      </c>
      <c r="N45" s="3"/>
      <c r="O45" s="3"/>
      <c r="P45" s="3"/>
      <c r="Q45" s="3"/>
      <c r="R45" s="3"/>
      <c r="S45" s="3"/>
      <c r="T45" s="3"/>
      <c r="U45" s="3"/>
      <c r="V45" s="3"/>
      <c r="W45" s="3"/>
      <c r="X45" s="3"/>
      <c r="Y45" s="22"/>
      <c r="Z45" s="22"/>
      <c r="AA45" s="22">
        <v>1</v>
      </c>
      <c r="AB45" s="22">
        <v>1</v>
      </c>
      <c r="AC45" s="22"/>
      <c r="AD45" s="22"/>
      <c r="AE45" s="22"/>
      <c r="AF45" s="22">
        <v>1</v>
      </c>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0"/>
      <c r="BL45" s="16" t="e">
        <f t="shared" si="0"/>
        <v>#DIV/0!</v>
      </c>
      <c r="BM45" s="16"/>
      <c r="BN45" s="16"/>
      <c r="BO45" s="16">
        <f t="shared" si="1"/>
        <v>0</v>
      </c>
      <c r="BP45" s="16"/>
      <c r="BQ45" s="16"/>
      <c r="BR45" s="16"/>
      <c r="BS45" s="16"/>
      <c r="BT45" s="16"/>
      <c r="BU45" s="16"/>
      <c r="BV45" s="16"/>
      <c r="BW45" s="16"/>
      <c r="BX45" s="16"/>
      <c r="BY45" s="16"/>
      <c r="BZ45" s="16"/>
      <c r="CA45" s="16"/>
      <c r="CB45" s="16"/>
      <c r="CC45" s="16"/>
      <c r="CD45" s="16"/>
      <c r="CE45" s="3"/>
      <c r="CF45" s="3"/>
      <c r="CG45" s="3"/>
      <c r="CH45" s="3"/>
      <c r="CI45" s="3"/>
      <c r="CJ45" s="3"/>
      <c r="CK45" s="3"/>
      <c r="CL45" s="3"/>
      <c r="CM45" s="3"/>
      <c r="CN45" s="3"/>
      <c r="CO45" s="30"/>
      <c r="CP45" s="33" t="e">
        <f t="shared" si="2"/>
        <v>#DIV/0!</v>
      </c>
      <c r="CQ45" s="33" t="e">
        <f t="shared" si="3"/>
        <v>#DIV/0!</v>
      </c>
      <c r="CR45" s="33" t="e">
        <f t="shared" si="4"/>
        <v>#DIV/0!</v>
      </c>
      <c r="CS45" s="33" t="e">
        <f t="shared" si="5"/>
        <v>#DIV/0!</v>
      </c>
      <c r="CT45" s="3"/>
      <c r="CU45" s="3"/>
      <c r="CV45" s="3"/>
      <c r="CW45" s="3"/>
      <c r="CX45" s="3"/>
      <c r="CY45" s="3"/>
      <c r="CZ45" s="3"/>
      <c r="DA45" s="3"/>
      <c r="DB45" s="3"/>
      <c r="DC45" s="3"/>
      <c r="DD45" s="3"/>
      <c r="DE45" s="3"/>
      <c r="DF45" s="3"/>
      <c r="DG45" s="3"/>
      <c r="DH45" s="3"/>
      <c r="DI45" s="3"/>
      <c r="DJ45" s="3"/>
      <c r="DK45" s="3"/>
      <c r="DL45" s="34"/>
      <c r="DM45" s="33" t="e">
        <f t="shared" si="6"/>
        <v>#DIV/0!</v>
      </c>
      <c r="DN45" s="33" t="e">
        <f t="shared" si="7"/>
        <v>#DIV/0!</v>
      </c>
      <c r="DO45" s="33" t="e">
        <f t="shared" si="17"/>
        <v>#DIV/0!</v>
      </c>
      <c r="DP45" s="33" t="e">
        <f t="shared" si="9"/>
        <v>#DIV/0!</v>
      </c>
      <c r="DQ45" s="3"/>
      <c r="DR45" s="3"/>
      <c r="DS45" s="3"/>
      <c r="DT45" s="3"/>
      <c r="DU45" s="3"/>
      <c r="DV45" s="3"/>
      <c r="DW45" s="3"/>
      <c r="DX45" s="3"/>
      <c r="DY45" s="3"/>
      <c r="DZ45" s="3"/>
      <c r="EA45" s="34"/>
      <c r="EB45" s="33" t="e">
        <f t="shared" si="18"/>
        <v>#DIV/0!</v>
      </c>
      <c r="EC45" s="33" t="e">
        <f t="shared" si="19"/>
        <v>#DIV/0!</v>
      </c>
      <c r="ED45" s="33" t="e">
        <f t="shared" si="20"/>
        <v>#DIV/0!</v>
      </c>
      <c r="EE45" s="33" t="e">
        <f t="shared" si="21"/>
        <v>#DIV/0!</v>
      </c>
    </row>
    <row r="46" spans="1:135" ht="48" hidden="1" x14ac:dyDescent="0.2">
      <c r="A46" s="88">
        <v>40</v>
      </c>
      <c r="B46" s="88">
        <v>40</v>
      </c>
      <c r="C46" s="3" t="s">
        <v>521</v>
      </c>
      <c r="D46" s="3"/>
      <c r="E46" s="3"/>
      <c r="F46" s="3" t="s">
        <v>0</v>
      </c>
      <c r="G46" s="3" t="s">
        <v>1</v>
      </c>
      <c r="H46" s="3">
        <v>0</v>
      </c>
      <c r="I46" s="3"/>
      <c r="J46" s="3"/>
      <c r="K46" s="3"/>
      <c r="L46" s="3">
        <v>0</v>
      </c>
      <c r="M46" s="3" t="s">
        <v>69</v>
      </c>
      <c r="N46" s="3"/>
      <c r="O46" s="3"/>
      <c r="P46" s="3"/>
      <c r="Q46" s="3"/>
      <c r="R46" s="3"/>
      <c r="S46" s="3"/>
      <c r="T46" s="3"/>
      <c r="U46" s="3"/>
      <c r="V46" s="3"/>
      <c r="W46" s="3"/>
      <c r="X46" s="3"/>
      <c r="Y46" s="22"/>
      <c r="Z46" s="22"/>
      <c r="AA46" s="22">
        <v>1</v>
      </c>
      <c r="AB46" s="22">
        <v>1</v>
      </c>
      <c r="AC46" s="22"/>
      <c r="AD46" s="22"/>
      <c r="AE46" s="22"/>
      <c r="AF46" s="22">
        <v>1</v>
      </c>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0"/>
      <c r="BL46" s="16" t="e">
        <f t="shared" si="0"/>
        <v>#DIV/0!</v>
      </c>
      <c r="BM46" s="16"/>
      <c r="BN46" s="16"/>
      <c r="BO46" s="16">
        <f t="shared" si="1"/>
        <v>0</v>
      </c>
      <c r="BP46" s="16"/>
      <c r="BQ46" s="16"/>
      <c r="BR46" s="16"/>
      <c r="BS46" s="16"/>
      <c r="BT46" s="16"/>
      <c r="BU46" s="16"/>
      <c r="BV46" s="16"/>
      <c r="BW46" s="16"/>
      <c r="BX46" s="16"/>
      <c r="BY46" s="16"/>
      <c r="BZ46" s="16"/>
      <c r="CA46" s="16"/>
      <c r="CB46" s="16"/>
      <c r="CC46" s="16"/>
      <c r="CD46" s="16"/>
      <c r="CE46" s="3"/>
      <c r="CF46" s="3"/>
      <c r="CG46" s="3"/>
      <c r="CH46" s="8"/>
      <c r="CI46" s="8"/>
      <c r="CJ46" s="8"/>
      <c r="CK46" s="3"/>
      <c r="CL46" s="3"/>
      <c r="CM46" s="3"/>
      <c r="CN46" s="3"/>
      <c r="CO46" s="30"/>
      <c r="CP46" s="33" t="e">
        <f t="shared" si="2"/>
        <v>#DIV/0!</v>
      </c>
      <c r="CQ46" s="33" t="e">
        <f t="shared" si="3"/>
        <v>#DIV/0!</v>
      </c>
      <c r="CR46" s="33" t="e">
        <f t="shared" si="4"/>
        <v>#DIV/0!</v>
      </c>
      <c r="CS46" s="33" t="e">
        <f t="shared" si="5"/>
        <v>#DIV/0!</v>
      </c>
      <c r="CT46" s="3"/>
      <c r="CU46" s="3"/>
      <c r="CV46" s="3"/>
      <c r="CW46" s="3"/>
      <c r="CX46" s="3"/>
      <c r="CY46" s="3"/>
      <c r="CZ46" s="3"/>
      <c r="DA46" s="3"/>
      <c r="DB46" s="3"/>
      <c r="DC46" s="3"/>
      <c r="DD46" s="3"/>
      <c r="DE46" s="8"/>
      <c r="DF46" s="8"/>
      <c r="DG46" s="8"/>
      <c r="DH46" s="3"/>
      <c r="DI46" s="3"/>
      <c r="DJ46" s="3"/>
      <c r="DK46" s="3"/>
      <c r="DL46" s="34"/>
      <c r="DM46" s="33" t="e">
        <f t="shared" si="6"/>
        <v>#DIV/0!</v>
      </c>
      <c r="DN46" s="33" t="e">
        <f t="shared" si="7"/>
        <v>#DIV/0!</v>
      </c>
      <c r="DO46" s="33" t="e">
        <f t="shared" si="17"/>
        <v>#DIV/0!</v>
      </c>
      <c r="DP46" s="33" t="e">
        <f t="shared" si="9"/>
        <v>#DIV/0!</v>
      </c>
      <c r="DQ46" s="3"/>
      <c r="DR46" s="3"/>
      <c r="DS46" s="3"/>
      <c r="DT46" s="8"/>
      <c r="DU46" s="8"/>
      <c r="DV46" s="8"/>
      <c r="DW46" s="3"/>
      <c r="DX46" s="3"/>
      <c r="DY46" s="3"/>
      <c r="DZ46" s="3"/>
      <c r="EA46" s="34"/>
      <c r="EB46" s="33" t="e">
        <f t="shared" si="18"/>
        <v>#DIV/0!</v>
      </c>
      <c r="EC46" s="33" t="e">
        <f t="shared" si="19"/>
        <v>#DIV/0!</v>
      </c>
      <c r="ED46" s="33" t="e">
        <f t="shared" si="20"/>
        <v>#DIV/0!</v>
      </c>
      <c r="EE46" s="33" t="e">
        <f t="shared" si="21"/>
        <v>#DIV/0!</v>
      </c>
    </row>
    <row r="47" spans="1:135" ht="48" hidden="1" x14ac:dyDescent="0.2">
      <c r="A47" s="88">
        <v>41</v>
      </c>
      <c r="B47" s="88">
        <v>41</v>
      </c>
      <c r="C47" s="3" t="s">
        <v>522</v>
      </c>
      <c r="D47" s="3"/>
      <c r="E47" s="3"/>
      <c r="F47" s="3" t="s">
        <v>0</v>
      </c>
      <c r="G47" s="3" t="s">
        <v>1</v>
      </c>
      <c r="H47" s="3">
        <v>0</v>
      </c>
      <c r="I47" s="3"/>
      <c r="J47" s="3"/>
      <c r="K47" s="3"/>
      <c r="L47" s="3">
        <v>0</v>
      </c>
      <c r="M47" s="3" t="s">
        <v>69</v>
      </c>
      <c r="N47" s="3"/>
      <c r="O47" s="3"/>
      <c r="P47" s="3"/>
      <c r="Q47" s="3"/>
      <c r="R47" s="3"/>
      <c r="S47" s="3"/>
      <c r="T47" s="3"/>
      <c r="U47" s="3"/>
      <c r="V47" s="3"/>
      <c r="W47" s="3"/>
      <c r="X47" s="3"/>
      <c r="Y47" s="22"/>
      <c r="Z47" s="22"/>
      <c r="AA47" s="22">
        <v>1</v>
      </c>
      <c r="AB47" s="22">
        <v>1</v>
      </c>
      <c r="AC47" s="22"/>
      <c r="AD47" s="22"/>
      <c r="AE47" s="22"/>
      <c r="AF47" s="22">
        <v>1</v>
      </c>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0"/>
      <c r="BL47" s="16" t="e">
        <f t="shared" si="0"/>
        <v>#DIV/0!</v>
      </c>
      <c r="BM47" s="16"/>
      <c r="BN47" s="16"/>
      <c r="BO47" s="16">
        <f t="shared" si="1"/>
        <v>0</v>
      </c>
      <c r="BP47" s="16"/>
      <c r="BQ47" s="16"/>
      <c r="BR47" s="16"/>
      <c r="BS47" s="16"/>
      <c r="BT47" s="16"/>
      <c r="BU47" s="16"/>
      <c r="BV47" s="16"/>
      <c r="BW47" s="16"/>
      <c r="BX47" s="16"/>
      <c r="BY47" s="16"/>
      <c r="BZ47" s="16"/>
      <c r="CA47" s="16"/>
      <c r="CB47" s="16"/>
      <c r="CC47" s="16"/>
      <c r="CD47" s="16"/>
      <c r="CE47" s="3"/>
      <c r="CF47" s="3"/>
      <c r="CG47" s="3"/>
      <c r="CH47" s="8"/>
      <c r="CI47" s="8"/>
      <c r="CJ47" s="8"/>
      <c r="CK47" s="3"/>
      <c r="CL47" s="3"/>
      <c r="CM47" s="3"/>
      <c r="CN47" s="3"/>
      <c r="CO47" s="30"/>
      <c r="CP47" s="33" t="e">
        <f t="shared" si="2"/>
        <v>#DIV/0!</v>
      </c>
      <c r="CQ47" s="33" t="e">
        <f t="shared" si="3"/>
        <v>#DIV/0!</v>
      </c>
      <c r="CR47" s="33" t="e">
        <f t="shared" si="4"/>
        <v>#DIV/0!</v>
      </c>
      <c r="CS47" s="33" t="e">
        <f t="shared" si="5"/>
        <v>#DIV/0!</v>
      </c>
      <c r="CT47" s="3"/>
      <c r="CU47" s="3"/>
      <c r="CV47" s="3"/>
      <c r="CW47" s="3"/>
      <c r="CX47" s="3"/>
      <c r="CY47" s="3"/>
      <c r="CZ47" s="3"/>
      <c r="DA47" s="3"/>
      <c r="DB47" s="3"/>
      <c r="DC47" s="3"/>
      <c r="DD47" s="3"/>
      <c r="DE47" s="8"/>
      <c r="DF47" s="8"/>
      <c r="DG47" s="8"/>
      <c r="DH47" s="3"/>
      <c r="DI47" s="3"/>
      <c r="DJ47" s="3"/>
      <c r="DK47" s="3"/>
      <c r="DL47" s="34"/>
      <c r="DM47" s="33" t="e">
        <f t="shared" si="6"/>
        <v>#DIV/0!</v>
      </c>
      <c r="DN47" s="33" t="e">
        <f t="shared" si="7"/>
        <v>#DIV/0!</v>
      </c>
      <c r="DO47" s="33" t="e">
        <f t="shared" si="17"/>
        <v>#DIV/0!</v>
      </c>
      <c r="DP47" s="33" t="e">
        <f t="shared" si="9"/>
        <v>#DIV/0!</v>
      </c>
      <c r="DQ47" s="3"/>
      <c r="DR47" s="3"/>
      <c r="DS47" s="3"/>
      <c r="DT47" s="8"/>
      <c r="DU47" s="8"/>
      <c r="DV47" s="8"/>
      <c r="DW47" s="3"/>
      <c r="DX47" s="3"/>
      <c r="DY47" s="3"/>
      <c r="DZ47" s="3"/>
      <c r="EA47" s="34"/>
      <c r="EB47" s="33" t="e">
        <f t="shared" si="18"/>
        <v>#DIV/0!</v>
      </c>
      <c r="EC47" s="33" t="e">
        <f t="shared" si="19"/>
        <v>#DIV/0!</v>
      </c>
      <c r="ED47" s="33" t="e">
        <f t="shared" si="20"/>
        <v>#DIV/0!</v>
      </c>
      <c r="EE47" s="33" t="e">
        <f t="shared" si="21"/>
        <v>#DIV/0!</v>
      </c>
    </row>
    <row r="48" spans="1:135" ht="48" hidden="1" x14ac:dyDescent="0.2">
      <c r="A48" s="88">
        <v>42</v>
      </c>
      <c r="B48" s="88">
        <v>42</v>
      </c>
      <c r="C48" s="3" t="s">
        <v>523</v>
      </c>
      <c r="D48" s="3"/>
      <c r="E48" s="3"/>
      <c r="F48" s="3" t="s">
        <v>0</v>
      </c>
      <c r="G48" s="3" t="s">
        <v>1</v>
      </c>
      <c r="H48" s="3">
        <v>0</v>
      </c>
      <c r="I48" s="3"/>
      <c r="J48" s="3"/>
      <c r="K48" s="3"/>
      <c r="L48" s="3">
        <v>0</v>
      </c>
      <c r="M48" s="3" t="s">
        <v>69</v>
      </c>
      <c r="N48" s="3"/>
      <c r="O48" s="3"/>
      <c r="P48" s="3"/>
      <c r="Q48" s="3"/>
      <c r="R48" s="3"/>
      <c r="S48" s="3"/>
      <c r="T48" s="3"/>
      <c r="U48" s="3"/>
      <c r="V48" s="3"/>
      <c r="W48" s="3"/>
      <c r="X48" s="3"/>
      <c r="Y48" s="22"/>
      <c r="Z48" s="22"/>
      <c r="AA48" s="22">
        <v>1</v>
      </c>
      <c r="AB48" s="22">
        <v>1</v>
      </c>
      <c r="AC48" s="22"/>
      <c r="AD48" s="22"/>
      <c r="AE48" s="22"/>
      <c r="AF48" s="22">
        <v>1</v>
      </c>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0"/>
      <c r="BL48" s="16" t="e">
        <f t="shared" si="0"/>
        <v>#DIV/0!</v>
      </c>
      <c r="BM48" s="16"/>
      <c r="BN48" s="16"/>
      <c r="BO48" s="16">
        <f t="shared" si="1"/>
        <v>0</v>
      </c>
      <c r="BP48" s="16"/>
      <c r="BQ48" s="16"/>
      <c r="BR48" s="16"/>
      <c r="BS48" s="16"/>
      <c r="BT48" s="16"/>
      <c r="BU48" s="16"/>
      <c r="BV48" s="16"/>
      <c r="BW48" s="16"/>
      <c r="BX48" s="16"/>
      <c r="BY48" s="16"/>
      <c r="BZ48" s="16"/>
      <c r="CA48" s="16"/>
      <c r="CB48" s="16"/>
      <c r="CC48" s="16"/>
      <c r="CD48" s="16"/>
      <c r="CE48" s="3"/>
      <c r="CF48" s="3"/>
      <c r="CG48" s="3"/>
      <c r="CH48" s="3"/>
      <c r="CI48" s="3"/>
      <c r="CJ48" s="3"/>
      <c r="CK48" s="3"/>
      <c r="CL48" s="3"/>
      <c r="CM48" s="3"/>
      <c r="CN48" s="3"/>
      <c r="CO48" s="30"/>
      <c r="CP48" s="33" t="e">
        <f t="shared" si="2"/>
        <v>#DIV/0!</v>
      </c>
      <c r="CQ48" s="33" t="e">
        <f t="shared" si="3"/>
        <v>#DIV/0!</v>
      </c>
      <c r="CR48" s="33" t="e">
        <f t="shared" si="4"/>
        <v>#DIV/0!</v>
      </c>
      <c r="CS48" s="33" t="e">
        <f t="shared" si="5"/>
        <v>#DIV/0!</v>
      </c>
      <c r="CT48" s="3"/>
      <c r="CU48" s="3"/>
      <c r="CV48" s="3"/>
      <c r="CW48" s="3"/>
      <c r="CX48" s="3"/>
      <c r="CY48" s="3"/>
      <c r="CZ48" s="3"/>
      <c r="DA48" s="3"/>
      <c r="DB48" s="3"/>
      <c r="DC48" s="3"/>
      <c r="DD48" s="3"/>
      <c r="DE48" s="3"/>
      <c r="DF48" s="3"/>
      <c r="DG48" s="3"/>
      <c r="DH48" s="3"/>
      <c r="DI48" s="3"/>
      <c r="DJ48" s="3"/>
      <c r="DK48" s="3"/>
      <c r="DL48" s="34"/>
      <c r="DM48" s="33" t="e">
        <f t="shared" si="6"/>
        <v>#DIV/0!</v>
      </c>
      <c r="DN48" s="33" t="e">
        <f t="shared" si="7"/>
        <v>#DIV/0!</v>
      </c>
      <c r="DO48" s="33" t="e">
        <f t="shared" si="17"/>
        <v>#DIV/0!</v>
      </c>
      <c r="DP48" s="33" t="e">
        <f t="shared" si="9"/>
        <v>#DIV/0!</v>
      </c>
      <c r="DQ48" s="3"/>
      <c r="DR48" s="3"/>
      <c r="DS48" s="3"/>
      <c r="DT48" s="3"/>
      <c r="DU48" s="3"/>
      <c r="DV48" s="3"/>
      <c r="DW48" s="3"/>
      <c r="DX48" s="3"/>
      <c r="DY48" s="3"/>
      <c r="DZ48" s="3"/>
      <c r="EA48" s="34"/>
      <c r="EB48" s="33" t="e">
        <f t="shared" si="18"/>
        <v>#DIV/0!</v>
      </c>
      <c r="EC48" s="33" t="e">
        <f t="shared" si="19"/>
        <v>#DIV/0!</v>
      </c>
      <c r="ED48" s="33" t="e">
        <f t="shared" si="20"/>
        <v>#DIV/0!</v>
      </c>
      <c r="EE48" s="33" t="e">
        <f t="shared" si="21"/>
        <v>#DIV/0!</v>
      </c>
    </row>
    <row r="49" spans="1:135" ht="80" hidden="1" x14ac:dyDescent="0.2">
      <c r="A49" s="88">
        <v>43</v>
      </c>
      <c r="B49" s="88">
        <v>43</v>
      </c>
      <c r="C49" s="3" t="s">
        <v>524</v>
      </c>
      <c r="D49" s="3"/>
      <c r="E49" s="3"/>
      <c r="F49" s="3"/>
      <c r="G49" s="3" t="s">
        <v>45</v>
      </c>
      <c r="H49" s="3"/>
      <c r="I49" s="3"/>
      <c r="J49" s="3"/>
      <c r="K49" s="3"/>
      <c r="L49" s="3"/>
      <c r="M49" s="3"/>
      <c r="N49" s="3"/>
      <c r="O49" s="3"/>
      <c r="P49" s="3"/>
      <c r="Q49" s="3"/>
      <c r="R49" s="3"/>
      <c r="S49" s="3"/>
      <c r="T49" s="3"/>
      <c r="U49" s="3"/>
      <c r="V49" s="3"/>
      <c r="W49" s="3"/>
      <c r="X49" s="3"/>
      <c r="Y49" s="22"/>
      <c r="Z49" s="22"/>
      <c r="AA49" s="22">
        <v>1</v>
      </c>
      <c r="AB49" s="22">
        <v>1</v>
      </c>
      <c r="AC49" s="22"/>
      <c r="AD49" s="22"/>
      <c r="AE49" s="22"/>
      <c r="AF49" s="22">
        <v>1</v>
      </c>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1"/>
      <c r="BH49" s="31"/>
      <c r="BI49" s="3"/>
      <c r="BJ49" s="3"/>
      <c r="BK49" s="30"/>
      <c r="BL49" s="16" t="e">
        <f t="shared" si="0"/>
        <v>#DIV/0!</v>
      </c>
      <c r="BM49" s="16"/>
      <c r="BN49" s="16"/>
      <c r="BO49" s="16">
        <f t="shared" si="1"/>
        <v>0</v>
      </c>
      <c r="BP49" s="16"/>
      <c r="BQ49" s="32"/>
      <c r="BR49" s="32"/>
      <c r="BS49" s="16"/>
      <c r="BT49" s="16"/>
      <c r="BU49" s="16"/>
      <c r="BV49" s="16"/>
      <c r="BW49" s="16"/>
      <c r="BX49" s="16"/>
      <c r="BY49" s="16"/>
      <c r="BZ49" s="16"/>
      <c r="CA49" s="16"/>
      <c r="CB49" s="16"/>
      <c r="CC49" s="16"/>
      <c r="CD49" s="16"/>
      <c r="CE49" s="3"/>
      <c r="CF49" s="3"/>
      <c r="CG49" s="3"/>
      <c r="CH49" s="3"/>
      <c r="CI49" s="3"/>
      <c r="CJ49" s="3"/>
      <c r="CK49" s="3"/>
      <c r="CL49" s="3"/>
      <c r="CM49" s="3"/>
      <c r="CN49" s="3"/>
      <c r="CO49" s="30"/>
      <c r="CP49" s="33" t="e">
        <f t="shared" si="2"/>
        <v>#DIV/0!</v>
      </c>
      <c r="CQ49" s="33" t="e">
        <f t="shared" si="3"/>
        <v>#DIV/0!</v>
      </c>
      <c r="CR49" s="33" t="e">
        <f t="shared" si="4"/>
        <v>#DIV/0!</v>
      </c>
      <c r="CS49" s="33" t="e">
        <f t="shared" si="5"/>
        <v>#DIV/0!</v>
      </c>
      <c r="CT49" s="3"/>
      <c r="CU49" s="3"/>
      <c r="CV49" s="3"/>
      <c r="CW49" s="3"/>
      <c r="CX49" s="3"/>
      <c r="CY49" s="3"/>
      <c r="CZ49" s="3"/>
      <c r="DA49" s="3"/>
      <c r="DB49" s="3"/>
      <c r="DC49" s="3"/>
      <c r="DD49" s="3"/>
      <c r="DE49" s="3"/>
      <c r="DF49" s="3"/>
      <c r="DG49" s="3"/>
      <c r="DH49" s="3"/>
      <c r="DI49" s="3"/>
      <c r="DJ49" s="3"/>
      <c r="DK49" s="3"/>
      <c r="DL49" s="34"/>
      <c r="DM49" s="33" t="e">
        <f t="shared" si="6"/>
        <v>#DIV/0!</v>
      </c>
      <c r="DN49" s="33" t="e">
        <f t="shared" si="7"/>
        <v>#DIV/0!</v>
      </c>
      <c r="DO49" s="33" t="e">
        <f t="shared" si="17"/>
        <v>#DIV/0!</v>
      </c>
      <c r="DP49" s="33" t="e">
        <f t="shared" si="9"/>
        <v>#DIV/0!</v>
      </c>
      <c r="DQ49" s="3"/>
      <c r="DR49" s="3"/>
      <c r="DS49" s="3"/>
      <c r="DT49" s="3"/>
      <c r="DU49" s="3"/>
      <c r="DV49" s="3"/>
      <c r="DW49" s="3"/>
      <c r="DX49" s="3"/>
      <c r="DY49" s="3"/>
      <c r="DZ49" s="3"/>
      <c r="EA49" s="34"/>
      <c r="EB49" s="33" t="e">
        <f t="shared" si="18"/>
        <v>#DIV/0!</v>
      </c>
      <c r="EC49" s="33" t="e">
        <f t="shared" si="19"/>
        <v>#DIV/0!</v>
      </c>
      <c r="ED49" s="33" t="e">
        <f t="shared" si="20"/>
        <v>#DIV/0!</v>
      </c>
      <c r="EE49" s="33" t="e">
        <f t="shared" si="21"/>
        <v>#DIV/0!</v>
      </c>
    </row>
    <row r="50" spans="1:135" ht="48" hidden="1" x14ac:dyDescent="0.2">
      <c r="A50" s="88">
        <v>44</v>
      </c>
      <c r="B50" s="88">
        <v>44</v>
      </c>
      <c r="C50" s="3" t="s">
        <v>525</v>
      </c>
      <c r="D50" s="3"/>
      <c r="E50" s="3"/>
      <c r="F50" s="3"/>
      <c r="G50" s="3" t="s">
        <v>45</v>
      </c>
      <c r="H50" s="3"/>
      <c r="I50" s="3"/>
      <c r="J50" s="3"/>
      <c r="K50" s="3"/>
      <c r="L50" s="3"/>
      <c r="M50" s="3"/>
      <c r="N50" s="3"/>
      <c r="O50" s="3"/>
      <c r="P50" s="3"/>
      <c r="Q50" s="3"/>
      <c r="R50" s="3"/>
      <c r="S50" s="3"/>
      <c r="T50" s="3"/>
      <c r="U50" s="3"/>
      <c r="V50" s="3"/>
      <c r="W50" s="3"/>
      <c r="X50" s="3"/>
      <c r="Y50" s="22"/>
      <c r="Z50" s="22"/>
      <c r="AA50" s="22">
        <v>1</v>
      </c>
      <c r="AB50" s="22">
        <v>1</v>
      </c>
      <c r="AC50" s="22"/>
      <c r="AD50" s="22"/>
      <c r="AE50" s="22"/>
      <c r="AF50" s="22">
        <v>1</v>
      </c>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1"/>
      <c r="BH50" s="31"/>
      <c r="BI50" s="3"/>
      <c r="BJ50" s="3"/>
      <c r="BK50" s="30"/>
      <c r="BL50" s="16" t="e">
        <f t="shared" si="0"/>
        <v>#DIV/0!</v>
      </c>
      <c r="BM50" s="16"/>
      <c r="BN50" s="16"/>
      <c r="BO50" s="16">
        <f t="shared" si="1"/>
        <v>0</v>
      </c>
      <c r="BP50" s="16"/>
      <c r="BQ50" s="32"/>
      <c r="BR50" s="32"/>
      <c r="BS50" s="16"/>
      <c r="BT50" s="16"/>
      <c r="BU50" s="16"/>
      <c r="BV50" s="16"/>
      <c r="BW50" s="16"/>
      <c r="BX50" s="16"/>
      <c r="BY50" s="16"/>
      <c r="BZ50" s="16"/>
      <c r="CA50" s="16"/>
      <c r="CB50" s="16"/>
      <c r="CC50" s="16"/>
      <c r="CD50" s="16"/>
      <c r="CE50" s="3"/>
      <c r="CF50" s="3"/>
      <c r="CG50" s="3"/>
      <c r="CH50" s="3"/>
      <c r="CI50" s="3"/>
      <c r="CJ50" s="3"/>
      <c r="CK50" s="3"/>
      <c r="CL50" s="3"/>
      <c r="CM50" s="3"/>
      <c r="CN50" s="3"/>
      <c r="CO50" s="30"/>
      <c r="CP50" s="33" t="e">
        <f t="shared" si="2"/>
        <v>#DIV/0!</v>
      </c>
      <c r="CQ50" s="33" t="e">
        <f t="shared" si="3"/>
        <v>#DIV/0!</v>
      </c>
      <c r="CR50" s="33" t="e">
        <f t="shared" si="4"/>
        <v>#DIV/0!</v>
      </c>
      <c r="CS50" s="33" t="e">
        <f t="shared" si="5"/>
        <v>#DIV/0!</v>
      </c>
      <c r="CT50" s="3"/>
      <c r="CU50" s="3"/>
      <c r="CV50" s="3"/>
      <c r="CW50" s="3"/>
      <c r="CX50" s="3"/>
      <c r="CY50" s="3"/>
      <c r="CZ50" s="3"/>
      <c r="DA50" s="3"/>
      <c r="DB50" s="3"/>
      <c r="DC50" s="3"/>
      <c r="DD50" s="3"/>
      <c r="DE50" s="3"/>
      <c r="DF50" s="3"/>
      <c r="DG50" s="3"/>
      <c r="DH50" s="3"/>
      <c r="DI50" s="3"/>
      <c r="DJ50" s="3"/>
      <c r="DK50" s="3"/>
      <c r="DL50" s="34"/>
      <c r="DM50" s="33" t="e">
        <f t="shared" si="6"/>
        <v>#DIV/0!</v>
      </c>
      <c r="DN50" s="33" t="e">
        <f t="shared" si="7"/>
        <v>#DIV/0!</v>
      </c>
      <c r="DO50" s="33" t="e">
        <f t="shared" si="17"/>
        <v>#DIV/0!</v>
      </c>
      <c r="DP50" s="33" t="e">
        <f t="shared" si="9"/>
        <v>#DIV/0!</v>
      </c>
      <c r="DQ50" s="3"/>
      <c r="DR50" s="3"/>
      <c r="DS50" s="3"/>
      <c r="DT50" s="3"/>
      <c r="DU50" s="3"/>
      <c r="DV50" s="3"/>
      <c r="DW50" s="3"/>
      <c r="DX50" s="3"/>
      <c r="DY50" s="3"/>
      <c r="DZ50" s="3"/>
      <c r="EA50" s="34"/>
      <c r="EB50" s="33" t="e">
        <f t="shared" si="18"/>
        <v>#DIV/0!</v>
      </c>
      <c r="EC50" s="33" t="e">
        <f t="shared" si="19"/>
        <v>#DIV/0!</v>
      </c>
      <c r="ED50" s="33" t="e">
        <f t="shared" si="20"/>
        <v>#DIV/0!</v>
      </c>
      <c r="EE50" s="33" t="e">
        <f t="shared" si="21"/>
        <v>#DIV/0!</v>
      </c>
    </row>
    <row r="51" spans="1:135" ht="48" hidden="1" x14ac:dyDescent="0.2">
      <c r="A51" s="88">
        <v>45</v>
      </c>
      <c r="B51" s="88">
        <v>45</v>
      </c>
      <c r="C51" s="3" t="s">
        <v>526</v>
      </c>
      <c r="D51" s="3"/>
      <c r="E51" s="3"/>
      <c r="F51" s="3" t="s">
        <v>0</v>
      </c>
      <c r="G51" s="3" t="s">
        <v>1</v>
      </c>
      <c r="H51" s="3">
        <v>0</v>
      </c>
      <c r="I51" s="3"/>
      <c r="J51" s="3"/>
      <c r="K51" s="3"/>
      <c r="L51" s="3">
        <v>0</v>
      </c>
      <c r="M51" s="3" t="s">
        <v>69</v>
      </c>
      <c r="N51" s="3"/>
      <c r="O51" s="3"/>
      <c r="P51" s="3"/>
      <c r="Q51" s="3"/>
      <c r="R51" s="3"/>
      <c r="S51" s="3"/>
      <c r="T51" s="3"/>
      <c r="U51" s="3"/>
      <c r="V51" s="3"/>
      <c r="W51" s="3"/>
      <c r="X51" s="3"/>
      <c r="Y51" s="22"/>
      <c r="Z51" s="22"/>
      <c r="AA51" s="22">
        <v>1</v>
      </c>
      <c r="AB51" s="22">
        <v>1</v>
      </c>
      <c r="AC51" s="22"/>
      <c r="AD51" s="22"/>
      <c r="AE51" s="22"/>
      <c r="AF51" s="22">
        <v>1</v>
      </c>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0"/>
      <c r="BL51" s="16" t="e">
        <f t="shared" si="0"/>
        <v>#DIV/0!</v>
      </c>
      <c r="BM51" s="16"/>
      <c r="BN51" s="16"/>
      <c r="BO51" s="16">
        <f t="shared" si="1"/>
        <v>0</v>
      </c>
      <c r="BP51" s="16"/>
      <c r="BQ51" s="16"/>
      <c r="BR51" s="16"/>
      <c r="BS51" s="16"/>
      <c r="BT51" s="16"/>
      <c r="BU51" s="16"/>
      <c r="BV51" s="16"/>
      <c r="BW51" s="16"/>
      <c r="BX51" s="16"/>
      <c r="BY51" s="16"/>
      <c r="BZ51" s="16"/>
      <c r="CA51" s="16"/>
      <c r="CB51" s="16"/>
      <c r="CC51" s="16"/>
      <c r="CD51" s="16"/>
      <c r="CE51" s="3"/>
      <c r="CF51" s="3"/>
      <c r="CG51" s="3"/>
      <c r="CH51" s="3"/>
      <c r="CI51" s="3"/>
      <c r="CJ51" s="3"/>
      <c r="CK51" s="3"/>
      <c r="CL51" s="3"/>
      <c r="CM51" s="3"/>
      <c r="CN51" s="3"/>
      <c r="CO51" s="30"/>
      <c r="CP51" s="33" t="e">
        <f t="shared" si="2"/>
        <v>#DIV/0!</v>
      </c>
      <c r="CQ51" s="33" t="e">
        <f t="shared" si="3"/>
        <v>#DIV/0!</v>
      </c>
      <c r="CR51" s="33" t="e">
        <f t="shared" si="4"/>
        <v>#DIV/0!</v>
      </c>
      <c r="CS51" s="33" t="e">
        <f t="shared" si="5"/>
        <v>#DIV/0!</v>
      </c>
      <c r="CT51" s="3"/>
      <c r="CU51" s="3"/>
      <c r="CV51" s="3"/>
      <c r="CW51" s="3"/>
      <c r="CX51" s="3"/>
      <c r="CY51" s="3"/>
      <c r="CZ51" s="3"/>
      <c r="DA51" s="3"/>
      <c r="DB51" s="3"/>
      <c r="DC51" s="3"/>
      <c r="DD51" s="3"/>
      <c r="DE51" s="3"/>
      <c r="DF51" s="3"/>
      <c r="DG51" s="3"/>
      <c r="DH51" s="3"/>
      <c r="DI51" s="3"/>
      <c r="DJ51" s="3"/>
      <c r="DK51" s="3"/>
      <c r="DL51" s="34"/>
      <c r="DM51" s="33" t="e">
        <f t="shared" si="6"/>
        <v>#DIV/0!</v>
      </c>
      <c r="DN51" s="33" t="e">
        <f t="shared" si="7"/>
        <v>#DIV/0!</v>
      </c>
      <c r="DO51" s="33" t="e">
        <f t="shared" si="17"/>
        <v>#DIV/0!</v>
      </c>
      <c r="DP51" s="33" t="e">
        <f t="shared" si="9"/>
        <v>#DIV/0!</v>
      </c>
      <c r="DQ51" s="3"/>
      <c r="DR51" s="3"/>
      <c r="DS51" s="3"/>
      <c r="DT51" s="3"/>
      <c r="DU51" s="3"/>
      <c r="DV51" s="3"/>
      <c r="DW51" s="3"/>
      <c r="DX51" s="3"/>
      <c r="DY51" s="3"/>
      <c r="DZ51" s="3"/>
      <c r="EA51" s="34"/>
      <c r="EB51" s="33" t="e">
        <f t="shared" si="18"/>
        <v>#DIV/0!</v>
      </c>
      <c r="EC51" s="33" t="e">
        <f t="shared" si="19"/>
        <v>#DIV/0!</v>
      </c>
      <c r="ED51" s="33" t="e">
        <f t="shared" si="20"/>
        <v>#DIV/0!</v>
      </c>
      <c r="EE51" s="33" t="e">
        <f t="shared" si="21"/>
        <v>#DIV/0!</v>
      </c>
    </row>
    <row r="52" spans="1:135" ht="32" hidden="1" x14ac:dyDescent="0.2">
      <c r="A52" s="88">
        <v>46</v>
      </c>
      <c r="B52" s="88">
        <v>46</v>
      </c>
      <c r="C52" s="3" t="s">
        <v>527</v>
      </c>
      <c r="D52" s="3"/>
      <c r="E52" s="3"/>
      <c r="F52" s="3" t="s">
        <v>0</v>
      </c>
      <c r="G52" s="3" t="s">
        <v>1</v>
      </c>
      <c r="H52" s="3">
        <v>0</v>
      </c>
      <c r="I52" s="3"/>
      <c r="J52" s="3"/>
      <c r="K52" s="3"/>
      <c r="L52" s="3">
        <v>0</v>
      </c>
      <c r="M52" s="3" t="s">
        <v>69</v>
      </c>
      <c r="N52" s="3"/>
      <c r="O52" s="3"/>
      <c r="P52" s="3"/>
      <c r="Q52" s="3"/>
      <c r="R52" s="3"/>
      <c r="S52" s="3"/>
      <c r="T52" s="3"/>
      <c r="U52" s="3"/>
      <c r="V52" s="3"/>
      <c r="W52" s="3"/>
      <c r="X52" s="3"/>
      <c r="Y52" s="22"/>
      <c r="Z52" s="22"/>
      <c r="AA52" s="22">
        <v>1</v>
      </c>
      <c r="AB52" s="22">
        <v>1</v>
      </c>
      <c r="AC52" s="22"/>
      <c r="AD52" s="22"/>
      <c r="AE52" s="22"/>
      <c r="AF52" s="22">
        <v>1</v>
      </c>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0"/>
      <c r="BL52" s="16" t="e">
        <f t="shared" si="0"/>
        <v>#DIV/0!</v>
      </c>
      <c r="BM52" s="16"/>
      <c r="BN52" s="16"/>
      <c r="BO52" s="16">
        <f t="shared" si="1"/>
        <v>0</v>
      </c>
      <c r="BP52" s="16"/>
      <c r="BQ52" s="16"/>
      <c r="BR52" s="16"/>
      <c r="BS52" s="16"/>
      <c r="BT52" s="16"/>
      <c r="BU52" s="16"/>
      <c r="BV52" s="16"/>
      <c r="BW52" s="16"/>
      <c r="BX52" s="16"/>
      <c r="BY52" s="16"/>
      <c r="BZ52" s="16"/>
      <c r="CA52" s="16"/>
      <c r="CB52" s="16"/>
      <c r="CC52" s="16"/>
      <c r="CD52" s="16"/>
      <c r="CE52" s="3"/>
      <c r="CF52" s="3"/>
      <c r="CG52" s="3"/>
      <c r="CH52" s="3"/>
      <c r="CI52" s="3"/>
      <c r="CJ52" s="3"/>
      <c r="CK52" s="3"/>
      <c r="CL52" s="3"/>
      <c r="CM52" s="3"/>
      <c r="CN52" s="3"/>
      <c r="CO52" s="30"/>
      <c r="CP52" s="33" t="e">
        <f t="shared" si="2"/>
        <v>#DIV/0!</v>
      </c>
      <c r="CQ52" s="33" t="e">
        <f t="shared" si="3"/>
        <v>#DIV/0!</v>
      </c>
      <c r="CR52" s="33" t="e">
        <f t="shared" si="4"/>
        <v>#DIV/0!</v>
      </c>
      <c r="CS52" s="33" t="e">
        <f t="shared" si="5"/>
        <v>#DIV/0!</v>
      </c>
      <c r="CT52" s="3"/>
      <c r="CU52" s="3"/>
      <c r="CV52" s="3"/>
      <c r="CW52" s="3"/>
      <c r="CX52" s="3"/>
      <c r="CY52" s="3"/>
      <c r="CZ52" s="3"/>
      <c r="DA52" s="3"/>
      <c r="DB52" s="3"/>
      <c r="DC52" s="3"/>
      <c r="DD52" s="3"/>
      <c r="DE52" s="3"/>
      <c r="DF52" s="3"/>
      <c r="DG52" s="3"/>
      <c r="DH52" s="3"/>
      <c r="DI52" s="3"/>
      <c r="DJ52" s="3"/>
      <c r="DK52" s="3"/>
      <c r="DL52" s="34"/>
      <c r="DM52" s="33" t="e">
        <f t="shared" si="6"/>
        <v>#DIV/0!</v>
      </c>
      <c r="DN52" s="33" t="e">
        <f t="shared" si="7"/>
        <v>#DIV/0!</v>
      </c>
      <c r="DO52" s="33" t="e">
        <f t="shared" si="17"/>
        <v>#DIV/0!</v>
      </c>
      <c r="DP52" s="33" t="e">
        <f t="shared" si="9"/>
        <v>#DIV/0!</v>
      </c>
      <c r="DQ52" s="3"/>
      <c r="DR52" s="3"/>
      <c r="DS52" s="3"/>
      <c r="DT52" s="3"/>
      <c r="DU52" s="3"/>
      <c r="DV52" s="3"/>
      <c r="DW52" s="3"/>
      <c r="DX52" s="3"/>
      <c r="DY52" s="3"/>
      <c r="DZ52" s="3"/>
      <c r="EA52" s="34"/>
      <c r="EB52" s="33" t="e">
        <f t="shared" si="18"/>
        <v>#DIV/0!</v>
      </c>
      <c r="EC52" s="33" t="e">
        <f t="shared" si="19"/>
        <v>#DIV/0!</v>
      </c>
      <c r="ED52" s="33" t="e">
        <f t="shared" si="20"/>
        <v>#DIV/0!</v>
      </c>
      <c r="EE52" s="33" t="e">
        <f t="shared" si="21"/>
        <v>#DIV/0!</v>
      </c>
    </row>
    <row r="53" spans="1:135" ht="48" hidden="1" x14ac:dyDescent="0.2">
      <c r="A53" s="88">
        <v>47</v>
      </c>
      <c r="B53" s="88">
        <v>47</v>
      </c>
      <c r="C53" s="3" t="s">
        <v>528</v>
      </c>
      <c r="D53" s="3"/>
      <c r="E53" s="3"/>
      <c r="F53" s="3" t="s">
        <v>0</v>
      </c>
      <c r="G53" s="3" t="s">
        <v>1</v>
      </c>
      <c r="H53" s="3">
        <v>0</v>
      </c>
      <c r="I53" s="3"/>
      <c r="J53" s="3"/>
      <c r="K53" s="3"/>
      <c r="L53" s="3">
        <v>0</v>
      </c>
      <c r="M53" s="3" t="s">
        <v>69</v>
      </c>
      <c r="N53" s="3"/>
      <c r="O53" s="3"/>
      <c r="P53" s="3"/>
      <c r="Q53" s="3"/>
      <c r="R53" s="3"/>
      <c r="S53" s="3"/>
      <c r="T53" s="3"/>
      <c r="U53" s="3"/>
      <c r="V53" s="3"/>
      <c r="W53" s="3"/>
      <c r="X53" s="3"/>
      <c r="Y53" s="22"/>
      <c r="Z53" s="22"/>
      <c r="AA53" s="22">
        <v>1</v>
      </c>
      <c r="AB53" s="22">
        <v>2</v>
      </c>
      <c r="AC53" s="22"/>
      <c r="AD53" s="22"/>
      <c r="AE53" s="22"/>
      <c r="AF53" s="22">
        <v>1</v>
      </c>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0"/>
      <c r="BL53" s="16" t="e">
        <f t="shared" si="0"/>
        <v>#DIV/0!</v>
      </c>
      <c r="BM53" s="16"/>
      <c r="BN53" s="16"/>
      <c r="BO53" s="16">
        <f t="shared" si="1"/>
        <v>0</v>
      </c>
      <c r="BP53" s="16"/>
      <c r="BQ53" s="16"/>
      <c r="BR53" s="16"/>
      <c r="BS53" s="16"/>
      <c r="BT53" s="16"/>
      <c r="BU53" s="16"/>
      <c r="BV53" s="16"/>
      <c r="BW53" s="16"/>
      <c r="BX53" s="16"/>
      <c r="BY53" s="16"/>
      <c r="BZ53" s="16"/>
      <c r="CA53" s="16"/>
      <c r="CB53" s="16"/>
      <c r="CC53" s="16"/>
      <c r="CD53" s="16"/>
      <c r="CE53" s="3"/>
      <c r="CF53" s="3"/>
      <c r="CG53" s="3"/>
      <c r="CH53" s="3"/>
      <c r="CI53" s="3"/>
      <c r="CJ53" s="3"/>
      <c r="CK53" s="3"/>
      <c r="CL53" s="3"/>
      <c r="CM53" s="3"/>
      <c r="CN53" s="3"/>
      <c r="CO53" s="30"/>
      <c r="CP53" s="33" t="e">
        <f t="shared" si="2"/>
        <v>#DIV/0!</v>
      </c>
      <c r="CQ53" s="33" t="e">
        <f t="shared" si="3"/>
        <v>#DIV/0!</v>
      </c>
      <c r="CR53" s="33" t="e">
        <f t="shared" si="4"/>
        <v>#DIV/0!</v>
      </c>
      <c r="CS53" s="33" t="e">
        <f t="shared" si="5"/>
        <v>#DIV/0!</v>
      </c>
      <c r="CT53" s="3"/>
      <c r="CU53" s="3"/>
      <c r="CV53" s="3"/>
      <c r="CW53" s="3"/>
      <c r="CX53" s="3"/>
      <c r="CY53" s="3"/>
      <c r="CZ53" s="3"/>
      <c r="DA53" s="3"/>
      <c r="DB53" s="3"/>
      <c r="DC53" s="3"/>
      <c r="DD53" s="3"/>
      <c r="DE53" s="3"/>
      <c r="DF53" s="3"/>
      <c r="DG53" s="3"/>
      <c r="DH53" s="3"/>
      <c r="DI53" s="3"/>
      <c r="DJ53" s="3"/>
      <c r="DK53" s="3"/>
      <c r="DL53" s="34"/>
      <c r="DM53" s="33" t="e">
        <f t="shared" si="6"/>
        <v>#DIV/0!</v>
      </c>
      <c r="DN53" s="33" t="e">
        <f t="shared" si="7"/>
        <v>#DIV/0!</v>
      </c>
      <c r="DO53" s="33" t="e">
        <f t="shared" si="17"/>
        <v>#DIV/0!</v>
      </c>
      <c r="DP53" s="33" t="e">
        <f t="shared" si="9"/>
        <v>#DIV/0!</v>
      </c>
      <c r="DQ53" s="3"/>
      <c r="DR53" s="3"/>
      <c r="DS53" s="3"/>
      <c r="DT53" s="3"/>
      <c r="DU53" s="3"/>
      <c r="DV53" s="3"/>
      <c r="DW53" s="3"/>
      <c r="DX53" s="3"/>
      <c r="DY53" s="3"/>
      <c r="DZ53" s="3"/>
      <c r="EA53" s="34"/>
      <c r="EB53" s="33" t="e">
        <f t="shared" si="18"/>
        <v>#DIV/0!</v>
      </c>
      <c r="EC53" s="33" t="e">
        <f t="shared" si="19"/>
        <v>#DIV/0!</v>
      </c>
      <c r="ED53" s="33" t="e">
        <f t="shared" si="20"/>
        <v>#DIV/0!</v>
      </c>
      <c r="EE53" s="33" t="e">
        <f t="shared" si="21"/>
        <v>#DIV/0!</v>
      </c>
    </row>
    <row r="54" spans="1:135" ht="64" hidden="1" x14ac:dyDescent="0.2">
      <c r="A54" s="88">
        <v>48</v>
      </c>
      <c r="B54" s="88">
        <v>48</v>
      </c>
      <c r="C54" s="3" t="s">
        <v>529</v>
      </c>
      <c r="D54" s="3"/>
      <c r="E54" s="3"/>
      <c r="F54" s="3" t="s">
        <v>0</v>
      </c>
      <c r="G54" s="3" t="s">
        <v>1</v>
      </c>
      <c r="H54" s="3">
        <v>0</v>
      </c>
      <c r="I54" s="3">
        <v>1</v>
      </c>
      <c r="J54" s="3">
        <v>1</v>
      </c>
      <c r="K54" s="3">
        <v>0</v>
      </c>
      <c r="L54" s="3">
        <v>0</v>
      </c>
      <c r="M54" s="3" t="s">
        <v>70</v>
      </c>
      <c r="N54" s="3"/>
      <c r="O54" s="3"/>
      <c r="P54" s="3"/>
      <c r="Q54" s="3"/>
      <c r="R54" s="3"/>
      <c r="S54" s="3"/>
      <c r="T54" s="3"/>
      <c r="U54" s="3"/>
      <c r="V54" s="3"/>
      <c r="W54" s="3"/>
      <c r="X54" s="3"/>
      <c r="Y54" s="22"/>
      <c r="Z54" s="22"/>
      <c r="AA54" s="22">
        <v>1</v>
      </c>
      <c r="AB54" s="22">
        <v>1</v>
      </c>
      <c r="AC54" s="22"/>
      <c r="AD54" s="22"/>
      <c r="AE54" s="22"/>
      <c r="AF54" s="22">
        <v>1</v>
      </c>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0"/>
      <c r="BL54" s="16" t="e">
        <f t="shared" si="0"/>
        <v>#DIV/0!</v>
      </c>
      <c r="BM54" s="16"/>
      <c r="BN54" s="16"/>
      <c r="BO54" s="16">
        <f t="shared" si="1"/>
        <v>0</v>
      </c>
      <c r="BP54" s="16"/>
      <c r="BQ54" s="16"/>
      <c r="BR54" s="16"/>
      <c r="BS54" s="16"/>
      <c r="BT54" s="16"/>
      <c r="BU54" s="16"/>
      <c r="BV54" s="16"/>
      <c r="BW54" s="16"/>
      <c r="BX54" s="16"/>
      <c r="BY54" s="16"/>
      <c r="BZ54" s="16"/>
      <c r="CA54" s="16"/>
      <c r="CB54" s="16"/>
      <c r="CC54" s="16"/>
      <c r="CD54" s="16"/>
      <c r="CE54" s="3"/>
      <c r="CF54" s="3"/>
      <c r="CG54" s="3"/>
      <c r="CH54" s="3"/>
      <c r="CI54" s="3"/>
      <c r="CJ54" s="3"/>
      <c r="CK54" s="3"/>
      <c r="CL54" s="3"/>
      <c r="CM54" s="3"/>
      <c r="CN54" s="3"/>
      <c r="CO54" s="30"/>
      <c r="CP54" s="33" t="e">
        <f t="shared" si="2"/>
        <v>#DIV/0!</v>
      </c>
      <c r="CQ54" s="33" t="e">
        <f t="shared" si="3"/>
        <v>#DIV/0!</v>
      </c>
      <c r="CR54" s="33" t="e">
        <f t="shared" si="4"/>
        <v>#DIV/0!</v>
      </c>
      <c r="CS54" s="33" t="e">
        <f t="shared" si="5"/>
        <v>#DIV/0!</v>
      </c>
      <c r="CT54" s="3"/>
      <c r="CU54" s="3"/>
      <c r="CV54" s="3"/>
      <c r="CW54" s="3"/>
      <c r="CX54" s="3"/>
      <c r="CY54" s="3"/>
      <c r="CZ54" s="3"/>
      <c r="DA54" s="3"/>
      <c r="DB54" s="3"/>
      <c r="DC54" s="3"/>
      <c r="DD54" s="3"/>
      <c r="DE54" s="3"/>
      <c r="DF54" s="3"/>
      <c r="DG54" s="3"/>
      <c r="DH54" s="3"/>
      <c r="DI54" s="3"/>
      <c r="DJ54" s="3"/>
      <c r="DK54" s="3"/>
      <c r="DL54" s="34"/>
      <c r="DM54" s="33" t="e">
        <f t="shared" si="6"/>
        <v>#DIV/0!</v>
      </c>
      <c r="DN54" s="33" t="e">
        <f t="shared" si="7"/>
        <v>#DIV/0!</v>
      </c>
      <c r="DO54" s="33" t="e">
        <f t="shared" si="17"/>
        <v>#DIV/0!</v>
      </c>
      <c r="DP54" s="33" t="e">
        <f t="shared" si="9"/>
        <v>#DIV/0!</v>
      </c>
      <c r="DQ54" s="3"/>
      <c r="DR54" s="3"/>
      <c r="DS54" s="3"/>
      <c r="DT54" s="3"/>
      <c r="DU54" s="3"/>
      <c r="DV54" s="3"/>
      <c r="DW54" s="3"/>
      <c r="DX54" s="3"/>
      <c r="DY54" s="3"/>
      <c r="DZ54" s="3"/>
      <c r="EA54" s="34"/>
      <c r="EB54" s="33" t="e">
        <f t="shared" si="18"/>
        <v>#DIV/0!</v>
      </c>
      <c r="EC54" s="33" t="e">
        <f t="shared" si="19"/>
        <v>#DIV/0!</v>
      </c>
      <c r="ED54" s="33" t="e">
        <f t="shared" si="20"/>
        <v>#DIV/0!</v>
      </c>
      <c r="EE54" s="33" t="e">
        <f t="shared" si="21"/>
        <v>#DIV/0!</v>
      </c>
    </row>
    <row r="55" spans="1:135" ht="32" hidden="1" x14ac:dyDescent="0.2">
      <c r="A55" s="88">
        <v>49</v>
      </c>
      <c r="B55" s="88">
        <v>49</v>
      </c>
      <c r="C55" s="3" t="s">
        <v>530</v>
      </c>
      <c r="D55" s="3"/>
      <c r="E55" s="3"/>
      <c r="F55" s="3" t="s">
        <v>0</v>
      </c>
      <c r="G55" s="3" t="s">
        <v>1</v>
      </c>
      <c r="H55" s="3">
        <v>0</v>
      </c>
      <c r="I55" s="3"/>
      <c r="J55" s="3"/>
      <c r="K55" s="3"/>
      <c r="L55" s="3">
        <v>0</v>
      </c>
      <c r="M55" s="3" t="s">
        <v>69</v>
      </c>
      <c r="N55" s="3"/>
      <c r="O55" s="3"/>
      <c r="P55" s="3"/>
      <c r="Q55" s="3"/>
      <c r="R55" s="3"/>
      <c r="S55" s="3"/>
      <c r="T55" s="3"/>
      <c r="U55" s="3"/>
      <c r="V55" s="3"/>
      <c r="W55" s="3"/>
      <c r="X55" s="3"/>
      <c r="Y55" s="22"/>
      <c r="Z55" s="22"/>
      <c r="AA55" s="22">
        <v>1</v>
      </c>
      <c r="AB55" s="22">
        <v>5</v>
      </c>
      <c r="AC55" s="22"/>
      <c r="AD55" s="22"/>
      <c r="AE55" s="22"/>
      <c r="AF55" s="22">
        <v>1</v>
      </c>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0"/>
      <c r="BL55" s="16" t="e">
        <f t="shared" si="0"/>
        <v>#DIV/0!</v>
      </c>
      <c r="BM55" s="16"/>
      <c r="BN55" s="16"/>
      <c r="BO55" s="16">
        <f t="shared" si="1"/>
        <v>0</v>
      </c>
      <c r="BP55" s="16"/>
      <c r="BQ55" s="16"/>
      <c r="BR55" s="16"/>
      <c r="BS55" s="16"/>
      <c r="BT55" s="16"/>
      <c r="BU55" s="16"/>
      <c r="BV55" s="16"/>
      <c r="BW55" s="16"/>
      <c r="BX55" s="16"/>
      <c r="BY55" s="16"/>
      <c r="BZ55" s="16"/>
      <c r="CA55" s="16"/>
      <c r="CB55" s="16"/>
      <c r="CC55" s="16"/>
      <c r="CD55" s="16"/>
      <c r="CE55" s="3"/>
      <c r="CF55" s="3"/>
      <c r="CG55" s="3"/>
      <c r="CH55" s="3"/>
      <c r="CI55" s="3"/>
      <c r="CJ55" s="3"/>
      <c r="CK55" s="3"/>
      <c r="CL55" s="3"/>
      <c r="CM55" s="3"/>
      <c r="CN55" s="3"/>
      <c r="CO55" s="30"/>
      <c r="CP55" s="33" t="e">
        <f t="shared" si="2"/>
        <v>#DIV/0!</v>
      </c>
      <c r="CQ55" s="33" t="e">
        <f t="shared" si="3"/>
        <v>#DIV/0!</v>
      </c>
      <c r="CR55" s="33" t="e">
        <f t="shared" si="4"/>
        <v>#DIV/0!</v>
      </c>
      <c r="CS55" s="33" t="e">
        <f t="shared" si="5"/>
        <v>#DIV/0!</v>
      </c>
      <c r="CT55" s="3"/>
      <c r="CU55" s="3"/>
      <c r="CV55" s="3"/>
      <c r="CW55" s="3"/>
      <c r="CX55" s="3"/>
      <c r="CY55" s="3"/>
      <c r="CZ55" s="3"/>
      <c r="DA55" s="3"/>
      <c r="DB55" s="3"/>
      <c r="DC55" s="3"/>
      <c r="DD55" s="3"/>
      <c r="DE55" s="3"/>
      <c r="DF55" s="3"/>
      <c r="DG55" s="3"/>
      <c r="DH55" s="3"/>
      <c r="DI55" s="3"/>
      <c r="DJ55" s="3"/>
      <c r="DK55" s="3"/>
      <c r="DL55" s="34"/>
      <c r="DM55" s="33" t="e">
        <f t="shared" si="6"/>
        <v>#DIV/0!</v>
      </c>
      <c r="DN55" s="33" t="e">
        <f t="shared" si="7"/>
        <v>#DIV/0!</v>
      </c>
      <c r="DO55" s="33" t="e">
        <f t="shared" si="17"/>
        <v>#DIV/0!</v>
      </c>
      <c r="DP55" s="33" t="e">
        <f t="shared" si="9"/>
        <v>#DIV/0!</v>
      </c>
      <c r="DQ55" s="3"/>
      <c r="DR55" s="3"/>
      <c r="DS55" s="3"/>
      <c r="DT55" s="3"/>
      <c r="DU55" s="3"/>
      <c r="DV55" s="3"/>
      <c r="DW55" s="3"/>
      <c r="DX55" s="3"/>
      <c r="DY55" s="3"/>
      <c r="DZ55" s="3"/>
      <c r="EA55" s="34"/>
      <c r="EB55" s="33" t="e">
        <f t="shared" si="18"/>
        <v>#DIV/0!</v>
      </c>
      <c r="EC55" s="33" t="e">
        <f t="shared" si="19"/>
        <v>#DIV/0!</v>
      </c>
      <c r="ED55" s="33" t="e">
        <f t="shared" si="20"/>
        <v>#DIV/0!</v>
      </c>
      <c r="EE55" s="33" t="e">
        <f t="shared" si="21"/>
        <v>#DIV/0!</v>
      </c>
    </row>
    <row r="56" spans="1:135" ht="64" hidden="1" x14ac:dyDescent="0.2">
      <c r="A56" s="88">
        <v>50</v>
      </c>
      <c r="B56" s="88">
        <v>50</v>
      </c>
      <c r="C56" s="3" t="s">
        <v>531</v>
      </c>
      <c r="D56" s="3"/>
      <c r="E56" s="3"/>
      <c r="F56" s="3"/>
      <c r="G56" s="3" t="s">
        <v>57</v>
      </c>
      <c r="H56" s="3"/>
      <c r="I56" s="3"/>
      <c r="J56" s="3"/>
      <c r="K56" s="3"/>
      <c r="L56" s="3"/>
      <c r="M56" s="3"/>
      <c r="N56" s="3"/>
      <c r="O56" s="3"/>
      <c r="P56" s="3"/>
      <c r="Q56" s="3"/>
      <c r="R56" s="3"/>
      <c r="S56" s="3"/>
      <c r="T56" s="3"/>
      <c r="U56" s="3"/>
      <c r="V56" s="3"/>
      <c r="W56" s="3"/>
      <c r="X56" s="3"/>
      <c r="Y56" s="22"/>
      <c r="Z56" s="22"/>
      <c r="AA56" s="22">
        <v>1</v>
      </c>
      <c r="AB56" s="22">
        <v>4</v>
      </c>
      <c r="AC56" s="22"/>
      <c r="AD56" s="22"/>
      <c r="AE56" s="22"/>
      <c r="AF56" s="22">
        <v>1</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1"/>
      <c r="BH56" s="31"/>
      <c r="BI56" s="3"/>
      <c r="BJ56" s="3"/>
      <c r="BK56" s="30"/>
      <c r="BL56" s="16" t="e">
        <f t="shared" si="0"/>
        <v>#DIV/0!</v>
      </c>
      <c r="BM56" s="16"/>
      <c r="BN56" s="16"/>
      <c r="BO56" s="16">
        <f t="shared" si="1"/>
        <v>0</v>
      </c>
      <c r="BP56" s="16"/>
      <c r="BQ56" s="32"/>
      <c r="BR56" s="32"/>
      <c r="BS56" s="16"/>
      <c r="BT56" s="16"/>
      <c r="BU56" s="16"/>
      <c r="BV56" s="16"/>
      <c r="BW56" s="16"/>
      <c r="BX56" s="16"/>
      <c r="BY56" s="16"/>
      <c r="BZ56" s="16"/>
      <c r="CA56" s="16"/>
      <c r="CB56" s="16"/>
      <c r="CC56" s="16"/>
      <c r="CD56" s="16"/>
      <c r="CE56" s="3"/>
      <c r="CF56" s="3"/>
      <c r="CG56" s="3"/>
      <c r="CH56" s="3"/>
      <c r="CI56" s="3"/>
      <c r="CJ56" s="3"/>
      <c r="CK56" s="3"/>
      <c r="CL56" s="3"/>
      <c r="CM56" s="3"/>
      <c r="CN56" s="3"/>
      <c r="CO56" s="30"/>
      <c r="CP56" s="33" t="e">
        <f t="shared" si="2"/>
        <v>#DIV/0!</v>
      </c>
      <c r="CQ56" s="33" t="e">
        <f t="shared" si="3"/>
        <v>#DIV/0!</v>
      </c>
      <c r="CR56" s="33" t="e">
        <f t="shared" si="4"/>
        <v>#DIV/0!</v>
      </c>
      <c r="CS56" s="33" t="e">
        <f t="shared" si="5"/>
        <v>#DIV/0!</v>
      </c>
      <c r="CT56" s="3"/>
      <c r="CU56" s="3"/>
      <c r="CV56" s="3"/>
      <c r="CW56" s="3"/>
      <c r="CX56" s="3"/>
      <c r="CY56" s="3"/>
      <c r="CZ56" s="3"/>
      <c r="DA56" s="3"/>
      <c r="DB56" s="3"/>
      <c r="DC56" s="3"/>
      <c r="DD56" s="3"/>
      <c r="DE56" s="3"/>
      <c r="DF56" s="3"/>
      <c r="DG56" s="3"/>
      <c r="DH56" s="3"/>
      <c r="DI56" s="3"/>
      <c r="DJ56" s="3"/>
      <c r="DK56" s="3"/>
      <c r="DL56" s="34"/>
      <c r="DM56" s="33" t="e">
        <f t="shared" si="6"/>
        <v>#DIV/0!</v>
      </c>
      <c r="DN56" s="33" t="e">
        <f t="shared" si="7"/>
        <v>#DIV/0!</v>
      </c>
      <c r="DO56" s="33" t="e">
        <f t="shared" si="17"/>
        <v>#DIV/0!</v>
      </c>
      <c r="DP56" s="33" t="e">
        <f t="shared" si="9"/>
        <v>#DIV/0!</v>
      </c>
      <c r="DQ56" s="3"/>
      <c r="DR56" s="3"/>
      <c r="DS56" s="3"/>
      <c r="DT56" s="3"/>
      <c r="DU56" s="3"/>
      <c r="DV56" s="3"/>
      <c r="DW56" s="3"/>
      <c r="DX56" s="3"/>
      <c r="DY56" s="3"/>
      <c r="DZ56" s="3"/>
      <c r="EA56" s="34"/>
      <c r="EB56" s="33" t="e">
        <f t="shared" si="18"/>
        <v>#DIV/0!</v>
      </c>
      <c r="EC56" s="33" t="e">
        <f t="shared" si="19"/>
        <v>#DIV/0!</v>
      </c>
      <c r="ED56" s="33" t="e">
        <f t="shared" si="20"/>
        <v>#DIV/0!</v>
      </c>
      <c r="EE56" s="33" t="e">
        <f t="shared" si="21"/>
        <v>#DIV/0!</v>
      </c>
    </row>
    <row r="57" spans="1:135" ht="32" hidden="1" x14ac:dyDescent="0.2">
      <c r="A57" s="88">
        <v>51</v>
      </c>
      <c r="B57" s="88">
        <v>51</v>
      </c>
      <c r="C57" s="3" t="s">
        <v>532</v>
      </c>
      <c r="D57" s="3"/>
      <c r="E57" s="3"/>
      <c r="F57" s="3" t="s">
        <v>0</v>
      </c>
      <c r="G57" s="3" t="s">
        <v>1</v>
      </c>
      <c r="H57" s="3">
        <v>0</v>
      </c>
      <c r="I57" s="3">
        <v>0</v>
      </c>
      <c r="J57" s="3"/>
      <c r="K57" s="3"/>
      <c r="L57" s="3">
        <v>0</v>
      </c>
      <c r="M57" s="3" t="s">
        <v>59</v>
      </c>
      <c r="N57" s="3"/>
      <c r="O57" s="3"/>
      <c r="P57" s="3"/>
      <c r="Q57" s="3"/>
      <c r="R57" s="3"/>
      <c r="S57" s="3"/>
      <c r="T57" s="3"/>
      <c r="U57" s="3"/>
      <c r="V57" s="3"/>
      <c r="W57" s="3"/>
      <c r="X57" s="3"/>
      <c r="Y57" s="22"/>
      <c r="Z57" s="22"/>
      <c r="AA57" s="22">
        <v>1</v>
      </c>
      <c r="AB57" s="22">
        <v>4</v>
      </c>
      <c r="AC57" s="22"/>
      <c r="AD57" s="22"/>
      <c r="AE57" s="22"/>
      <c r="AF57" s="22">
        <v>1</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0"/>
      <c r="BL57" s="16" t="e">
        <f t="shared" si="0"/>
        <v>#DIV/0!</v>
      </c>
      <c r="BM57" s="16"/>
      <c r="BN57" s="16"/>
      <c r="BO57" s="16">
        <f t="shared" si="1"/>
        <v>0</v>
      </c>
      <c r="BP57" s="16"/>
      <c r="BQ57" s="16"/>
      <c r="BR57" s="16"/>
      <c r="BS57" s="16"/>
      <c r="BT57" s="16"/>
      <c r="BU57" s="16"/>
      <c r="BV57" s="16"/>
      <c r="BW57" s="16"/>
      <c r="BX57" s="16"/>
      <c r="BY57" s="16"/>
      <c r="BZ57" s="16"/>
      <c r="CA57" s="16"/>
      <c r="CB57" s="16"/>
      <c r="CC57" s="16"/>
      <c r="CD57" s="16"/>
      <c r="CE57" s="3"/>
      <c r="CF57" s="3"/>
      <c r="CG57" s="3"/>
      <c r="CH57" s="3"/>
      <c r="CI57" s="3"/>
      <c r="CJ57" s="3"/>
      <c r="CK57" s="3"/>
      <c r="CL57" s="3"/>
      <c r="CM57" s="3"/>
      <c r="CN57" s="3"/>
      <c r="CO57" s="30"/>
      <c r="CP57" s="33" t="e">
        <f t="shared" si="2"/>
        <v>#DIV/0!</v>
      </c>
      <c r="CQ57" s="33" t="e">
        <f t="shared" si="3"/>
        <v>#DIV/0!</v>
      </c>
      <c r="CR57" s="33" t="e">
        <f t="shared" si="4"/>
        <v>#DIV/0!</v>
      </c>
      <c r="CS57" s="33" t="e">
        <f t="shared" si="5"/>
        <v>#DIV/0!</v>
      </c>
      <c r="CT57" s="3"/>
      <c r="CU57" s="3"/>
      <c r="CV57" s="3"/>
      <c r="CW57" s="3"/>
      <c r="CX57" s="3"/>
      <c r="CY57" s="3"/>
      <c r="CZ57" s="3"/>
      <c r="DA57" s="3"/>
      <c r="DB57" s="3"/>
      <c r="DC57" s="3"/>
      <c r="DD57" s="3"/>
      <c r="DE57" s="3"/>
      <c r="DF57" s="3"/>
      <c r="DG57" s="3"/>
      <c r="DH57" s="3"/>
      <c r="DI57" s="3"/>
      <c r="DJ57" s="3"/>
      <c r="DK57" s="3"/>
      <c r="DL57" s="34"/>
      <c r="DM57" s="33" t="e">
        <f t="shared" si="6"/>
        <v>#DIV/0!</v>
      </c>
      <c r="DN57" s="33" t="e">
        <f t="shared" si="7"/>
        <v>#DIV/0!</v>
      </c>
      <c r="DO57" s="33" t="e">
        <f t="shared" si="17"/>
        <v>#DIV/0!</v>
      </c>
      <c r="DP57" s="33" t="e">
        <f t="shared" si="9"/>
        <v>#DIV/0!</v>
      </c>
      <c r="DQ57" s="3"/>
      <c r="DR57" s="3"/>
      <c r="DS57" s="3"/>
      <c r="DT57" s="3"/>
      <c r="DU57" s="3"/>
      <c r="DV57" s="3"/>
      <c r="DW57" s="3"/>
      <c r="DX57" s="3"/>
      <c r="DY57" s="3"/>
      <c r="DZ57" s="3"/>
      <c r="EA57" s="34"/>
      <c r="EB57" s="33" t="e">
        <f t="shared" si="18"/>
        <v>#DIV/0!</v>
      </c>
      <c r="EC57" s="33" t="e">
        <f t="shared" si="19"/>
        <v>#DIV/0!</v>
      </c>
      <c r="ED57" s="33" t="e">
        <f t="shared" si="20"/>
        <v>#DIV/0!</v>
      </c>
      <c r="EE57" s="33" t="e">
        <f t="shared" si="21"/>
        <v>#DIV/0!</v>
      </c>
    </row>
    <row r="58" spans="1:135" ht="48" hidden="1" x14ac:dyDescent="0.2">
      <c r="A58" s="88">
        <v>52</v>
      </c>
      <c r="B58" s="88">
        <v>52</v>
      </c>
      <c r="C58" s="3" t="s">
        <v>533</v>
      </c>
      <c r="D58" s="3"/>
      <c r="E58" s="3"/>
      <c r="F58" s="3" t="s">
        <v>0</v>
      </c>
      <c r="G58" s="3" t="s">
        <v>1</v>
      </c>
      <c r="H58" s="3">
        <v>0</v>
      </c>
      <c r="I58" s="3"/>
      <c r="J58" s="3"/>
      <c r="K58" s="3"/>
      <c r="L58" s="3">
        <v>0</v>
      </c>
      <c r="M58" s="3" t="s">
        <v>69</v>
      </c>
      <c r="N58" s="3"/>
      <c r="O58" s="3"/>
      <c r="P58" s="3"/>
      <c r="Q58" s="3"/>
      <c r="R58" s="3"/>
      <c r="S58" s="3"/>
      <c r="T58" s="3"/>
      <c r="U58" s="3"/>
      <c r="V58" s="3"/>
      <c r="W58" s="3"/>
      <c r="X58" s="3"/>
      <c r="Y58" s="22"/>
      <c r="Z58" s="22"/>
      <c r="AA58" s="22">
        <v>1</v>
      </c>
      <c r="AB58" s="22">
        <v>4</v>
      </c>
      <c r="AC58" s="22"/>
      <c r="AD58" s="22"/>
      <c r="AE58" s="22"/>
      <c r="AF58" s="22">
        <v>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0"/>
      <c r="BL58" s="16" t="e">
        <f t="shared" si="0"/>
        <v>#DIV/0!</v>
      </c>
      <c r="BM58" s="16"/>
      <c r="BN58" s="16"/>
      <c r="BO58" s="16">
        <f t="shared" si="1"/>
        <v>0</v>
      </c>
      <c r="BP58" s="16"/>
      <c r="BQ58" s="16"/>
      <c r="BR58" s="16"/>
      <c r="BS58" s="16"/>
      <c r="BT58" s="16"/>
      <c r="BU58" s="16"/>
      <c r="BV58" s="16"/>
      <c r="BW58" s="16"/>
      <c r="BX58" s="16"/>
      <c r="BY58" s="16"/>
      <c r="BZ58" s="16"/>
      <c r="CA58" s="16"/>
      <c r="CB58" s="16"/>
      <c r="CC58" s="16"/>
      <c r="CD58" s="16"/>
      <c r="CE58" s="3"/>
      <c r="CF58" s="3"/>
      <c r="CG58" s="3"/>
      <c r="CH58" s="3"/>
      <c r="CI58" s="3"/>
      <c r="CJ58" s="3"/>
      <c r="CK58" s="3"/>
      <c r="CL58" s="3"/>
      <c r="CM58" s="3"/>
      <c r="CN58" s="3"/>
      <c r="CO58" s="30"/>
      <c r="CP58" s="33" t="e">
        <f t="shared" si="2"/>
        <v>#DIV/0!</v>
      </c>
      <c r="CQ58" s="33" t="e">
        <f t="shared" si="3"/>
        <v>#DIV/0!</v>
      </c>
      <c r="CR58" s="33" t="e">
        <f t="shared" si="4"/>
        <v>#DIV/0!</v>
      </c>
      <c r="CS58" s="33" t="e">
        <f t="shared" si="5"/>
        <v>#DIV/0!</v>
      </c>
      <c r="CT58" s="3"/>
      <c r="CU58" s="3"/>
      <c r="CV58" s="3"/>
      <c r="CW58" s="3"/>
      <c r="CX58" s="3"/>
      <c r="CY58" s="3"/>
      <c r="CZ58" s="3"/>
      <c r="DA58" s="3"/>
      <c r="DB58" s="3"/>
      <c r="DC58" s="3"/>
      <c r="DD58" s="3"/>
      <c r="DE58" s="3"/>
      <c r="DF58" s="3"/>
      <c r="DG58" s="3"/>
      <c r="DH58" s="3"/>
      <c r="DI58" s="3"/>
      <c r="DJ58" s="3"/>
      <c r="DK58" s="3"/>
      <c r="DL58" s="34"/>
      <c r="DM58" s="33" t="e">
        <f t="shared" si="6"/>
        <v>#DIV/0!</v>
      </c>
      <c r="DN58" s="33" t="e">
        <f t="shared" si="7"/>
        <v>#DIV/0!</v>
      </c>
      <c r="DO58" s="33" t="e">
        <f t="shared" si="17"/>
        <v>#DIV/0!</v>
      </c>
      <c r="DP58" s="33" t="e">
        <f t="shared" si="9"/>
        <v>#DIV/0!</v>
      </c>
      <c r="DQ58" s="3"/>
      <c r="DR58" s="3"/>
      <c r="DS58" s="3"/>
      <c r="DT58" s="3"/>
      <c r="DU58" s="3"/>
      <c r="DV58" s="3"/>
      <c r="DW58" s="3"/>
      <c r="DX58" s="3"/>
      <c r="DY58" s="3"/>
      <c r="DZ58" s="3"/>
      <c r="EA58" s="34"/>
      <c r="EB58" s="33" t="e">
        <f t="shared" si="18"/>
        <v>#DIV/0!</v>
      </c>
      <c r="EC58" s="33" t="e">
        <f t="shared" si="19"/>
        <v>#DIV/0!</v>
      </c>
      <c r="ED58" s="33" t="e">
        <f t="shared" si="20"/>
        <v>#DIV/0!</v>
      </c>
      <c r="EE58" s="33" t="e">
        <f t="shared" si="21"/>
        <v>#DIV/0!</v>
      </c>
    </row>
    <row r="59" spans="1:135" ht="48" hidden="1" x14ac:dyDescent="0.2">
      <c r="A59" s="88">
        <v>53</v>
      </c>
      <c r="B59" s="88">
        <v>53</v>
      </c>
      <c r="C59" s="3" t="s">
        <v>534</v>
      </c>
      <c r="D59" s="3"/>
      <c r="E59" s="3"/>
      <c r="F59" s="3" t="s">
        <v>0</v>
      </c>
      <c r="G59" s="3" t="s">
        <v>1</v>
      </c>
      <c r="H59" s="3">
        <v>0</v>
      </c>
      <c r="I59" s="3"/>
      <c r="J59" s="3"/>
      <c r="K59" s="3"/>
      <c r="L59" s="3">
        <v>0</v>
      </c>
      <c r="M59" s="3" t="s">
        <v>69</v>
      </c>
      <c r="N59" s="3"/>
      <c r="O59" s="3"/>
      <c r="P59" s="3"/>
      <c r="Q59" s="3"/>
      <c r="R59" s="3"/>
      <c r="S59" s="3"/>
      <c r="T59" s="3"/>
      <c r="U59" s="3"/>
      <c r="V59" s="3"/>
      <c r="W59" s="3"/>
      <c r="X59" s="3"/>
      <c r="Y59" s="22"/>
      <c r="Z59" s="22"/>
      <c r="AA59" s="22">
        <v>1</v>
      </c>
      <c r="AB59" s="22">
        <v>3</v>
      </c>
      <c r="AC59" s="22"/>
      <c r="AD59" s="22"/>
      <c r="AE59" s="22"/>
      <c r="AF59" s="22">
        <v>1</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0"/>
      <c r="BL59" s="16" t="e">
        <f t="shared" si="0"/>
        <v>#DIV/0!</v>
      </c>
      <c r="BM59" s="16"/>
      <c r="BN59" s="16"/>
      <c r="BO59" s="16">
        <f t="shared" si="1"/>
        <v>0</v>
      </c>
      <c r="BP59" s="16"/>
      <c r="BQ59" s="16"/>
      <c r="BR59" s="16"/>
      <c r="BS59" s="16"/>
      <c r="BT59" s="16"/>
      <c r="BU59" s="16"/>
      <c r="BV59" s="16"/>
      <c r="BW59" s="16"/>
      <c r="BX59" s="16"/>
      <c r="BY59" s="16"/>
      <c r="BZ59" s="16"/>
      <c r="CA59" s="16"/>
      <c r="CB59" s="16"/>
      <c r="CC59" s="16"/>
      <c r="CD59" s="16"/>
      <c r="CE59" s="3"/>
      <c r="CF59" s="3"/>
      <c r="CG59" s="3"/>
      <c r="CH59" s="3"/>
      <c r="CI59" s="3"/>
      <c r="CJ59" s="3"/>
      <c r="CK59" s="3"/>
      <c r="CL59" s="3"/>
      <c r="CM59" s="3"/>
      <c r="CN59" s="3"/>
      <c r="CO59" s="30"/>
      <c r="CP59" s="33" t="e">
        <f t="shared" si="2"/>
        <v>#DIV/0!</v>
      </c>
      <c r="CQ59" s="33" t="e">
        <f t="shared" si="3"/>
        <v>#DIV/0!</v>
      </c>
      <c r="CR59" s="33" t="e">
        <f t="shared" si="4"/>
        <v>#DIV/0!</v>
      </c>
      <c r="CS59" s="33" t="e">
        <f t="shared" si="5"/>
        <v>#DIV/0!</v>
      </c>
      <c r="CT59" s="3"/>
      <c r="CU59" s="3"/>
      <c r="CV59" s="3"/>
      <c r="CW59" s="3"/>
      <c r="CX59" s="3"/>
      <c r="CY59" s="3"/>
      <c r="CZ59" s="3"/>
      <c r="DA59" s="3"/>
      <c r="DB59" s="3"/>
      <c r="DC59" s="3"/>
      <c r="DD59" s="3"/>
      <c r="DE59" s="3"/>
      <c r="DF59" s="3"/>
      <c r="DG59" s="3"/>
      <c r="DH59" s="3"/>
      <c r="DI59" s="3"/>
      <c r="DJ59" s="3"/>
      <c r="DK59" s="3"/>
      <c r="DL59" s="34"/>
      <c r="DM59" s="33" t="e">
        <f t="shared" si="6"/>
        <v>#DIV/0!</v>
      </c>
      <c r="DN59" s="33" t="e">
        <f t="shared" si="7"/>
        <v>#DIV/0!</v>
      </c>
      <c r="DO59" s="33" t="e">
        <f t="shared" si="17"/>
        <v>#DIV/0!</v>
      </c>
      <c r="DP59" s="33" t="e">
        <f t="shared" si="9"/>
        <v>#DIV/0!</v>
      </c>
      <c r="DQ59" s="3"/>
      <c r="DR59" s="3"/>
      <c r="DS59" s="3"/>
      <c r="DT59" s="3"/>
      <c r="DU59" s="3"/>
      <c r="DV59" s="3"/>
      <c r="DW59" s="3"/>
      <c r="DX59" s="3"/>
      <c r="DY59" s="3"/>
      <c r="DZ59" s="3"/>
      <c r="EA59" s="34"/>
      <c r="EB59" s="33" t="e">
        <f t="shared" si="18"/>
        <v>#DIV/0!</v>
      </c>
      <c r="EC59" s="33" t="e">
        <f t="shared" si="19"/>
        <v>#DIV/0!</v>
      </c>
      <c r="ED59" s="33" t="e">
        <f t="shared" si="20"/>
        <v>#DIV/0!</v>
      </c>
      <c r="EE59" s="33" t="e">
        <f t="shared" si="21"/>
        <v>#DIV/0!</v>
      </c>
    </row>
    <row r="60" spans="1:135" ht="48" hidden="1" x14ac:dyDescent="0.2">
      <c r="A60" s="88">
        <v>54</v>
      </c>
      <c r="B60" s="88">
        <v>54</v>
      </c>
      <c r="C60" s="3" t="s">
        <v>535</v>
      </c>
      <c r="D60" s="3"/>
      <c r="E60" s="3"/>
      <c r="F60" s="3" t="s">
        <v>0</v>
      </c>
      <c r="G60" s="3" t="s">
        <v>1</v>
      </c>
      <c r="H60" s="3">
        <v>0</v>
      </c>
      <c r="I60" s="3"/>
      <c r="J60" s="3"/>
      <c r="K60" s="3"/>
      <c r="L60" s="3">
        <v>0</v>
      </c>
      <c r="M60" s="3" t="s">
        <v>69</v>
      </c>
      <c r="N60" s="3"/>
      <c r="O60" s="3"/>
      <c r="P60" s="3"/>
      <c r="Q60" s="3"/>
      <c r="R60" s="3"/>
      <c r="S60" s="3"/>
      <c r="T60" s="3"/>
      <c r="U60" s="3"/>
      <c r="V60" s="3"/>
      <c r="W60" s="3"/>
      <c r="X60" s="3"/>
      <c r="Y60" s="22"/>
      <c r="Z60" s="22"/>
      <c r="AA60" s="22">
        <v>1</v>
      </c>
      <c r="AB60" s="22">
        <v>1</v>
      </c>
      <c r="AC60" s="22"/>
      <c r="AD60" s="22"/>
      <c r="AE60" s="22"/>
      <c r="AF60" s="22">
        <v>99</v>
      </c>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0"/>
      <c r="BL60" s="16" t="e">
        <f t="shared" si="0"/>
        <v>#DIV/0!</v>
      </c>
      <c r="BM60" s="16"/>
      <c r="BN60" s="16"/>
      <c r="BO60" s="16">
        <f t="shared" si="1"/>
        <v>0</v>
      </c>
      <c r="BP60" s="16"/>
      <c r="BQ60" s="16"/>
      <c r="BR60" s="16"/>
      <c r="BS60" s="16"/>
      <c r="BT60" s="16"/>
      <c r="BU60" s="16"/>
      <c r="BV60" s="16"/>
      <c r="BW60" s="16"/>
      <c r="BX60" s="16"/>
      <c r="BY60" s="16"/>
      <c r="BZ60" s="16"/>
      <c r="CA60" s="16"/>
      <c r="CB60" s="16"/>
      <c r="CC60" s="16"/>
      <c r="CD60" s="16"/>
      <c r="CE60" s="3"/>
      <c r="CF60" s="3"/>
      <c r="CG60" s="3"/>
      <c r="CH60" s="3"/>
      <c r="CI60" s="3"/>
      <c r="CJ60" s="3"/>
      <c r="CK60" s="3"/>
      <c r="CL60" s="3"/>
      <c r="CM60" s="3"/>
      <c r="CN60" s="3"/>
      <c r="CO60" s="30"/>
      <c r="CP60" s="33" t="e">
        <f t="shared" si="2"/>
        <v>#DIV/0!</v>
      </c>
      <c r="CQ60" s="33" t="e">
        <f t="shared" si="3"/>
        <v>#DIV/0!</v>
      </c>
      <c r="CR60" s="33" t="e">
        <f t="shared" si="4"/>
        <v>#DIV/0!</v>
      </c>
      <c r="CS60" s="33" t="e">
        <f t="shared" si="5"/>
        <v>#DIV/0!</v>
      </c>
      <c r="CT60" s="3"/>
      <c r="CU60" s="3"/>
      <c r="CV60" s="3"/>
      <c r="CW60" s="3"/>
      <c r="CX60" s="3"/>
      <c r="CY60" s="3"/>
      <c r="CZ60" s="3"/>
      <c r="DA60" s="3"/>
      <c r="DB60" s="3"/>
      <c r="DC60" s="3"/>
      <c r="DD60" s="3"/>
      <c r="DE60" s="3"/>
      <c r="DF60" s="3"/>
      <c r="DG60" s="3"/>
      <c r="DH60" s="3"/>
      <c r="DI60" s="3"/>
      <c r="DJ60" s="3"/>
      <c r="DK60" s="3"/>
      <c r="DL60" s="34"/>
      <c r="DM60" s="33" t="e">
        <f t="shared" si="6"/>
        <v>#DIV/0!</v>
      </c>
      <c r="DN60" s="33" t="e">
        <f t="shared" si="7"/>
        <v>#DIV/0!</v>
      </c>
      <c r="DO60" s="33" t="e">
        <f t="shared" si="17"/>
        <v>#DIV/0!</v>
      </c>
      <c r="DP60" s="33" t="e">
        <f t="shared" si="9"/>
        <v>#DIV/0!</v>
      </c>
      <c r="DQ60" s="3"/>
      <c r="DR60" s="3"/>
      <c r="DS60" s="3"/>
      <c r="DT60" s="3"/>
      <c r="DU60" s="3"/>
      <c r="DV60" s="3"/>
      <c r="DW60" s="3"/>
      <c r="DX60" s="3"/>
      <c r="DY60" s="3"/>
      <c r="DZ60" s="3"/>
      <c r="EA60" s="34"/>
      <c r="EB60" s="33" t="e">
        <f t="shared" si="18"/>
        <v>#DIV/0!</v>
      </c>
      <c r="EC60" s="33" t="e">
        <f t="shared" si="19"/>
        <v>#DIV/0!</v>
      </c>
      <c r="ED60" s="33" t="e">
        <f t="shared" si="20"/>
        <v>#DIV/0!</v>
      </c>
      <c r="EE60" s="33" t="e">
        <f t="shared" si="21"/>
        <v>#DIV/0!</v>
      </c>
    </row>
    <row r="61" spans="1:135" ht="64" hidden="1" x14ac:dyDescent="0.2">
      <c r="A61" s="88">
        <v>55</v>
      </c>
      <c r="B61" s="88">
        <v>55</v>
      </c>
      <c r="C61" s="3" t="s">
        <v>536</v>
      </c>
      <c r="D61" s="3"/>
      <c r="E61" s="3"/>
      <c r="F61" s="3"/>
      <c r="G61" s="3" t="s">
        <v>57</v>
      </c>
      <c r="H61" s="3"/>
      <c r="I61" s="3"/>
      <c r="J61" s="3"/>
      <c r="K61" s="3"/>
      <c r="L61" s="3"/>
      <c r="M61" s="3"/>
      <c r="N61" s="3"/>
      <c r="O61" s="3"/>
      <c r="P61" s="3"/>
      <c r="Q61" s="3"/>
      <c r="R61" s="3"/>
      <c r="S61" s="3"/>
      <c r="T61" s="3"/>
      <c r="U61" s="3"/>
      <c r="V61" s="3"/>
      <c r="W61" s="3"/>
      <c r="X61" s="3"/>
      <c r="Y61" s="22"/>
      <c r="Z61" s="22"/>
      <c r="AA61" s="22">
        <v>1</v>
      </c>
      <c r="AB61" s="22">
        <v>1</v>
      </c>
      <c r="AC61" s="22"/>
      <c r="AD61" s="22"/>
      <c r="AE61" s="22"/>
      <c r="AF61" s="22">
        <v>99</v>
      </c>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1"/>
      <c r="BH61" s="31"/>
      <c r="BI61" s="3"/>
      <c r="BJ61" s="3"/>
      <c r="BK61" s="30"/>
      <c r="BL61" s="16" t="e">
        <f t="shared" si="0"/>
        <v>#DIV/0!</v>
      </c>
      <c r="BM61" s="16"/>
      <c r="BN61" s="16"/>
      <c r="BO61" s="16">
        <f t="shared" si="1"/>
        <v>0</v>
      </c>
      <c r="BP61" s="16"/>
      <c r="BQ61" s="32"/>
      <c r="BR61" s="32"/>
      <c r="BS61" s="16"/>
      <c r="BT61" s="16"/>
      <c r="BU61" s="16"/>
      <c r="BV61" s="16"/>
      <c r="BW61" s="16"/>
      <c r="BX61" s="16"/>
      <c r="BY61" s="16"/>
      <c r="BZ61" s="16"/>
      <c r="CA61" s="16"/>
      <c r="CB61" s="16"/>
      <c r="CC61" s="16"/>
      <c r="CD61" s="16"/>
      <c r="CE61" s="3"/>
      <c r="CF61" s="3"/>
      <c r="CG61" s="3"/>
      <c r="CH61" s="3"/>
      <c r="CI61" s="3"/>
      <c r="CJ61" s="3"/>
      <c r="CK61" s="3"/>
      <c r="CL61" s="3"/>
      <c r="CM61" s="3"/>
      <c r="CN61" s="3"/>
      <c r="CO61" s="30"/>
      <c r="CP61" s="33" t="e">
        <f t="shared" si="2"/>
        <v>#DIV/0!</v>
      </c>
      <c r="CQ61" s="33" t="e">
        <f t="shared" si="3"/>
        <v>#DIV/0!</v>
      </c>
      <c r="CR61" s="33" t="e">
        <f t="shared" si="4"/>
        <v>#DIV/0!</v>
      </c>
      <c r="CS61" s="33" t="e">
        <f t="shared" si="5"/>
        <v>#DIV/0!</v>
      </c>
      <c r="CT61" s="3"/>
      <c r="CU61" s="3"/>
      <c r="CV61" s="3"/>
      <c r="CW61" s="3"/>
      <c r="CX61" s="3"/>
      <c r="CY61" s="3"/>
      <c r="CZ61" s="3"/>
      <c r="DA61" s="3"/>
      <c r="DB61" s="3"/>
      <c r="DC61" s="3"/>
      <c r="DD61" s="3"/>
      <c r="DE61" s="3"/>
      <c r="DF61" s="3"/>
      <c r="DG61" s="3"/>
      <c r="DH61" s="3"/>
      <c r="DI61" s="3"/>
      <c r="DJ61" s="3"/>
      <c r="DK61" s="3"/>
      <c r="DL61" s="34"/>
      <c r="DM61" s="33" t="e">
        <f t="shared" si="6"/>
        <v>#DIV/0!</v>
      </c>
      <c r="DN61" s="33" t="e">
        <f t="shared" si="7"/>
        <v>#DIV/0!</v>
      </c>
      <c r="DO61" s="33" t="e">
        <f t="shared" si="17"/>
        <v>#DIV/0!</v>
      </c>
      <c r="DP61" s="33" t="e">
        <f t="shared" si="9"/>
        <v>#DIV/0!</v>
      </c>
      <c r="DQ61" s="3"/>
      <c r="DR61" s="3"/>
      <c r="DS61" s="3"/>
      <c r="DT61" s="3"/>
      <c r="DU61" s="3"/>
      <c r="DV61" s="3"/>
      <c r="DW61" s="3"/>
      <c r="DX61" s="3"/>
      <c r="DY61" s="3"/>
      <c r="DZ61" s="3"/>
      <c r="EA61" s="34"/>
      <c r="EB61" s="33" t="e">
        <f t="shared" si="18"/>
        <v>#DIV/0!</v>
      </c>
      <c r="EC61" s="33" t="e">
        <f t="shared" si="19"/>
        <v>#DIV/0!</v>
      </c>
      <c r="ED61" s="33" t="e">
        <f t="shared" si="20"/>
        <v>#DIV/0!</v>
      </c>
      <c r="EE61" s="33" t="e">
        <f t="shared" si="21"/>
        <v>#DIV/0!</v>
      </c>
    </row>
    <row r="62" spans="1:135" ht="32" hidden="1" x14ac:dyDescent="0.2">
      <c r="A62" s="88">
        <v>56</v>
      </c>
      <c r="B62" s="88">
        <v>56</v>
      </c>
      <c r="C62" s="3" t="s">
        <v>537</v>
      </c>
      <c r="D62" s="3"/>
      <c r="E62" s="3"/>
      <c r="F62" s="3" t="s">
        <v>0</v>
      </c>
      <c r="G62" s="3" t="s">
        <v>1</v>
      </c>
      <c r="H62" s="3">
        <v>0</v>
      </c>
      <c r="I62" s="3"/>
      <c r="J62" s="3"/>
      <c r="K62" s="3"/>
      <c r="L62" s="3">
        <v>0</v>
      </c>
      <c r="M62" s="3" t="s">
        <v>69</v>
      </c>
      <c r="N62" s="3"/>
      <c r="O62" s="3"/>
      <c r="P62" s="3"/>
      <c r="Q62" s="3"/>
      <c r="R62" s="3"/>
      <c r="S62" s="3"/>
      <c r="T62" s="3"/>
      <c r="U62" s="3"/>
      <c r="V62" s="3"/>
      <c r="W62" s="3"/>
      <c r="X62" s="3"/>
      <c r="Y62" s="22"/>
      <c r="Z62" s="22"/>
      <c r="AA62" s="22">
        <v>1</v>
      </c>
      <c r="AB62" s="22">
        <v>1</v>
      </c>
      <c r="AC62" s="22"/>
      <c r="AD62" s="22"/>
      <c r="AE62" s="22"/>
      <c r="AF62" s="22">
        <v>1</v>
      </c>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0"/>
      <c r="BL62" s="16" t="e">
        <f t="shared" si="0"/>
        <v>#DIV/0!</v>
      </c>
      <c r="BM62" s="16"/>
      <c r="BN62" s="16"/>
      <c r="BO62" s="16">
        <f t="shared" si="1"/>
        <v>0</v>
      </c>
      <c r="BP62" s="16"/>
      <c r="BQ62" s="16"/>
      <c r="BR62" s="16"/>
      <c r="BS62" s="16"/>
      <c r="BT62" s="16"/>
      <c r="BU62" s="16"/>
      <c r="BV62" s="16"/>
      <c r="BW62" s="16"/>
      <c r="BX62" s="16"/>
      <c r="BY62" s="16"/>
      <c r="BZ62" s="16"/>
      <c r="CA62" s="16"/>
      <c r="CB62" s="16"/>
      <c r="CC62" s="16"/>
      <c r="CD62" s="16"/>
      <c r="CE62" s="36"/>
      <c r="CF62" s="36"/>
      <c r="CG62" s="36"/>
      <c r="CH62" s="36"/>
      <c r="CI62" s="36"/>
      <c r="CJ62" s="36"/>
      <c r="CK62" s="36"/>
      <c r="CL62" s="36"/>
      <c r="CM62" s="36"/>
      <c r="CN62" s="36"/>
      <c r="CO62" s="30"/>
      <c r="CP62" s="33" t="e">
        <f t="shared" si="2"/>
        <v>#DIV/0!</v>
      </c>
      <c r="CQ62" s="33" t="e">
        <f t="shared" si="3"/>
        <v>#DIV/0!</v>
      </c>
      <c r="CR62" s="33" t="e">
        <f t="shared" si="4"/>
        <v>#DIV/0!</v>
      </c>
      <c r="CS62" s="33" t="e">
        <f t="shared" si="5"/>
        <v>#DIV/0!</v>
      </c>
      <c r="CT62" s="36"/>
      <c r="CU62" s="36"/>
      <c r="CV62" s="36"/>
      <c r="CW62" s="36"/>
      <c r="CX62" s="36"/>
      <c r="CY62" s="36"/>
      <c r="CZ62" s="36"/>
      <c r="DA62" s="36"/>
      <c r="DB62" s="36"/>
      <c r="DC62" s="36"/>
      <c r="DD62" s="36"/>
      <c r="DE62" s="36"/>
      <c r="DF62" s="36"/>
      <c r="DG62" s="36"/>
      <c r="DH62" s="36"/>
      <c r="DI62" s="36"/>
      <c r="DJ62" s="36"/>
      <c r="DK62" s="36"/>
      <c r="DL62" s="34"/>
      <c r="DM62" s="33" t="e">
        <f t="shared" si="6"/>
        <v>#DIV/0!</v>
      </c>
      <c r="DN62" s="33" t="e">
        <f t="shared" si="7"/>
        <v>#DIV/0!</v>
      </c>
      <c r="DO62" s="33" t="e">
        <f t="shared" si="17"/>
        <v>#DIV/0!</v>
      </c>
      <c r="DP62" s="33" t="e">
        <f t="shared" si="9"/>
        <v>#DIV/0!</v>
      </c>
      <c r="DQ62" s="36"/>
      <c r="DR62" s="36"/>
      <c r="DS62" s="36"/>
      <c r="DT62" s="36"/>
      <c r="DU62" s="36"/>
      <c r="DV62" s="36"/>
      <c r="DW62" s="36"/>
      <c r="DX62" s="36"/>
      <c r="DY62" s="36"/>
      <c r="DZ62" s="36"/>
      <c r="EA62" s="34"/>
      <c r="EB62" s="33" t="e">
        <f t="shared" si="18"/>
        <v>#DIV/0!</v>
      </c>
      <c r="EC62" s="33" t="e">
        <f t="shared" si="19"/>
        <v>#DIV/0!</v>
      </c>
      <c r="ED62" s="33" t="e">
        <f t="shared" si="20"/>
        <v>#DIV/0!</v>
      </c>
      <c r="EE62" s="33" t="e">
        <f t="shared" si="21"/>
        <v>#DIV/0!</v>
      </c>
    </row>
    <row r="63" spans="1:135" ht="64" hidden="1" x14ac:dyDescent="0.2">
      <c r="A63" s="88">
        <v>57</v>
      </c>
      <c r="B63" s="88">
        <v>57</v>
      </c>
      <c r="C63" s="3" t="s">
        <v>538</v>
      </c>
      <c r="D63" s="3"/>
      <c r="E63" s="3"/>
      <c r="F63" s="3"/>
      <c r="G63" s="3" t="s">
        <v>57</v>
      </c>
      <c r="H63" s="3"/>
      <c r="I63" s="3"/>
      <c r="J63" s="3"/>
      <c r="K63" s="3"/>
      <c r="L63" s="3"/>
      <c r="M63" s="3"/>
      <c r="N63" s="3"/>
      <c r="O63" s="3"/>
      <c r="P63" s="3"/>
      <c r="Q63" s="3"/>
      <c r="R63" s="3"/>
      <c r="S63" s="3"/>
      <c r="T63" s="3"/>
      <c r="U63" s="3"/>
      <c r="V63" s="3"/>
      <c r="W63" s="3"/>
      <c r="X63" s="3"/>
      <c r="Y63" s="22"/>
      <c r="Z63" s="22"/>
      <c r="AA63" s="22">
        <v>1</v>
      </c>
      <c r="AB63" s="22">
        <v>5</v>
      </c>
      <c r="AC63" s="22"/>
      <c r="AD63" s="22"/>
      <c r="AE63" s="22"/>
      <c r="AF63" s="22">
        <v>2</v>
      </c>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1"/>
      <c r="BH63" s="31"/>
      <c r="BI63" s="3"/>
      <c r="BJ63" s="3"/>
      <c r="BK63" s="30"/>
      <c r="BL63" s="16" t="e">
        <f t="shared" si="0"/>
        <v>#DIV/0!</v>
      </c>
      <c r="BM63" s="16"/>
      <c r="BN63" s="16"/>
      <c r="BO63" s="16">
        <f t="shared" si="1"/>
        <v>0</v>
      </c>
      <c r="BP63" s="16"/>
      <c r="BQ63" s="32"/>
      <c r="BR63" s="32"/>
      <c r="BS63" s="16"/>
      <c r="BT63" s="16"/>
      <c r="BU63" s="16"/>
      <c r="BV63" s="16"/>
      <c r="BW63" s="16"/>
      <c r="BX63" s="16"/>
      <c r="BY63" s="16"/>
      <c r="BZ63" s="16"/>
      <c r="CA63" s="16"/>
      <c r="CB63" s="16"/>
      <c r="CC63" s="16"/>
      <c r="CD63" s="16"/>
      <c r="CE63" s="3"/>
      <c r="CF63" s="3"/>
      <c r="CG63" s="3"/>
      <c r="CH63" s="3"/>
      <c r="CI63" s="3"/>
      <c r="CJ63" s="3"/>
      <c r="CK63" s="3"/>
      <c r="CL63" s="3"/>
      <c r="CM63" s="3"/>
      <c r="CN63" s="3"/>
      <c r="CO63" s="30"/>
      <c r="CP63" s="33" t="e">
        <f t="shared" si="2"/>
        <v>#DIV/0!</v>
      </c>
      <c r="CQ63" s="33" t="e">
        <f t="shared" si="3"/>
        <v>#DIV/0!</v>
      </c>
      <c r="CR63" s="33" t="e">
        <f t="shared" si="4"/>
        <v>#DIV/0!</v>
      </c>
      <c r="CS63" s="33" t="e">
        <f t="shared" si="5"/>
        <v>#DIV/0!</v>
      </c>
      <c r="CT63" s="3"/>
      <c r="CU63" s="3"/>
      <c r="CV63" s="3"/>
      <c r="CW63" s="3"/>
      <c r="CX63" s="3"/>
      <c r="CY63" s="3"/>
      <c r="CZ63" s="3"/>
      <c r="DA63" s="3"/>
      <c r="DB63" s="3"/>
      <c r="DC63" s="3"/>
      <c r="DD63" s="3"/>
      <c r="DE63" s="3"/>
      <c r="DF63" s="3"/>
      <c r="DG63" s="3"/>
      <c r="DH63" s="3"/>
      <c r="DI63" s="3"/>
      <c r="DJ63" s="3"/>
      <c r="DK63" s="3"/>
      <c r="DL63" s="34"/>
      <c r="DM63" s="33" t="e">
        <f t="shared" si="6"/>
        <v>#DIV/0!</v>
      </c>
      <c r="DN63" s="33" t="e">
        <f t="shared" si="7"/>
        <v>#DIV/0!</v>
      </c>
      <c r="DO63" s="33" t="e">
        <f t="shared" si="17"/>
        <v>#DIV/0!</v>
      </c>
      <c r="DP63" s="33" t="e">
        <f t="shared" si="9"/>
        <v>#DIV/0!</v>
      </c>
      <c r="DQ63" s="3"/>
      <c r="DR63" s="3"/>
      <c r="DS63" s="3"/>
      <c r="DT63" s="3"/>
      <c r="DU63" s="3"/>
      <c r="DV63" s="3"/>
      <c r="DW63" s="3"/>
      <c r="DX63" s="3"/>
      <c r="DY63" s="3"/>
      <c r="DZ63" s="3"/>
      <c r="EA63" s="34"/>
      <c r="EB63" s="33" t="e">
        <f t="shared" si="18"/>
        <v>#DIV/0!</v>
      </c>
      <c r="EC63" s="33" t="e">
        <f t="shared" si="19"/>
        <v>#DIV/0!</v>
      </c>
      <c r="ED63" s="33" t="e">
        <f t="shared" si="20"/>
        <v>#DIV/0!</v>
      </c>
      <c r="EE63" s="33" t="e">
        <f t="shared" si="21"/>
        <v>#DIV/0!</v>
      </c>
    </row>
    <row r="64" spans="1:135" ht="64" hidden="1" x14ac:dyDescent="0.2">
      <c r="A64" s="88">
        <v>58</v>
      </c>
      <c r="B64" s="88">
        <v>58</v>
      </c>
      <c r="C64" s="3" t="s">
        <v>539</v>
      </c>
      <c r="D64" s="3">
        <v>1</v>
      </c>
      <c r="E64" s="3"/>
      <c r="F64" s="3" t="s">
        <v>0</v>
      </c>
      <c r="G64" s="3" t="s">
        <v>1</v>
      </c>
      <c r="H64" s="3">
        <v>1</v>
      </c>
      <c r="I64" s="3">
        <v>1</v>
      </c>
      <c r="J64" s="3">
        <v>1</v>
      </c>
      <c r="K64" s="3">
        <v>1</v>
      </c>
      <c r="L64" s="3">
        <v>1</v>
      </c>
      <c r="M64" s="3"/>
      <c r="N64" s="3">
        <v>0</v>
      </c>
      <c r="O64" s="3">
        <v>0</v>
      </c>
      <c r="P64" s="3" t="s">
        <v>1162</v>
      </c>
      <c r="Q64" s="3" t="s">
        <v>71</v>
      </c>
      <c r="R64" s="3" t="s">
        <v>72</v>
      </c>
      <c r="S64" s="3"/>
      <c r="T64" s="3">
        <v>2012</v>
      </c>
      <c r="U64" s="3" t="s">
        <v>73</v>
      </c>
      <c r="V64" s="3">
        <v>1</v>
      </c>
      <c r="W64" s="3">
        <v>0</v>
      </c>
      <c r="X64" s="3"/>
      <c r="Y64" s="22">
        <v>1</v>
      </c>
      <c r="Z64" s="22">
        <v>1</v>
      </c>
      <c r="AA64" s="22">
        <v>1</v>
      </c>
      <c r="AB64" s="22">
        <f>Y64</f>
        <v>1</v>
      </c>
      <c r="AC64" s="22">
        <v>1</v>
      </c>
      <c r="AD64" s="22">
        <v>1</v>
      </c>
      <c r="AE64" s="22">
        <f>IF(AC64=AD64,1,CONCATENATE(AC64," vs. ",AD64))</f>
        <v>1</v>
      </c>
      <c r="AF64" s="22">
        <f>AC64</f>
        <v>1</v>
      </c>
      <c r="AG64" s="3">
        <v>0</v>
      </c>
      <c r="AH64" s="3"/>
      <c r="AI64" s="3"/>
      <c r="AJ64" s="3"/>
      <c r="AK64" s="3">
        <v>0</v>
      </c>
      <c r="AL64" s="3">
        <v>1</v>
      </c>
      <c r="AM64" s="3">
        <v>1</v>
      </c>
      <c r="AN64" s="3" t="s">
        <v>735</v>
      </c>
      <c r="AO64" s="3" t="s">
        <v>732</v>
      </c>
      <c r="AP64" s="16" t="s">
        <v>792</v>
      </c>
      <c r="AQ64" s="16">
        <v>0</v>
      </c>
      <c r="AR64" s="16"/>
      <c r="AS64" s="30">
        <v>1</v>
      </c>
      <c r="AT64" s="30" t="s">
        <v>734</v>
      </c>
      <c r="AU64" s="3"/>
      <c r="AV64" s="18"/>
      <c r="AW64" s="31"/>
      <c r="AX64" s="18"/>
      <c r="AY64" s="18"/>
      <c r="AZ64" s="30" t="s">
        <v>1134</v>
      </c>
      <c r="BA64" s="3"/>
      <c r="BB64" s="3"/>
      <c r="BC64" s="3"/>
      <c r="BD64" s="3"/>
      <c r="BE64" s="3"/>
      <c r="BF64" s="3"/>
      <c r="BG64" s="31"/>
      <c r="BH64" s="31"/>
      <c r="BI64" s="3"/>
      <c r="BJ64" s="3"/>
      <c r="BK64" s="30">
        <v>1</v>
      </c>
      <c r="BL64" s="16" t="e">
        <f t="shared" si="0"/>
        <v>#DIV/0!</v>
      </c>
      <c r="BM64" s="16" t="e">
        <f>(1/BD64)+(1/BE64)+(BL64^2/(2*(BF64)))</f>
        <v>#DIV/0!</v>
      </c>
      <c r="BN64" s="16" t="e">
        <f>(1-3/(4*BF64-9))*BL64</f>
        <v>#DIV/0!</v>
      </c>
      <c r="BO64" s="16" t="e">
        <f t="shared" si="1"/>
        <v>#DIV/0!</v>
      </c>
      <c r="BP64" s="16"/>
      <c r="BQ64" s="32"/>
      <c r="BR64" s="32"/>
      <c r="BS64" s="16"/>
      <c r="BT64" s="16"/>
      <c r="BU64" s="16"/>
      <c r="BV64" s="16"/>
      <c r="BW64" s="16"/>
      <c r="BX64" s="16"/>
      <c r="BY64" s="16"/>
      <c r="BZ64" s="16"/>
      <c r="CA64" s="16"/>
      <c r="CB64" s="16"/>
      <c r="CC64" s="16"/>
      <c r="CD64" s="16"/>
      <c r="CE64" s="3"/>
      <c r="CF64" s="3"/>
      <c r="CG64" s="3"/>
      <c r="CH64" s="3"/>
      <c r="CI64" s="3"/>
      <c r="CJ64" s="3"/>
      <c r="CK64" s="3"/>
      <c r="CL64" s="3"/>
      <c r="CM64" s="3"/>
      <c r="CN64" s="3"/>
      <c r="CO64" s="30"/>
      <c r="CP64" s="33" t="e">
        <f t="shared" si="2"/>
        <v>#DIV/0!</v>
      </c>
      <c r="CQ64" s="33" t="e">
        <f t="shared" si="3"/>
        <v>#DIV/0!</v>
      </c>
      <c r="CR64" s="33" t="e">
        <f t="shared" si="4"/>
        <v>#DIV/0!</v>
      </c>
      <c r="CS64" s="33" t="e">
        <f t="shared" si="5"/>
        <v>#DIV/0!</v>
      </c>
      <c r="CT64" s="3"/>
      <c r="CU64" s="3"/>
      <c r="CV64" s="3"/>
      <c r="CW64" s="3"/>
      <c r="CX64" s="3"/>
      <c r="CY64" s="3"/>
      <c r="CZ64" s="3"/>
      <c r="DA64" s="3"/>
      <c r="DB64" s="3"/>
      <c r="DC64" s="3"/>
      <c r="DD64" s="3"/>
      <c r="DE64" s="3"/>
      <c r="DF64" s="3"/>
      <c r="DG64" s="3"/>
      <c r="DH64" s="3"/>
      <c r="DI64" s="3"/>
      <c r="DJ64" s="3"/>
      <c r="DK64" s="3"/>
      <c r="DL64" s="34"/>
      <c r="DM64" s="33" t="e">
        <f t="shared" si="6"/>
        <v>#DIV/0!</v>
      </c>
      <c r="DN64" s="33" t="e">
        <f t="shared" si="7"/>
        <v>#DIV/0!</v>
      </c>
      <c r="DO64" s="33" t="e">
        <f t="shared" si="17"/>
        <v>#DIV/0!</v>
      </c>
      <c r="DP64" s="33" t="e">
        <f t="shared" si="9"/>
        <v>#DIV/0!</v>
      </c>
      <c r="DQ64" s="3"/>
      <c r="DR64" s="3"/>
      <c r="DS64" s="3"/>
      <c r="DT64" s="3"/>
      <c r="DU64" s="3"/>
      <c r="DV64" s="3"/>
      <c r="DW64" s="3"/>
      <c r="DX64" s="3"/>
      <c r="DY64" s="3"/>
      <c r="DZ64" s="3"/>
      <c r="EA64" s="34"/>
      <c r="EB64" s="33" t="e">
        <f t="shared" si="18"/>
        <v>#DIV/0!</v>
      </c>
      <c r="EC64" s="33" t="e">
        <f t="shared" si="19"/>
        <v>#DIV/0!</v>
      </c>
      <c r="ED64" s="33" t="e">
        <f t="shared" si="20"/>
        <v>#DIV/0!</v>
      </c>
      <c r="EE64" s="33" t="e">
        <f t="shared" si="21"/>
        <v>#DIV/0!</v>
      </c>
    </row>
    <row r="65" spans="1:135" ht="64" hidden="1" x14ac:dyDescent="0.2">
      <c r="A65" s="99">
        <v>58</v>
      </c>
      <c r="B65" s="88" t="s">
        <v>1104</v>
      </c>
      <c r="C65" s="3" t="s">
        <v>539</v>
      </c>
      <c r="D65" s="3">
        <v>1</v>
      </c>
      <c r="E65" s="3"/>
      <c r="F65" s="3" t="s">
        <v>0</v>
      </c>
      <c r="G65" s="3" t="s">
        <v>1</v>
      </c>
      <c r="H65" s="3">
        <v>1</v>
      </c>
      <c r="I65" s="3">
        <v>1</v>
      </c>
      <c r="J65" s="3">
        <v>1</v>
      </c>
      <c r="K65" s="3">
        <v>1</v>
      </c>
      <c r="L65" s="3">
        <v>1</v>
      </c>
      <c r="M65" s="3"/>
      <c r="N65" s="3">
        <v>0</v>
      </c>
      <c r="O65" s="3">
        <v>0</v>
      </c>
      <c r="P65" s="3" t="s">
        <v>1162</v>
      </c>
      <c r="Q65" s="3" t="s">
        <v>71</v>
      </c>
      <c r="R65" s="3" t="s">
        <v>72</v>
      </c>
      <c r="S65" s="3"/>
      <c r="T65" s="3">
        <v>2012</v>
      </c>
      <c r="U65" s="3" t="s">
        <v>73</v>
      </c>
      <c r="V65" s="3">
        <v>1</v>
      </c>
      <c r="W65" s="3">
        <v>0</v>
      </c>
      <c r="X65" s="3"/>
      <c r="Y65" s="22">
        <v>1</v>
      </c>
      <c r="Z65" s="22">
        <v>1</v>
      </c>
      <c r="AA65" s="22">
        <v>1</v>
      </c>
      <c r="AB65" s="22">
        <f>Y65</f>
        <v>1</v>
      </c>
      <c r="AC65" s="22">
        <v>1</v>
      </c>
      <c r="AD65" s="22">
        <v>1</v>
      </c>
      <c r="AE65" s="22">
        <f>IF(AC65=AD65,1,CONCATENATE(AC65," vs. ",AD65))</f>
        <v>1</v>
      </c>
      <c r="AF65" s="22">
        <f>AC65</f>
        <v>1</v>
      </c>
      <c r="AG65" s="3">
        <v>0</v>
      </c>
      <c r="AH65" s="3"/>
      <c r="AI65" s="3"/>
      <c r="AJ65" s="3"/>
      <c r="AK65" s="3">
        <v>0</v>
      </c>
      <c r="AL65" s="3">
        <v>1</v>
      </c>
      <c r="AM65" s="3">
        <v>1</v>
      </c>
      <c r="AN65" s="3" t="s">
        <v>735</v>
      </c>
      <c r="AO65" s="3" t="s">
        <v>732</v>
      </c>
      <c r="AP65" s="16" t="s">
        <v>733</v>
      </c>
      <c r="AQ65" s="16">
        <v>1</v>
      </c>
      <c r="AR65" s="16"/>
      <c r="AS65" s="30">
        <v>1</v>
      </c>
      <c r="AT65" s="30" t="s">
        <v>734</v>
      </c>
      <c r="AU65" s="3"/>
      <c r="AV65" s="18"/>
      <c r="AW65" s="31"/>
      <c r="AX65" s="18"/>
      <c r="AY65" s="18"/>
      <c r="AZ65" s="30" t="s">
        <v>1134</v>
      </c>
      <c r="BA65" s="3"/>
      <c r="BB65" s="3"/>
      <c r="BC65" s="3"/>
      <c r="BD65" s="3"/>
      <c r="BE65" s="3"/>
      <c r="BF65" s="3"/>
      <c r="BG65" s="31"/>
      <c r="BH65" s="31"/>
      <c r="BI65" s="3"/>
      <c r="BJ65" s="3"/>
      <c r="BK65" s="30">
        <v>1</v>
      </c>
      <c r="BL65" s="16" t="e">
        <f t="shared" si="0"/>
        <v>#DIV/0!</v>
      </c>
      <c r="BM65" s="16" t="e">
        <f>(1/BD65)+(1/BE65)+(BL65^2/(2*(BF65)))</f>
        <v>#DIV/0!</v>
      </c>
      <c r="BN65" s="16" t="e">
        <f>(1-3/(4*BF65-9))*BL65</f>
        <v>#DIV/0!</v>
      </c>
      <c r="BO65" s="16" t="e">
        <f t="shared" si="1"/>
        <v>#DIV/0!</v>
      </c>
      <c r="BP65" s="16"/>
      <c r="BQ65" s="32"/>
      <c r="BR65" s="32"/>
      <c r="BS65" s="16"/>
      <c r="BT65" s="16"/>
      <c r="BU65" s="16"/>
      <c r="BV65" s="16"/>
      <c r="BW65" s="16"/>
      <c r="BX65" s="16"/>
      <c r="BY65" s="16" t="s">
        <v>725</v>
      </c>
      <c r="BZ65" s="16">
        <v>13.03</v>
      </c>
      <c r="CA65" s="16"/>
      <c r="CB65" s="16"/>
      <c r="CC65" s="16"/>
      <c r="CD65" s="16"/>
      <c r="CE65" s="3"/>
      <c r="CF65" s="3"/>
      <c r="CG65" s="3"/>
      <c r="CH65" s="3"/>
      <c r="CI65" s="3"/>
      <c r="CJ65" s="3"/>
      <c r="CK65" s="3"/>
      <c r="CL65" s="3"/>
      <c r="CM65" s="3"/>
      <c r="CN65" s="3"/>
      <c r="CO65" s="30"/>
      <c r="CP65" s="33" t="e">
        <f t="shared" si="2"/>
        <v>#DIV/0!</v>
      </c>
      <c r="CQ65" s="33" t="e">
        <f t="shared" si="3"/>
        <v>#DIV/0!</v>
      </c>
      <c r="CR65" s="33" t="e">
        <f t="shared" si="4"/>
        <v>#DIV/0!</v>
      </c>
      <c r="CS65" s="33" t="e">
        <f t="shared" si="5"/>
        <v>#DIV/0!</v>
      </c>
      <c r="CT65" s="3"/>
      <c r="CU65" s="3"/>
      <c r="CV65" s="3"/>
      <c r="CW65" s="3"/>
      <c r="CX65" s="3"/>
      <c r="CY65" s="3"/>
      <c r="CZ65" s="3"/>
      <c r="DA65" s="3"/>
      <c r="DB65" s="3"/>
      <c r="DC65" s="3"/>
      <c r="DD65" s="3"/>
      <c r="DE65" s="3"/>
      <c r="DF65" s="3"/>
      <c r="DG65" s="3"/>
      <c r="DH65" s="3"/>
      <c r="DI65" s="3"/>
      <c r="DJ65" s="3"/>
      <c r="DK65" s="3"/>
      <c r="DL65" s="34"/>
      <c r="DM65" s="33" t="e">
        <f t="shared" si="6"/>
        <v>#DIV/0!</v>
      </c>
      <c r="DN65" s="33" t="e">
        <f t="shared" si="7"/>
        <v>#DIV/0!</v>
      </c>
      <c r="DO65" s="33" t="e">
        <f t="shared" si="17"/>
        <v>#DIV/0!</v>
      </c>
      <c r="DP65" s="33" t="e">
        <f t="shared" si="9"/>
        <v>#DIV/0!</v>
      </c>
      <c r="DQ65" s="3"/>
      <c r="DR65" s="3"/>
      <c r="DS65" s="3"/>
      <c r="DT65" s="3"/>
      <c r="DU65" s="3"/>
      <c r="DV65" s="3"/>
      <c r="DW65" s="3"/>
      <c r="DX65" s="3"/>
      <c r="DY65" s="3"/>
      <c r="DZ65" s="3"/>
      <c r="EA65" s="34"/>
      <c r="EB65" s="33"/>
      <c r="EC65" s="33"/>
      <c r="ED65" s="33"/>
      <c r="EE65" s="33"/>
    </row>
    <row r="66" spans="1:135" ht="80" x14ac:dyDescent="0.2">
      <c r="A66" s="91">
        <v>22</v>
      </c>
      <c r="B66" s="88" t="s">
        <v>316</v>
      </c>
      <c r="C66" s="3" t="s">
        <v>678</v>
      </c>
      <c r="D66" s="3" t="s">
        <v>317</v>
      </c>
      <c r="E66" s="3" t="str">
        <f t="shared" ref="E66:E67" si="22">CONCATENATE(LEFT(C66,FIND(")",C66)),", Study ",D66)</f>
        <v>Capaldi, C. A., &amp; Zelenski, J. M. (2016), Study American Sample</v>
      </c>
      <c r="F66" s="3" t="s">
        <v>0</v>
      </c>
      <c r="G66" s="3" t="s">
        <v>1</v>
      </c>
      <c r="H66" s="3">
        <v>1</v>
      </c>
      <c r="I66" s="3">
        <v>1</v>
      </c>
      <c r="J66" s="3">
        <v>1</v>
      </c>
      <c r="K66" s="3">
        <v>1</v>
      </c>
      <c r="L66" s="3">
        <v>1</v>
      </c>
      <c r="M66" s="3"/>
      <c r="N66" s="3">
        <v>1</v>
      </c>
      <c r="O66" s="3">
        <v>1</v>
      </c>
      <c r="P66" s="3"/>
      <c r="Q66" s="3" t="s">
        <v>313</v>
      </c>
      <c r="R66" s="3" t="s">
        <v>3</v>
      </c>
      <c r="S66" s="3"/>
      <c r="T66" s="3">
        <v>2016</v>
      </c>
      <c r="U66" s="3" t="s">
        <v>314</v>
      </c>
      <c r="V66" s="3">
        <v>1</v>
      </c>
      <c r="W66" s="16">
        <v>0</v>
      </c>
      <c r="X66" s="16">
        <v>1</v>
      </c>
      <c r="Y66" s="22">
        <v>2</v>
      </c>
      <c r="Z66" s="22">
        <v>2</v>
      </c>
      <c r="AA66" s="22">
        <v>1</v>
      </c>
      <c r="AB66" s="22">
        <f>Y66</f>
        <v>2</v>
      </c>
      <c r="AC66" s="22">
        <v>2</v>
      </c>
      <c r="AD66" s="22">
        <v>2</v>
      </c>
      <c r="AE66" s="22">
        <f>IF(AC66=AD66,1,CONCATENATE(AC66," vs. ",AD66))</f>
        <v>1</v>
      </c>
      <c r="AF66" s="22">
        <f>AC66</f>
        <v>2</v>
      </c>
      <c r="AG66" s="3">
        <v>2</v>
      </c>
      <c r="AH66" s="3">
        <v>2</v>
      </c>
      <c r="AI66" s="3">
        <f t="shared" ref="AI66:AI67" si="23">IF((AG66-AH66)=0,1,0)</f>
        <v>1</v>
      </c>
      <c r="AJ66" s="3">
        <v>2</v>
      </c>
      <c r="AK66" s="3">
        <v>0</v>
      </c>
      <c r="AL66" s="3">
        <v>1</v>
      </c>
      <c r="AM66" s="3">
        <v>0</v>
      </c>
      <c r="AN66" s="16" t="s">
        <v>779</v>
      </c>
      <c r="AO66" s="16"/>
      <c r="AP66" s="16"/>
      <c r="AQ66" s="16"/>
      <c r="AR66" s="16"/>
      <c r="AS66" s="3"/>
      <c r="AT66" s="3"/>
      <c r="AU66" s="16">
        <v>1</v>
      </c>
      <c r="AV66" s="17">
        <v>0.19956231132804536</v>
      </c>
      <c r="AW66" s="37">
        <v>8.801356914558205E-3</v>
      </c>
      <c r="AX66" s="17">
        <v>0.1987059390514179</v>
      </c>
      <c r="AY66" s="17">
        <v>8.7266481138475755E-3</v>
      </c>
      <c r="AZ66" s="16"/>
      <c r="BA66" s="3" t="s">
        <v>315</v>
      </c>
      <c r="BB66" s="3">
        <v>-0.13</v>
      </c>
      <c r="BC66" s="3">
        <v>0</v>
      </c>
      <c r="BD66" s="3">
        <v>88</v>
      </c>
      <c r="BE66" s="3">
        <v>99</v>
      </c>
      <c r="BF66" s="3">
        <v>187</v>
      </c>
      <c r="BG66" s="31">
        <v>5.0270000000000001</v>
      </c>
      <c r="BH66" s="31">
        <v>5.1719999999999997</v>
      </c>
      <c r="BI66" s="3">
        <v>1.2549999999999999</v>
      </c>
      <c r="BJ66" s="3">
        <v>1.073</v>
      </c>
      <c r="BK66" s="30">
        <v>1</v>
      </c>
      <c r="BL66" s="16">
        <f t="shared" si="0"/>
        <v>0.12476930140926842</v>
      </c>
      <c r="BM66" s="16">
        <f>(1/BD66)+(1/BE66)+(BL66^2/(2*(BF66)))</f>
        <v>2.1506270471529237E-2</v>
      </c>
      <c r="BN66" s="16">
        <f>(1-3/(4*BF66-9))*BL66</f>
        <v>0.12426279544955555</v>
      </c>
      <c r="BO66" s="16">
        <f t="shared" si="1"/>
        <v>2.1332013764981572E-2</v>
      </c>
      <c r="BP66" s="16"/>
      <c r="BQ66" s="32"/>
      <c r="BR66" s="32"/>
      <c r="BS66" s="16"/>
      <c r="BT66" s="16"/>
      <c r="BU66" s="16"/>
      <c r="BV66" s="16"/>
      <c r="BW66" s="16"/>
      <c r="BX66" s="16"/>
      <c r="BY66" s="16"/>
      <c r="BZ66" s="16"/>
      <c r="CA66" s="16"/>
      <c r="CB66" s="16"/>
      <c r="CC66" s="16"/>
      <c r="CD66" s="16"/>
      <c r="CE66" s="22" t="s">
        <v>77</v>
      </c>
      <c r="CH66" s="6">
        <v>87</v>
      </c>
      <c r="CI66" s="6">
        <v>91</v>
      </c>
      <c r="CJ66" s="6">
        <v>178</v>
      </c>
      <c r="CK66" s="6">
        <v>22.504000000000001</v>
      </c>
      <c r="CL66" s="6">
        <v>27.045999999999999</v>
      </c>
      <c r="CM66" s="6">
        <v>15.943</v>
      </c>
      <c r="CN66" s="6">
        <v>14.557</v>
      </c>
      <c r="CO66" s="30">
        <v>1</v>
      </c>
      <c r="CP66" s="33">
        <f t="shared" si="2"/>
        <v>0.29783614625608051</v>
      </c>
      <c r="CQ66" s="33">
        <f t="shared" si="3"/>
        <v>2.2732439059250258E-2</v>
      </c>
      <c r="CR66" s="33">
        <f t="shared" si="4"/>
        <v>0.29656515274431916</v>
      </c>
      <c r="CS66" s="33">
        <f t="shared" si="5"/>
        <v>2.2538835065797319E-2</v>
      </c>
      <c r="CT66" s="6"/>
      <c r="CU66" s="6"/>
      <c r="CV66" s="6"/>
      <c r="CW66" s="6"/>
      <c r="CX66" s="6"/>
      <c r="CY66" s="6"/>
      <c r="CZ66" s="6"/>
      <c r="DA66" s="6"/>
      <c r="DB66" s="23" t="s">
        <v>78</v>
      </c>
      <c r="DC66" s="24"/>
      <c r="DD66" s="24"/>
      <c r="DE66" s="24">
        <v>90</v>
      </c>
      <c r="DF66" s="24">
        <v>102</v>
      </c>
      <c r="DG66" s="24">
        <v>192</v>
      </c>
      <c r="DH66" s="24">
        <v>3.4889999999999999</v>
      </c>
      <c r="DI66" s="24">
        <v>3.7130000000000001</v>
      </c>
      <c r="DJ66" s="24">
        <v>1.1930000000000001</v>
      </c>
      <c r="DK66" s="24">
        <v>1.3380000000000001</v>
      </c>
      <c r="DL66" s="34">
        <v>1</v>
      </c>
      <c r="DM66" s="33">
        <f t="shared" si="6"/>
        <v>0.17608148631878717</v>
      </c>
      <c r="DN66" s="33">
        <f t="shared" si="7"/>
        <v>2.0995774059489172E-2</v>
      </c>
      <c r="DO66" s="33">
        <f t="shared" si="17"/>
        <v>0.17538551206456271</v>
      </c>
      <c r="DP66" s="33">
        <f t="shared" si="9"/>
        <v>2.0830127573838061E-2</v>
      </c>
      <c r="DQ66" s="24"/>
      <c r="DR66" s="24"/>
      <c r="DS66" s="24"/>
      <c r="DT66" s="24"/>
      <c r="DU66" s="24"/>
      <c r="DV66" s="24"/>
      <c r="DW66" s="24"/>
      <c r="DX66" s="24"/>
      <c r="DY66" s="24"/>
      <c r="DZ66" s="24"/>
      <c r="EA66" s="41"/>
      <c r="EB66" s="33" t="e">
        <f>(ABS((DW66-DX66)/(((DT66-1)*DY66^2+(DU66-1)*DZ66^2)/(DT66+DU66-2))^0.5)*EA66)</f>
        <v>#DIV/0!</v>
      </c>
      <c r="EC66" s="33" t="e">
        <f>(1/DT66)+(1/DU66)+(EB66^2/(2*(DV66)))</f>
        <v>#DIV/0!</v>
      </c>
      <c r="ED66" s="33" t="e">
        <f>(1-3/(4*DV66-9))*EB66</f>
        <v>#DIV/0!</v>
      </c>
      <c r="EE66" s="33" t="e">
        <f>((1-3/(4*DV66-9))^2)*EC66</f>
        <v>#DIV/0!</v>
      </c>
    </row>
    <row r="67" spans="1:135" ht="48" x14ac:dyDescent="0.2">
      <c r="A67" s="88">
        <v>59</v>
      </c>
      <c r="B67" s="88">
        <v>59</v>
      </c>
      <c r="C67" s="3" t="s">
        <v>1156</v>
      </c>
      <c r="D67" s="3">
        <v>1</v>
      </c>
      <c r="E67" s="3" t="str">
        <f t="shared" si="22"/>
        <v>Gasiorowska, A., &amp; Helka, A. M. (2012), Study 1</v>
      </c>
      <c r="F67" s="3" t="s">
        <v>0</v>
      </c>
      <c r="G67" s="3" t="s">
        <v>1</v>
      </c>
      <c r="H67" s="3">
        <v>1</v>
      </c>
      <c r="I67" s="3">
        <v>1</v>
      </c>
      <c r="J67" s="3">
        <v>1</v>
      </c>
      <c r="K67" s="3">
        <v>1</v>
      </c>
      <c r="L67" s="3">
        <v>1</v>
      </c>
      <c r="M67" s="3"/>
      <c r="N67" s="3">
        <v>1</v>
      </c>
      <c r="O67" s="3">
        <v>1</v>
      </c>
      <c r="P67" s="3"/>
      <c r="Q67" s="3" t="s">
        <v>74</v>
      </c>
      <c r="R67" s="3" t="s">
        <v>72</v>
      </c>
      <c r="S67" s="3" t="s">
        <v>75</v>
      </c>
      <c r="T67" s="3">
        <v>2012</v>
      </c>
      <c r="U67" s="3" t="s">
        <v>76</v>
      </c>
      <c r="V67" s="3">
        <v>1</v>
      </c>
      <c r="W67" s="3">
        <v>0</v>
      </c>
      <c r="X67" s="3">
        <v>0</v>
      </c>
      <c r="Y67" s="22">
        <v>1</v>
      </c>
      <c r="Z67" s="22">
        <v>1</v>
      </c>
      <c r="AA67" s="22">
        <v>1</v>
      </c>
      <c r="AB67" s="22">
        <f>Y67</f>
        <v>1</v>
      </c>
      <c r="AC67" s="22">
        <v>1</v>
      </c>
      <c r="AD67" s="22">
        <v>1</v>
      </c>
      <c r="AE67" s="22">
        <f>IF(AC67=AD67,1,CONCATENATE(AC67," vs. ",AD67))</f>
        <v>1</v>
      </c>
      <c r="AF67" s="22">
        <f>AC67</f>
        <v>1</v>
      </c>
      <c r="AG67" s="3">
        <v>1</v>
      </c>
      <c r="AH67" s="3">
        <v>1</v>
      </c>
      <c r="AI67" s="3">
        <f t="shared" si="23"/>
        <v>1</v>
      </c>
      <c r="AJ67" s="3">
        <v>1</v>
      </c>
      <c r="AK67" s="3">
        <v>0</v>
      </c>
      <c r="AL67" s="3">
        <v>1</v>
      </c>
      <c r="AM67" s="3">
        <v>1</v>
      </c>
      <c r="AN67" s="16" t="s">
        <v>1099</v>
      </c>
      <c r="AO67" s="3" t="s">
        <v>1053</v>
      </c>
      <c r="AP67" s="16" t="s">
        <v>1055</v>
      </c>
      <c r="AQ67" s="16">
        <v>0</v>
      </c>
      <c r="AR67" s="3"/>
      <c r="AS67" s="3"/>
      <c r="AT67" s="3"/>
      <c r="AU67" s="3"/>
      <c r="AV67" s="18">
        <v>7.5242186623516491E-2</v>
      </c>
      <c r="AW67" s="31">
        <v>0.11674754361877936</v>
      </c>
      <c r="AX67" s="18">
        <v>7.3519083113054273E-2</v>
      </c>
      <c r="AY67" s="18">
        <v>0.11146155554163981</v>
      </c>
      <c r="AZ67" s="16" t="s">
        <v>1098</v>
      </c>
      <c r="BA67" s="3" t="s">
        <v>1057</v>
      </c>
      <c r="BB67" s="19"/>
      <c r="BC67" s="3">
        <v>0</v>
      </c>
      <c r="BD67" s="16">
        <v>20</v>
      </c>
      <c r="BE67" s="16">
        <v>15</v>
      </c>
      <c r="BF67" s="16">
        <v>35</v>
      </c>
      <c r="BG67" s="37">
        <v>4.4000000000000004</v>
      </c>
      <c r="BH67" s="37">
        <v>4.53</v>
      </c>
      <c r="BI67" s="16">
        <v>1.9570000000000001</v>
      </c>
      <c r="BJ67" s="16">
        <v>1.3560000000000001</v>
      </c>
      <c r="BK67" s="30">
        <v>1</v>
      </c>
      <c r="BL67" s="16">
        <f t="shared" ref="BL67:BL130" si="24">(ABS((BG67-BH67)/(((BD67-1)*BI67^2+(BE67-1)*BJ67^2)/(BD67+BE67-2))^0.5)*BK67)</f>
        <v>7.5242186623516491E-2</v>
      </c>
      <c r="BM67" s="16">
        <f>(1/BD67)+(1/BE67)+(BL67^2/(2*(BF67)))</f>
        <v>0.11674754361877936</v>
      </c>
      <c r="BN67" s="16">
        <f>(1-3/(4*BF67-9))*BL67</f>
        <v>7.3519083113054273E-2</v>
      </c>
      <c r="BO67" s="16">
        <f t="shared" ref="BO67:BO130" si="25">((1-3/(4*BF67-9))^2)*BM67</f>
        <v>0.11146155554163981</v>
      </c>
      <c r="BP67" s="16"/>
      <c r="BQ67" s="32"/>
      <c r="BR67" s="32"/>
      <c r="BS67" s="16"/>
      <c r="BT67" s="16"/>
      <c r="BU67" s="16"/>
      <c r="BV67" s="16"/>
      <c r="BW67" s="16"/>
      <c r="BX67" s="16"/>
      <c r="BY67" s="16"/>
      <c r="BZ67" s="16"/>
      <c r="CA67" s="16"/>
      <c r="CB67" s="16"/>
      <c r="CC67" s="16"/>
      <c r="CD67" s="16"/>
      <c r="CE67" s="3"/>
      <c r="CF67" s="3"/>
      <c r="CG67" s="3"/>
      <c r="CH67" s="3"/>
      <c r="CI67" s="3"/>
      <c r="CJ67" s="3"/>
      <c r="CK67" s="3"/>
      <c r="CL67" s="3"/>
      <c r="CM67" s="3"/>
      <c r="CN67" s="3"/>
      <c r="CO67" s="30"/>
      <c r="CP67" s="33" t="e">
        <f t="shared" ref="CP67:CP130" si="26">(ABS((CK67-CL67)/(((CH67-1)*CM67^2+(CI67-1)*CN67^2)/(CH67+CI67-2))^0.5)*CO67)</f>
        <v>#DIV/0!</v>
      </c>
      <c r="CQ67" s="33" t="e">
        <f t="shared" ref="CQ67:CQ130" si="27">(1/CH67)+(1/CI67)+(CP67^2/(2*(CJ67)))</f>
        <v>#DIV/0!</v>
      </c>
      <c r="CR67" s="33" t="e">
        <f t="shared" ref="CR67:CR130" si="28">(1-3/(4*CJ67-9))*CP67</f>
        <v>#DIV/0!</v>
      </c>
      <c r="CS67" s="33" t="e">
        <f t="shared" ref="CS67:CS130" si="29">((1-3/(4*CJ67-9))^2)*CQ67</f>
        <v>#DIV/0!</v>
      </c>
      <c r="CT67" s="3"/>
      <c r="CU67" s="3"/>
      <c r="CV67" s="3"/>
      <c r="CW67" s="3"/>
      <c r="CX67" s="3"/>
      <c r="CY67" s="3"/>
      <c r="CZ67" s="3"/>
      <c r="DA67" s="3"/>
      <c r="DB67" s="3"/>
      <c r="DC67" s="3"/>
      <c r="DD67" s="3"/>
      <c r="DE67" s="3"/>
      <c r="DF67" s="3"/>
      <c r="DG67" s="3"/>
      <c r="DH67" s="3"/>
      <c r="DI67" s="3"/>
      <c r="DJ67" s="3"/>
      <c r="DK67" s="3"/>
      <c r="DL67" s="34"/>
      <c r="DM67" s="33" t="e">
        <f t="shared" ref="DM67:DM130" si="30">(ABS((DH67-DI67)/(((DE67-1)*DJ67^2+(DF67-1)*DK67^2)/(DE67+DF67-2))^0.5)*DL67)</f>
        <v>#DIV/0!</v>
      </c>
      <c r="DN67" s="33" t="e">
        <f t="shared" ref="DN67:DN130" si="31">(1/DE67)+(1/DF67)+(DM67^2/(2*(DG67)))</f>
        <v>#DIV/0!</v>
      </c>
      <c r="DO67" s="33" t="e">
        <f t="shared" ref="DO67:DO98" si="32">(1-3/(4*DG67-9))*DM67</f>
        <v>#DIV/0!</v>
      </c>
      <c r="DP67" s="33" t="e">
        <f t="shared" ref="DP67:DP130" si="33">((1-3/(4*DG67-9))^2)*DN67</f>
        <v>#DIV/0!</v>
      </c>
      <c r="DQ67" s="3"/>
      <c r="DR67" s="3"/>
      <c r="DS67" s="3"/>
      <c r="DT67" s="3"/>
      <c r="DU67" s="3"/>
      <c r="DV67" s="3"/>
      <c r="DW67" s="3"/>
      <c r="DX67" s="3"/>
      <c r="DY67" s="3"/>
      <c r="DZ67" s="3"/>
      <c r="EA67" s="34"/>
      <c r="EB67" s="33" t="e">
        <f>(ABS((DW67-DX67)/(((DT67-1)*DY67^2+(DU67-1)*DZ67^2)/(DT67+DU67-2))^0.5)*EA67)</f>
        <v>#DIV/0!</v>
      </c>
      <c r="EC67" s="33" t="e">
        <f>(1/DT67)+(1/DU67)+(EB67^2/(2*(DV67)))</f>
        <v>#DIV/0!</v>
      </c>
      <c r="ED67" s="33" t="e">
        <f>(1-3/(4*DV67-9))*EB67</f>
        <v>#DIV/0!</v>
      </c>
      <c r="EE67" s="33" t="e">
        <f>((1-3/(4*DV67-9))^2)*EC67</f>
        <v>#DIV/0!</v>
      </c>
    </row>
    <row r="68" spans="1:135" ht="32" hidden="1" x14ac:dyDescent="0.2">
      <c r="A68" s="88">
        <v>60</v>
      </c>
      <c r="B68" s="88">
        <v>60</v>
      </c>
      <c r="C68" s="3" t="s">
        <v>540</v>
      </c>
      <c r="D68" s="3"/>
      <c r="E68" s="3"/>
      <c r="F68" s="3" t="s">
        <v>0</v>
      </c>
      <c r="G68" s="3" t="s">
        <v>1</v>
      </c>
      <c r="H68" s="3">
        <v>0</v>
      </c>
      <c r="I68" s="3"/>
      <c r="J68" s="3"/>
      <c r="K68" s="3"/>
      <c r="L68" s="3">
        <v>0</v>
      </c>
      <c r="M68" s="3" t="s">
        <v>69</v>
      </c>
      <c r="N68" s="3"/>
      <c r="O68" s="3"/>
      <c r="P68" s="3"/>
      <c r="Q68" s="3"/>
      <c r="R68" s="3"/>
      <c r="S68" s="3"/>
      <c r="T68" s="3"/>
      <c r="U68" s="3"/>
      <c r="V68" s="3"/>
      <c r="W68" s="3"/>
      <c r="X68" s="3"/>
      <c r="Y68" s="22"/>
      <c r="Z68" s="22"/>
      <c r="AA68" s="22">
        <v>1</v>
      </c>
      <c r="AB68" s="22">
        <v>1</v>
      </c>
      <c r="AC68" s="22"/>
      <c r="AD68" s="22"/>
      <c r="AE68" s="22"/>
      <c r="AF68" s="22">
        <v>1</v>
      </c>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0"/>
      <c r="BL68" s="16" t="e">
        <f t="shared" si="24"/>
        <v>#DIV/0!</v>
      </c>
      <c r="BM68" s="16"/>
      <c r="BN68" s="16"/>
      <c r="BO68" s="16">
        <f t="shared" si="25"/>
        <v>0</v>
      </c>
      <c r="BP68" s="16"/>
      <c r="BQ68" s="16"/>
      <c r="BR68" s="16"/>
      <c r="BS68" s="16"/>
      <c r="BT68" s="16"/>
      <c r="BU68" s="16"/>
      <c r="BV68" s="16"/>
      <c r="BW68" s="16"/>
      <c r="BX68" s="16"/>
      <c r="BY68" s="16"/>
      <c r="BZ68" s="16"/>
      <c r="CA68" s="16"/>
      <c r="CB68" s="16"/>
      <c r="CC68" s="16"/>
      <c r="CD68" s="16"/>
      <c r="CE68" s="3"/>
      <c r="CF68" s="3"/>
      <c r="CG68" s="3"/>
      <c r="CH68" s="3"/>
      <c r="CI68" s="3"/>
      <c r="CJ68" s="3"/>
      <c r="CK68" s="3"/>
      <c r="CL68" s="3"/>
      <c r="CM68" s="3"/>
      <c r="CN68" s="3"/>
      <c r="CO68" s="30"/>
      <c r="CP68" s="33" t="e">
        <f t="shared" si="26"/>
        <v>#DIV/0!</v>
      </c>
      <c r="CQ68" s="33" t="e">
        <f t="shared" si="27"/>
        <v>#DIV/0!</v>
      </c>
      <c r="CR68" s="33" t="e">
        <f t="shared" si="28"/>
        <v>#DIV/0!</v>
      </c>
      <c r="CS68" s="33" t="e">
        <f t="shared" si="29"/>
        <v>#DIV/0!</v>
      </c>
      <c r="CT68" s="3"/>
      <c r="CU68" s="3"/>
      <c r="CV68" s="3"/>
      <c r="CW68" s="3"/>
      <c r="CX68" s="3"/>
      <c r="CY68" s="3"/>
      <c r="CZ68" s="3"/>
      <c r="DA68" s="3"/>
      <c r="DB68" s="3"/>
      <c r="DC68" s="3"/>
      <c r="DD68" s="3"/>
      <c r="DE68" s="3"/>
      <c r="DF68" s="3"/>
      <c r="DG68" s="3"/>
      <c r="DH68" s="3"/>
      <c r="DI68" s="3"/>
      <c r="DJ68" s="3"/>
      <c r="DK68" s="3"/>
      <c r="DL68" s="34"/>
      <c r="DM68" s="33" t="e">
        <f t="shared" si="30"/>
        <v>#DIV/0!</v>
      </c>
      <c r="DN68" s="33" t="e">
        <f t="shared" si="31"/>
        <v>#DIV/0!</v>
      </c>
      <c r="DO68" s="33" t="e">
        <f t="shared" si="32"/>
        <v>#DIV/0!</v>
      </c>
      <c r="DP68" s="33" t="e">
        <f t="shared" si="33"/>
        <v>#DIV/0!</v>
      </c>
      <c r="DQ68" s="3"/>
      <c r="DR68" s="3"/>
      <c r="DS68" s="3"/>
      <c r="DT68" s="3"/>
      <c r="DU68" s="3"/>
      <c r="DV68" s="3"/>
      <c r="DW68" s="3"/>
      <c r="DX68" s="3"/>
      <c r="DY68" s="3"/>
      <c r="DZ68" s="3"/>
      <c r="EA68" s="34"/>
      <c r="EB68" s="33" t="e">
        <f>(ABS((DW68-DX68)/(((DT68-1)*DY68^2+(DU68-1)*DZ68^2)/(DT68+DU68-2))^0.5)*EA68)</f>
        <v>#DIV/0!</v>
      </c>
      <c r="EC68" s="33" t="e">
        <f>(1/DT68)+(1/DU68)+(EB68^2/(2*(DV68)))</f>
        <v>#DIV/0!</v>
      </c>
      <c r="ED68" s="33" t="e">
        <f>(1-3/(4*DV68-9))*EB68</f>
        <v>#DIV/0!</v>
      </c>
      <c r="EE68" s="33" t="e">
        <f>((1-3/(4*DV68-9))^2)*EC68</f>
        <v>#DIV/0!</v>
      </c>
    </row>
    <row r="69" spans="1:135" ht="80" x14ac:dyDescent="0.2">
      <c r="A69" s="88">
        <v>59</v>
      </c>
      <c r="B69" s="88">
        <v>59</v>
      </c>
      <c r="C69" s="3" t="s">
        <v>1156</v>
      </c>
      <c r="D69" s="3">
        <v>1</v>
      </c>
      <c r="E69" s="3" t="str">
        <f>CONCATENATE(LEFT(C69,FIND(")",C69)),", Study ",D69)</f>
        <v>Gasiorowska, A., &amp; Helka, A. M. (2012), Study 1</v>
      </c>
      <c r="F69" s="3" t="s">
        <v>0</v>
      </c>
      <c r="G69" s="3" t="s">
        <v>1</v>
      </c>
      <c r="H69" s="3">
        <v>1</v>
      </c>
      <c r="I69" s="3">
        <v>1</v>
      </c>
      <c r="J69" s="3">
        <v>1</v>
      </c>
      <c r="K69" s="3">
        <v>1</v>
      </c>
      <c r="L69" s="3">
        <v>1</v>
      </c>
      <c r="M69" s="3"/>
      <c r="N69" s="3">
        <v>1</v>
      </c>
      <c r="O69" s="3">
        <v>1</v>
      </c>
      <c r="P69" s="3"/>
      <c r="Q69" s="3" t="s">
        <v>1056</v>
      </c>
      <c r="R69" s="3" t="s">
        <v>72</v>
      </c>
      <c r="S69" s="3" t="s">
        <v>75</v>
      </c>
      <c r="T69" s="3">
        <v>2012</v>
      </c>
      <c r="U69" s="3" t="s">
        <v>76</v>
      </c>
      <c r="V69" s="3">
        <v>1</v>
      </c>
      <c r="W69" s="3">
        <v>0</v>
      </c>
      <c r="X69" s="3">
        <v>0</v>
      </c>
      <c r="Y69" s="22">
        <v>1</v>
      </c>
      <c r="Z69" s="22">
        <v>1</v>
      </c>
      <c r="AA69" s="22">
        <v>1</v>
      </c>
      <c r="AB69" s="22">
        <f>Y69</f>
        <v>1</v>
      </c>
      <c r="AC69" s="22">
        <v>1</v>
      </c>
      <c r="AD69" s="22">
        <v>1</v>
      </c>
      <c r="AE69" s="22">
        <f>IF(AC69=AD69,1,CONCATENATE(AC69," vs. ",AD69))</f>
        <v>1</v>
      </c>
      <c r="AF69" s="22">
        <f>AC69</f>
        <v>1</v>
      </c>
      <c r="AG69" s="3">
        <v>1</v>
      </c>
      <c r="AH69" s="3">
        <v>3</v>
      </c>
      <c r="AI69" s="3">
        <f t="shared" ref="AI69" si="34">IF((AG69-AH69)=0,1,0)</f>
        <v>0</v>
      </c>
      <c r="AJ69" s="3">
        <v>3</v>
      </c>
      <c r="AK69" s="3">
        <v>0</v>
      </c>
      <c r="AL69" s="3">
        <v>1</v>
      </c>
      <c r="AM69" s="3">
        <v>1</v>
      </c>
      <c r="AN69" s="16" t="s">
        <v>1099</v>
      </c>
      <c r="AO69" s="3" t="s">
        <v>1053</v>
      </c>
      <c r="AP69" s="16" t="s">
        <v>1054</v>
      </c>
      <c r="AQ69" s="16">
        <v>1</v>
      </c>
      <c r="AR69" s="3"/>
      <c r="AS69" s="3"/>
      <c r="AT69" s="3"/>
      <c r="AU69" s="3"/>
      <c r="AV69" s="18">
        <v>0.94669727577422225</v>
      </c>
      <c r="AW69" s="31">
        <v>0.13949387939028035</v>
      </c>
      <c r="AX69" s="18">
        <v>0.9228309578975612</v>
      </c>
      <c r="AY69" s="18">
        <v>0.13254922965013857</v>
      </c>
      <c r="AZ69" s="16" t="s">
        <v>1098</v>
      </c>
      <c r="BA69" s="3" t="s">
        <v>1057</v>
      </c>
      <c r="BB69" s="19"/>
      <c r="BC69" s="3">
        <v>1</v>
      </c>
      <c r="BD69" s="16">
        <v>17</v>
      </c>
      <c r="BE69" s="16">
        <v>15</v>
      </c>
      <c r="BF69" s="16">
        <v>32</v>
      </c>
      <c r="BG69" s="37">
        <v>3.24</v>
      </c>
      <c r="BH69" s="37">
        <v>5.33</v>
      </c>
      <c r="BI69" s="16">
        <v>2.7440000000000002</v>
      </c>
      <c r="BJ69" s="16">
        <v>1.3560000000000001</v>
      </c>
      <c r="BK69" s="30">
        <v>1</v>
      </c>
      <c r="BL69" s="16">
        <f t="shared" si="24"/>
        <v>0.94669727577422225</v>
      </c>
      <c r="BM69" s="16">
        <f>(1/BD69)+(1/BE69)+(BL69^2/(2*(BF69)))</f>
        <v>0.13949387939028035</v>
      </c>
      <c r="BN69" s="16">
        <f>(1-3/(4*BF69-9))*BL69</f>
        <v>0.9228309578975612</v>
      </c>
      <c r="BO69" s="16">
        <f t="shared" si="25"/>
        <v>0.13254922965013857</v>
      </c>
      <c r="BP69" s="16"/>
      <c r="BQ69" s="32"/>
      <c r="BR69" s="32"/>
      <c r="BS69" s="16"/>
      <c r="BT69" s="16"/>
      <c r="BU69" s="16"/>
      <c r="BV69" s="16"/>
      <c r="BW69" s="16"/>
      <c r="BX69" s="16"/>
      <c r="BY69" s="16"/>
      <c r="BZ69" s="16"/>
      <c r="CA69" s="16"/>
      <c r="CB69" s="16"/>
      <c r="CC69" s="16"/>
      <c r="CD69" s="16"/>
      <c r="CE69" s="3"/>
      <c r="CF69" s="3"/>
      <c r="CG69" s="3"/>
      <c r="CH69" s="3"/>
      <c r="CI69" s="3"/>
      <c r="CJ69" s="3"/>
      <c r="CK69" s="3"/>
      <c r="CL69" s="3"/>
      <c r="CM69" s="3"/>
      <c r="CN69" s="3"/>
      <c r="CO69" s="30"/>
      <c r="CP69" s="33" t="e">
        <f t="shared" si="26"/>
        <v>#DIV/0!</v>
      </c>
      <c r="CQ69" s="33" t="e">
        <f t="shared" si="27"/>
        <v>#DIV/0!</v>
      </c>
      <c r="CR69" s="33" t="e">
        <f t="shared" si="28"/>
        <v>#DIV/0!</v>
      </c>
      <c r="CS69" s="33" t="e">
        <f t="shared" si="29"/>
        <v>#DIV/0!</v>
      </c>
      <c r="CT69" s="3"/>
      <c r="CU69" s="3"/>
      <c r="CV69" s="3"/>
      <c r="CW69" s="3"/>
      <c r="CX69" s="3"/>
      <c r="CY69" s="3"/>
      <c r="CZ69" s="3"/>
      <c r="DA69" s="3"/>
      <c r="DB69" s="3"/>
      <c r="DC69" s="3"/>
      <c r="DD69" s="3"/>
      <c r="DE69" s="3"/>
      <c r="DF69" s="3"/>
      <c r="DG69" s="3"/>
      <c r="DH69" s="3"/>
      <c r="DI69" s="3"/>
      <c r="DJ69" s="3"/>
      <c r="DK69" s="3"/>
      <c r="DL69" s="34"/>
      <c r="DM69" s="33" t="e">
        <f t="shared" si="30"/>
        <v>#DIV/0!</v>
      </c>
      <c r="DN69" s="33" t="e">
        <f t="shared" si="31"/>
        <v>#DIV/0!</v>
      </c>
      <c r="DO69" s="33" t="e">
        <f t="shared" si="32"/>
        <v>#DIV/0!</v>
      </c>
      <c r="DP69" s="33" t="e">
        <f t="shared" si="33"/>
        <v>#DIV/0!</v>
      </c>
      <c r="DQ69" s="3"/>
      <c r="DR69" s="3"/>
      <c r="DS69" s="3"/>
      <c r="DT69" s="3"/>
      <c r="DU69" s="3"/>
      <c r="DV69" s="3"/>
      <c r="DW69" s="3"/>
      <c r="DX69" s="3"/>
      <c r="DY69" s="3"/>
      <c r="DZ69" s="3"/>
      <c r="EA69" s="34"/>
      <c r="EB69" s="33" t="e">
        <f>(ABS((DW69-DX69)/(((DT69-1)*DY69^2+(DU69-1)*DZ69^2)/(DT69+DU69-2))^0.5)*EA69)</f>
        <v>#DIV/0!</v>
      </c>
      <c r="EC69" s="33" t="e">
        <f>(1/DT69)+(1/DU69)+(EB69^2/(2*(DV69)))</f>
        <v>#DIV/0!</v>
      </c>
      <c r="ED69" s="33" t="e">
        <f>(1-3/(4*DV69-9))*EB69</f>
        <v>#DIV/0!</v>
      </c>
      <c r="EE69" s="33" t="e">
        <f>((1-3/(4*DV69-9))^2)*EC69</f>
        <v>#DIV/0!</v>
      </c>
    </row>
    <row r="70" spans="1:135" ht="32" hidden="1" x14ac:dyDescent="0.2">
      <c r="A70" s="99">
        <v>61</v>
      </c>
      <c r="B70" s="88" t="s">
        <v>324</v>
      </c>
      <c r="C70" s="3" t="s">
        <v>679</v>
      </c>
      <c r="D70" s="3">
        <v>2</v>
      </c>
      <c r="E70" s="3"/>
      <c r="F70" s="3" t="s">
        <v>0</v>
      </c>
      <c r="G70" s="3" t="s">
        <v>1</v>
      </c>
      <c r="H70" s="3">
        <v>1</v>
      </c>
      <c r="I70" s="3">
        <v>1</v>
      </c>
      <c r="J70" s="3">
        <v>1</v>
      </c>
      <c r="K70" s="3">
        <v>0</v>
      </c>
      <c r="L70" s="3">
        <v>0</v>
      </c>
      <c r="M70" s="3" t="s">
        <v>325</v>
      </c>
      <c r="N70" s="3"/>
      <c r="O70" s="3"/>
      <c r="P70" s="3"/>
      <c r="Q70" s="3" t="s">
        <v>327</v>
      </c>
      <c r="R70" s="3" t="s">
        <v>3</v>
      </c>
      <c r="S70" s="3"/>
      <c r="T70" s="3">
        <v>2014</v>
      </c>
      <c r="U70" s="3" t="s">
        <v>245</v>
      </c>
      <c r="V70" s="3">
        <v>1</v>
      </c>
      <c r="W70" s="3">
        <v>0</v>
      </c>
      <c r="X70" s="3"/>
      <c r="Y70" s="22"/>
      <c r="Z70" s="22"/>
      <c r="AA70" s="22">
        <v>1</v>
      </c>
      <c r="AC70" s="22"/>
      <c r="AD70" s="22"/>
      <c r="AE70" s="22"/>
      <c r="AG70" s="3"/>
      <c r="AH70" s="3"/>
      <c r="AI70" s="3"/>
      <c r="AJ70" s="3"/>
      <c r="AK70" s="3">
        <v>1</v>
      </c>
      <c r="AL70" s="3">
        <v>0</v>
      </c>
      <c r="AM70" s="3">
        <v>1</v>
      </c>
      <c r="AN70" s="3" t="s">
        <v>326</v>
      </c>
      <c r="AO70" s="3"/>
      <c r="AP70" s="3"/>
      <c r="AQ70" s="3"/>
      <c r="AR70" s="3"/>
      <c r="AS70" s="3"/>
      <c r="AT70" s="3"/>
      <c r="AU70" s="3"/>
      <c r="AV70" s="3"/>
      <c r="AW70" s="3"/>
      <c r="AX70" s="3"/>
      <c r="AY70" s="3"/>
      <c r="AZ70" s="3"/>
      <c r="BA70" s="3"/>
      <c r="BB70" s="3" t="s">
        <v>328</v>
      </c>
      <c r="BC70" s="3"/>
      <c r="BD70" s="3"/>
      <c r="BE70" s="3"/>
      <c r="BF70" s="3"/>
      <c r="BG70" s="3"/>
      <c r="BH70" s="3"/>
      <c r="BI70" s="3"/>
      <c r="BJ70" s="3"/>
      <c r="BK70" s="30"/>
      <c r="BL70" s="16" t="e">
        <f t="shared" si="24"/>
        <v>#DIV/0!</v>
      </c>
      <c r="BM70" s="16"/>
      <c r="BN70" s="16"/>
      <c r="BO70" s="16">
        <f t="shared" si="25"/>
        <v>0</v>
      </c>
      <c r="BP70" s="16"/>
      <c r="BQ70" s="16"/>
      <c r="BR70" s="16"/>
      <c r="BS70" s="16"/>
      <c r="BT70" s="16"/>
      <c r="BU70" s="16"/>
      <c r="BV70" s="16"/>
      <c r="BW70" s="16"/>
      <c r="BX70" s="16"/>
      <c r="BY70" s="16"/>
      <c r="BZ70" s="16"/>
      <c r="CA70" s="16"/>
      <c r="CB70" s="16"/>
      <c r="CC70" s="16"/>
      <c r="CD70" s="16"/>
      <c r="CE70" s="3"/>
      <c r="CF70" s="3"/>
      <c r="CG70" s="3"/>
      <c r="CH70" s="8"/>
      <c r="CI70" s="8"/>
      <c r="CJ70" s="8"/>
      <c r="CK70" s="3"/>
      <c r="CL70" s="3"/>
      <c r="CM70" s="3"/>
      <c r="CN70" s="3"/>
      <c r="CO70" s="30"/>
      <c r="CP70" s="33" t="e">
        <f t="shared" si="26"/>
        <v>#DIV/0!</v>
      </c>
      <c r="CQ70" s="33" t="e">
        <f t="shared" si="27"/>
        <v>#DIV/0!</v>
      </c>
      <c r="CR70" s="33" t="e">
        <f t="shared" si="28"/>
        <v>#DIV/0!</v>
      </c>
      <c r="CS70" s="33" t="e">
        <f t="shared" si="29"/>
        <v>#DIV/0!</v>
      </c>
      <c r="CT70" s="3"/>
      <c r="CU70" s="3"/>
      <c r="CV70" s="3"/>
      <c r="CW70" s="3"/>
      <c r="CX70" s="3"/>
      <c r="CY70" s="3"/>
      <c r="CZ70" s="3"/>
      <c r="DA70" s="3"/>
      <c r="DB70" s="3"/>
      <c r="DC70" s="3"/>
      <c r="DD70" s="3"/>
      <c r="DE70" s="8"/>
      <c r="DF70" s="8"/>
      <c r="DG70" s="8"/>
      <c r="DH70" s="19"/>
      <c r="DI70" s="19"/>
      <c r="DJ70" s="19"/>
      <c r="DK70" s="19"/>
      <c r="DL70" s="34"/>
      <c r="DM70" s="33" t="e">
        <f t="shared" si="30"/>
        <v>#DIV/0!</v>
      </c>
      <c r="DN70" s="33" t="e">
        <f t="shared" si="31"/>
        <v>#DIV/0!</v>
      </c>
      <c r="DO70" s="33" t="e">
        <f t="shared" si="32"/>
        <v>#DIV/0!</v>
      </c>
      <c r="DP70" s="33" t="e">
        <f t="shared" si="33"/>
        <v>#DIV/0!</v>
      </c>
      <c r="DQ70" s="3"/>
      <c r="DR70" s="3"/>
      <c r="DS70" s="3"/>
      <c r="DT70" s="8"/>
      <c r="DU70" s="8"/>
      <c r="DV70" s="8"/>
      <c r="DW70" s="3"/>
      <c r="DX70" s="3"/>
      <c r="DY70" s="3"/>
      <c r="DZ70" s="3"/>
      <c r="EA70" s="34"/>
      <c r="EB70" s="33"/>
      <c r="EC70" s="33"/>
      <c r="ED70" s="33"/>
      <c r="EE70" s="33"/>
    </row>
    <row r="71" spans="1:135" ht="48" hidden="1" x14ac:dyDescent="0.2">
      <c r="A71" s="99">
        <v>61</v>
      </c>
      <c r="B71" s="88" t="s">
        <v>945</v>
      </c>
      <c r="C71" s="3" t="s">
        <v>679</v>
      </c>
      <c r="D71" s="3">
        <v>4</v>
      </c>
      <c r="E71" s="3"/>
      <c r="F71" s="3" t="s">
        <v>0</v>
      </c>
      <c r="G71" s="3" t="s">
        <v>1</v>
      </c>
      <c r="H71" s="3">
        <v>1</v>
      </c>
      <c r="I71" s="3">
        <v>1</v>
      </c>
      <c r="J71" s="3">
        <v>1</v>
      </c>
      <c r="K71" s="3">
        <v>1</v>
      </c>
      <c r="L71" s="3">
        <v>1</v>
      </c>
      <c r="M71" s="3"/>
      <c r="N71" s="3">
        <v>0</v>
      </c>
      <c r="O71" s="3">
        <v>0</v>
      </c>
      <c r="P71" s="3" t="s">
        <v>1162</v>
      </c>
      <c r="Q71" s="3" t="s">
        <v>1050</v>
      </c>
      <c r="R71" s="3" t="s">
        <v>3</v>
      </c>
      <c r="S71" s="3"/>
      <c r="T71" s="3">
        <v>2014</v>
      </c>
      <c r="U71" s="3" t="s">
        <v>245</v>
      </c>
      <c r="V71" s="3">
        <v>1</v>
      </c>
      <c r="W71" s="3">
        <v>0</v>
      </c>
      <c r="X71" s="3"/>
      <c r="Y71" s="22">
        <v>2</v>
      </c>
      <c r="Z71" s="22">
        <v>2</v>
      </c>
      <c r="AA71" s="22">
        <v>1</v>
      </c>
      <c r="AB71" s="22">
        <f>Y71</f>
        <v>2</v>
      </c>
      <c r="AC71" s="22">
        <v>1</v>
      </c>
      <c r="AD71" s="22">
        <v>1</v>
      </c>
      <c r="AE71" s="22">
        <f>IF(AC71=AD71,1,CONCATENATE(AC71," vs. ",AD71))</f>
        <v>1</v>
      </c>
      <c r="AF71" s="22">
        <f>AC71</f>
        <v>1</v>
      </c>
      <c r="AG71" s="3">
        <v>3</v>
      </c>
      <c r="AH71" s="3"/>
      <c r="AI71" s="3"/>
      <c r="AJ71" s="3">
        <v>3</v>
      </c>
      <c r="AK71" s="3">
        <v>0</v>
      </c>
      <c r="AL71" s="3">
        <v>1</v>
      </c>
      <c r="AM71" s="3">
        <v>0</v>
      </c>
      <c r="AN71" s="3" t="s">
        <v>946</v>
      </c>
      <c r="AO71" s="3"/>
      <c r="AP71" s="16"/>
      <c r="AQ71" s="16"/>
      <c r="AR71" s="3"/>
      <c r="AS71" s="30">
        <v>1</v>
      </c>
      <c r="AT71" s="30" t="s">
        <v>1049</v>
      </c>
      <c r="AU71" s="3"/>
      <c r="AV71" s="18"/>
      <c r="AW71" s="31"/>
      <c r="AX71" s="18"/>
      <c r="AY71" s="18"/>
      <c r="AZ71" s="30" t="s">
        <v>1134</v>
      </c>
      <c r="BA71" s="3" t="s">
        <v>1051</v>
      </c>
      <c r="BB71" s="3"/>
      <c r="BC71" s="3">
        <v>1</v>
      </c>
      <c r="BD71" s="3">
        <v>75</v>
      </c>
      <c r="BE71" s="3">
        <v>68</v>
      </c>
      <c r="BF71" s="3">
        <v>143</v>
      </c>
      <c r="BG71" s="31" t="s">
        <v>329</v>
      </c>
      <c r="BH71" s="31" t="s">
        <v>330</v>
      </c>
      <c r="BI71" s="3"/>
      <c r="BJ71" s="3"/>
      <c r="BK71" s="30">
        <v>1</v>
      </c>
      <c r="BL71" s="16" t="e">
        <f t="shared" si="24"/>
        <v>#VALUE!</v>
      </c>
      <c r="BM71" s="16"/>
      <c r="BN71" s="16"/>
      <c r="BO71" s="16">
        <f t="shared" si="25"/>
        <v>0</v>
      </c>
      <c r="BP71" s="16">
        <v>0.7153350955353075</v>
      </c>
      <c r="BQ71" s="32"/>
      <c r="BR71" s="32"/>
      <c r="BS71" s="16"/>
      <c r="BT71" s="16"/>
      <c r="BU71" s="16"/>
      <c r="BV71" s="16"/>
      <c r="BW71" s="16"/>
      <c r="BX71" s="16">
        <v>0.12830560244353345</v>
      </c>
      <c r="BY71" s="16"/>
      <c r="BZ71" s="16"/>
      <c r="CA71" s="16">
        <v>0.39</v>
      </c>
      <c r="CB71" s="16">
        <v>0.04</v>
      </c>
      <c r="CC71" s="16">
        <v>0.39</v>
      </c>
      <c r="CD71" s="16">
        <v>0.04</v>
      </c>
      <c r="CE71" s="3" t="s">
        <v>1052</v>
      </c>
      <c r="CF71" s="3"/>
      <c r="CG71" s="3">
        <v>1</v>
      </c>
      <c r="CH71" s="3">
        <v>75</v>
      </c>
      <c r="CI71" s="3">
        <v>68</v>
      </c>
      <c r="CJ71" s="3">
        <v>143</v>
      </c>
      <c r="CK71" s="3">
        <v>3.75</v>
      </c>
      <c r="CL71" s="3">
        <v>4.22</v>
      </c>
      <c r="CM71" s="3">
        <v>1.05</v>
      </c>
      <c r="CN71" s="3">
        <v>1.1100000000000001</v>
      </c>
      <c r="CO71" s="30">
        <v>1</v>
      </c>
      <c r="CP71" s="33">
        <f t="shared" si="26"/>
        <v>0.4356180718853645</v>
      </c>
      <c r="CQ71" s="33">
        <f t="shared" si="27"/>
        <v>2.8702723044851861E-2</v>
      </c>
      <c r="CR71" s="33">
        <f t="shared" si="28"/>
        <v>0.43329683882025599</v>
      </c>
      <c r="CS71" s="33">
        <f t="shared" si="29"/>
        <v>2.8397647551860097E-2</v>
      </c>
      <c r="CT71" s="3"/>
      <c r="CU71" s="3"/>
      <c r="CV71" s="3"/>
      <c r="CW71" s="3"/>
      <c r="CX71" s="3"/>
      <c r="CY71" s="3"/>
      <c r="CZ71" s="3"/>
      <c r="DA71" s="3"/>
      <c r="DB71" s="3"/>
      <c r="DC71" s="3"/>
      <c r="DD71" s="3"/>
      <c r="DE71" s="8"/>
      <c r="DF71" s="8"/>
      <c r="DG71" s="8"/>
      <c r="DH71" s="19"/>
      <c r="DI71" s="19"/>
      <c r="DJ71" s="19"/>
      <c r="DK71" s="19"/>
      <c r="DL71" s="34"/>
      <c r="DM71" s="33" t="e">
        <f t="shared" si="30"/>
        <v>#DIV/0!</v>
      </c>
      <c r="DN71" s="33" t="e">
        <f t="shared" si="31"/>
        <v>#DIV/0!</v>
      </c>
      <c r="DO71" s="33" t="e">
        <f t="shared" si="32"/>
        <v>#DIV/0!</v>
      </c>
      <c r="DP71" s="33" t="e">
        <f t="shared" si="33"/>
        <v>#DIV/0!</v>
      </c>
      <c r="DQ71" s="3"/>
      <c r="DR71" s="3"/>
      <c r="DS71" s="3"/>
      <c r="DT71" s="8"/>
      <c r="DU71" s="8"/>
      <c r="DV71" s="8"/>
      <c r="DW71" s="3"/>
      <c r="DX71" s="3"/>
      <c r="DY71" s="3"/>
      <c r="DZ71" s="3"/>
      <c r="EA71" s="34"/>
      <c r="EB71" s="33"/>
      <c r="EC71" s="33"/>
      <c r="ED71" s="33"/>
      <c r="EE71" s="33"/>
    </row>
    <row r="72" spans="1:135" ht="32" hidden="1" x14ac:dyDescent="0.2">
      <c r="A72" s="88">
        <v>62</v>
      </c>
      <c r="B72" s="88">
        <v>62</v>
      </c>
      <c r="C72" s="3" t="s">
        <v>541</v>
      </c>
      <c r="D72" s="3"/>
      <c r="E72" s="3"/>
      <c r="F72" s="3" t="s">
        <v>0</v>
      </c>
      <c r="G72" s="3" t="s">
        <v>1</v>
      </c>
      <c r="H72" s="3">
        <v>0</v>
      </c>
      <c r="I72" s="3">
        <v>0</v>
      </c>
      <c r="J72" s="3"/>
      <c r="K72" s="3"/>
      <c r="L72" s="3">
        <v>0</v>
      </c>
      <c r="M72" s="3" t="s">
        <v>79</v>
      </c>
      <c r="N72" s="3"/>
      <c r="O72" s="3"/>
      <c r="P72" s="3"/>
      <c r="Q72" s="3"/>
      <c r="R72" s="3"/>
      <c r="S72" s="3"/>
      <c r="T72" s="3"/>
      <c r="U72" s="3"/>
      <c r="V72" s="3"/>
      <c r="W72" s="3"/>
      <c r="X72" s="3"/>
      <c r="Y72" s="22"/>
      <c r="Z72" s="22"/>
      <c r="AA72" s="22">
        <v>1</v>
      </c>
      <c r="AB72" s="22">
        <v>2</v>
      </c>
      <c r="AC72" s="22"/>
      <c r="AD72" s="22"/>
      <c r="AE72" s="22"/>
      <c r="AF72" s="22">
        <v>1</v>
      </c>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0"/>
      <c r="BL72" s="16" t="e">
        <f t="shared" si="24"/>
        <v>#DIV/0!</v>
      </c>
      <c r="BM72" s="16"/>
      <c r="BN72" s="16"/>
      <c r="BO72" s="16">
        <f t="shared" si="25"/>
        <v>0</v>
      </c>
      <c r="BP72" s="16"/>
      <c r="BQ72" s="16"/>
      <c r="BR72" s="16"/>
      <c r="BS72" s="16"/>
      <c r="BT72" s="16"/>
      <c r="BU72" s="16"/>
      <c r="BV72" s="16"/>
      <c r="BW72" s="16"/>
      <c r="BX72" s="16"/>
      <c r="BY72" s="16"/>
      <c r="BZ72" s="16"/>
      <c r="CA72" s="16"/>
      <c r="CB72" s="16"/>
      <c r="CC72" s="16"/>
      <c r="CD72" s="16"/>
      <c r="CE72" s="3"/>
      <c r="CF72" s="3"/>
      <c r="CG72" s="3"/>
      <c r="CH72" s="3"/>
      <c r="CI72" s="3"/>
      <c r="CJ72" s="3"/>
      <c r="CK72" s="3"/>
      <c r="CL72" s="3"/>
      <c r="CM72" s="3"/>
      <c r="CN72" s="3"/>
      <c r="CO72" s="30"/>
      <c r="CP72" s="33" t="e">
        <f t="shared" si="26"/>
        <v>#DIV/0!</v>
      </c>
      <c r="CQ72" s="33" t="e">
        <f t="shared" si="27"/>
        <v>#DIV/0!</v>
      </c>
      <c r="CR72" s="33" t="e">
        <f t="shared" si="28"/>
        <v>#DIV/0!</v>
      </c>
      <c r="CS72" s="33" t="e">
        <f t="shared" si="29"/>
        <v>#DIV/0!</v>
      </c>
      <c r="CT72" s="3"/>
      <c r="CU72" s="3"/>
      <c r="CV72" s="3"/>
      <c r="CW72" s="3"/>
      <c r="CX72" s="3"/>
      <c r="CY72" s="3"/>
      <c r="CZ72" s="3"/>
      <c r="DA72" s="3"/>
      <c r="DB72" s="3"/>
      <c r="DC72" s="3"/>
      <c r="DD72" s="3"/>
      <c r="DE72" s="3"/>
      <c r="DF72" s="3"/>
      <c r="DG72" s="3"/>
      <c r="DH72" s="3"/>
      <c r="DI72" s="3"/>
      <c r="DJ72" s="3"/>
      <c r="DK72" s="3"/>
      <c r="DL72" s="34"/>
      <c r="DM72" s="33" t="e">
        <f t="shared" si="30"/>
        <v>#DIV/0!</v>
      </c>
      <c r="DN72" s="33" t="e">
        <f t="shared" si="31"/>
        <v>#DIV/0!</v>
      </c>
      <c r="DO72" s="33" t="e">
        <f t="shared" si="32"/>
        <v>#DIV/0!</v>
      </c>
      <c r="DP72" s="33" t="e">
        <f t="shared" si="33"/>
        <v>#DIV/0!</v>
      </c>
      <c r="DQ72" s="3"/>
      <c r="DR72" s="3"/>
      <c r="DS72" s="3"/>
      <c r="DT72" s="3"/>
      <c r="DU72" s="3"/>
      <c r="DV72" s="3"/>
      <c r="DW72" s="3"/>
      <c r="DX72" s="3"/>
      <c r="DY72" s="3"/>
      <c r="DZ72" s="3"/>
      <c r="EA72" s="34"/>
      <c r="EB72" s="33" t="e">
        <f>(ABS((DW72-DX72)/(((DT72-1)*DY72^2+(DU72-1)*DZ72^2)/(DT72+DU72-2))^0.5)*EA72)</f>
        <v>#DIV/0!</v>
      </c>
      <c r="EC72" s="33" t="e">
        <f>(1/DT72)+(1/DU72)+(EB72^2/(2*(DV72)))</f>
        <v>#DIV/0!</v>
      </c>
      <c r="ED72" s="33" t="e">
        <f>(1-3/(4*DV72-9))*EB72</f>
        <v>#DIV/0!</v>
      </c>
      <c r="EE72" s="33" t="e">
        <f>((1-3/(4*DV72-9))^2)*EC72</f>
        <v>#DIV/0!</v>
      </c>
    </row>
    <row r="73" spans="1:135" ht="32" x14ac:dyDescent="0.2">
      <c r="A73" s="99">
        <v>61</v>
      </c>
      <c r="B73" s="88" t="s">
        <v>320</v>
      </c>
      <c r="C73" s="3" t="s">
        <v>679</v>
      </c>
      <c r="D73" s="3">
        <v>1</v>
      </c>
      <c r="E73" s="3" t="str">
        <f>CONCATENATE(LEFT(C73,FIND(")",C73)),", Study ",D73)</f>
        <v>Gino, F., &amp; Mogilner, C. (2014), Study 1</v>
      </c>
      <c r="F73" s="3" t="s">
        <v>0</v>
      </c>
      <c r="G73" s="3" t="s">
        <v>1</v>
      </c>
      <c r="H73" s="3">
        <v>1</v>
      </c>
      <c r="I73" s="3">
        <v>1</v>
      </c>
      <c r="J73" s="3">
        <v>1</v>
      </c>
      <c r="K73" s="3">
        <v>1</v>
      </c>
      <c r="L73" s="3">
        <v>1</v>
      </c>
      <c r="M73" s="3"/>
      <c r="N73" s="3">
        <v>1</v>
      </c>
      <c r="O73" s="3">
        <v>1</v>
      </c>
      <c r="P73" s="3"/>
      <c r="Q73" s="3" t="s">
        <v>1040</v>
      </c>
      <c r="R73" s="3" t="s">
        <v>3</v>
      </c>
      <c r="S73" s="3"/>
      <c r="T73" s="3">
        <v>2014</v>
      </c>
      <c r="U73" s="3" t="s">
        <v>245</v>
      </c>
      <c r="V73" s="3">
        <v>1</v>
      </c>
      <c r="W73" s="3">
        <v>0</v>
      </c>
      <c r="X73" s="3">
        <v>0</v>
      </c>
      <c r="Y73" s="22">
        <v>2</v>
      </c>
      <c r="Z73" s="22">
        <v>2</v>
      </c>
      <c r="AA73" s="22">
        <v>1</v>
      </c>
      <c r="AB73" s="22">
        <f>Y73</f>
        <v>2</v>
      </c>
      <c r="AC73" s="22">
        <v>1</v>
      </c>
      <c r="AD73" s="22">
        <v>1</v>
      </c>
      <c r="AE73" s="22">
        <f>IF(AC73=AD73,1,CONCATENATE(AC73," vs. ",AD73))</f>
        <v>1</v>
      </c>
      <c r="AF73" s="22">
        <f>AC73</f>
        <v>1</v>
      </c>
      <c r="AG73" s="3">
        <v>1</v>
      </c>
      <c r="AH73" s="3">
        <v>1</v>
      </c>
      <c r="AI73" s="3">
        <f t="shared" ref="AI73" si="35">IF((AG73-AH73)=0,1,0)</f>
        <v>1</v>
      </c>
      <c r="AJ73" s="3">
        <v>1</v>
      </c>
      <c r="AK73" s="3">
        <v>0</v>
      </c>
      <c r="AL73" s="3">
        <v>1</v>
      </c>
      <c r="AM73" s="3">
        <v>0</v>
      </c>
      <c r="AN73" s="16" t="s">
        <v>1039</v>
      </c>
      <c r="AO73" s="3"/>
      <c r="AP73" s="16"/>
      <c r="AQ73" s="16"/>
      <c r="AR73" s="3"/>
      <c r="AS73" s="16"/>
      <c r="AT73" s="16"/>
      <c r="AU73" s="3">
        <v>0</v>
      </c>
      <c r="AV73" s="18">
        <v>0.40192345405549318</v>
      </c>
      <c r="AW73" s="31">
        <v>6.2795664633183368E-2</v>
      </c>
      <c r="AX73" s="18">
        <v>0.39711958807076619</v>
      </c>
      <c r="AY73" s="18">
        <v>6.130354371516817E-2</v>
      </c>
      <c r="AZ73" s="3"/>
      <c r="BA73" s="3" t="s">
        <v>321</v>
      </c>
      <c r="BB73" s="19"/>
      <c r="BC73" s="3">
        <v>0</v>
      </c>
      <c r="BD73" s="3">
        <v>32</v>
      </c>
      <c r="BE73" s="3">
        <v>33</v>
      </c>
      <c r="BF73" s="3">
        <v>65</v>
      </c>
      <c r="BG73" s="31">
        <v>4.41</v>
      </c>
      <c r="BH73" s="31">
        <v>2.76</v>
      </c>
      <c r="BI73" s="3">
        <v>4.25</v>
      </c>
      <c r="BJ73" s="3">
        <v>3.96</v>
      </c>
      <c r="BK73" s="30">
        <v>1</v>
      </c>
      <c r="BL73" s="16">
        <f t="shared" si="24"/>
        <v>0.40192345405549318</v>
      </c>
      <c r="BM73" s="16">
        <f>(1/BD73)+(1/BE73)+(BL73^2/(2*(BF73)))</f>
        <v>6.2795664633183368E-2</v>
      </c>
      <c r="BN73" s="16">
        <f>(1-3/(4*BF73-9))*BL73</f>
        <v>0.39711958807076619</v>
      </c>
      <c r="BO73" s="16">
        <f t="shared" si="25"/>
        <v>6.130354371516817E-2</v>
      </c>
      <c r="BP73" s="16"/>
      <c r="BQ73" s="32"/>
      <c r="BR73" s="32"/>
      <c r="BS73" s="16"/>
      <c r="BT73" s="16"/>
      <c r="BU73" s="16"/>
      <c r="BV73" s="16"/>
      <c r="BW73" s="16"/>
      <c r="BX73" s="16"/>
      <c r="BY73" s="16"/>
      <c r="BZ73" s="16"/>
      <c r="CA73" s="16"/>
      <c r="CB73" s="16"/>
      <c r="CC73" s="16"/>
      <c r="CD73" s="16"/>
      <c r="CE73" s="6"/>
      <c r="CF73" s="6"/>
      <c r="CG73" s="6"/>
      <c r="CH73" s="6"/>
      <c r="CI73" s="6"/>
      <c r="CJ73" s="6"/>
      <c r="CM73" s="6"/>
      <c r="CN73" s="6"/>
      <c r="CO73" s="30"/>
      <c r="CP73" s="33" t="e">
        <f t="shared" si="26"/>
        <v>#DIV/0!</v>
      </c>
      <c r="CQ73" s="33" t="e">
        <f t="shared" si="27"/>
        <v>#DIV/0!</v>
      </c>
      <c r="CR73" s="33" t="e">
        <f t="shared" si="28"/>
        <v>#DIV/0!</v>
      </c>
      <c r="CS73" s="33" t="e">
        <f t="shared" si="29"/>
        <v>#DIV/0!</v>
      </c>
      <c r="CT73" s="6"/>
      <c r="CU73" s="6"/>
      <c r="CV73" s="6"/>
      <c r="CW73" s="6"/>
      <c r="CX73" s="6"/>
      <c r="CY73" s="6"/>
      <c r="CZ73" s="6"/>
      <c r="DA73" s="6"/>
      <c r="DB73" s="3"/>
      <c r="DC73" s="3"/>
      <c r="DD73" s="3"/>
      <c r="DE73" s="19"/>
      <c r="DF73" s="19"/>
      <c r="DG73" s="19"/>
      <c r="DH73" s="19"/>
      <c r="DI73" s="19"/>
      <c r="DJ73" s="19"/>
      <c r="DK73" s="19"/>
      <c r="DL73" s="34"/>
      <c r="DM73" s="33" t="e">
        <f t="shared" si="30"/>
        <v>#DIV/0!</v>
      </c>
      <c r="DN73" s="33" t="e">
        <f t="shared" si="31"/>
        <v>#DIV/0!</v>
      </c>
      <c r="DO73" s="33" t="e">
        <f t="shared" si="32"/>
        <v>#DIV/0!</v>
      </c>
      <c r="DP73" s="33" t="e">
        <f t="shared" si="33"/>
        <v>#DIV/0!</v>
      </c>
      <c r="DQ73" s="3"/>
      <c r="DR73" s="3"/>
      <c r="DS73" s="3"/>
      <c r="DT73" s="8"/>
      <c r="DU73" s="8"/>
      <c r="DV73" s="8"/>
      <c r="DW73" s="3"/>
      <c r="DX73" s="3"/>
      <c r="DY73" s="3"/>
      <c r="DZ73" s="3"/>
      <c r="EA73" s="34"/>
      <c r="EB73" s="33"/>
      <c r="EC73" s="33"/>
      <c r="ED73" s="33"/>
      <c r="EE73" s="33"/>
    </row>
    <row r="74" spans="1:135" ht="48" hidden="1" x14ac:dyDescent="0.2">
      <c r="A74" s="88">
        <v>64</v>
      </c>
      <c r="B74" s="88">
        <v>64</v>
      </c>
      <c r="C74" s="3" t="s">
        <v>543</v>
      </c>
      <c r="D74" s="3"/>
      <c r="E74" s="3"/>
      <c r="F74" s="3" t="s">
        <v>0</v>
      </c>
      <c r="G74" s="3" t="s">
        <v>1</v>
      </c>
      <c r="H74" s="3">
        <v>0</v>
      </c>
      <c r="I74" s="3"/>
      <c r="J74" s="3"/>
      <c r="K74" s="3"/>
      <c r="L74" s="3">
        <v>0</v>
      </c>
      <c r="M74" s="3" t="s">
        <v>69</v>
      </c>
      <c r="N74" s="3"/>
      <c r="O74" s="3"/>
      <c r="P74" s="3"/>
      <c r="Q74" s="3"/>
      <c r="R74" s="3"/>
      <c r="S74" s="3"/>
      <c r="T74" s="3"/>
      <c r="U74" s="3"/>
      <c r="V74" s="3"/>
      <c r="W74" s="3"/>
      <c r="X74" s="3"/>
      <c r="Y74" s="22"/>
      <c r="Z74" s="22"/>
      <c r="AA74" s="22">
        <v>1</v>
      </c>
      <c r="AB74" s="22">
        <v>1</v>
      </c>
      <c r="AC74" s="22"/>
      <c r="AD74" s="22"/>
      <c r="AE74" s="22"/>
      <c r="AF74" s="22">
        <v>1</v>
      </c>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0"/>
      <c r="BL74" s="16" t="e">
        <f t="shared" si="24"/>
        <v>#DIV/0!</v>
      </c>
      <c r="BM74" s="16"/>
      <c r="BN74" s="16"/>
      <c r="BO74" s="16">
        <f t="shared" si="25"/>
        <v>0</v>
      </c>
      <c r="BP74" s="16"/>
      <c r="BQ74" s="16"/>
      <c r="BR74" s="16"/>
      <c r="BS74" s="16"/>
      <c r="BT74" s="16"/>
      <c r="BU74" s="16"/>
      <c r="BV74" s="16"/>
      <c r="BW74" s="16"/>
      <c r="BX74" s="16"/>
      <c r="BY74" s="16"/>
      <c r="BZ74" s="16"/>
      <c r="CA74" s="16"/>
      <c r="CB74" s="16"/>
      <c r="CC74" s="16"/>
      <c r="CD74" s="16"/>
      <c r="CE74" s="3"/>
      <c r="CF74" s="3"/>
      <c r="CG74" s="3"/>
      <c r="CH74" s="3"/>
      <c r="CI74" s="3"/>
      <c r="CJ74" s="3"/>
      <c r="CK74" s="3"/>
      <c r="CL74" s="3"/>
      <c r="CM74" s="3"/>
      <c r="CN74" s="3"/>
      <c r="CO74" s="30"/>
      <c r="CP74" s="33" t="e">
        <f t="shared" si="26"/>
        <v>#DIV/0!</v>
      </c>
      <c r="CQ74" s="33" t="e">
        <f t="shared" si="27"/>
        <v>#DIV/0!</v>
      </c>
      <c r="CR74" s="33" t="e">
        <f t="shared" si="28"/>
        <v>#DIV/0!</v>
      </c>
      <c r="CS74" s="33" t="e">
        <f t="shared" si="29"/>
        <v>#DIV/0!</v>
      </c>
      <c r="CT74" s="3"/>
      <c r="CU74" s="3"/>
      <c r="CV74" s="3"/>
      <c r="CW74" s="3"/>
      <c r="CX74" s="3"/>
      <c r="CY74" s="3"/>
      <c r="CZ74" s="3"/>
      <c r="DA74" s="3"/>
      <c r="DB74" s="3"/>
      <c r="DC74" s="3"/>
      <c r="DD74" s="3"/>
      <c r="DE74" s="3"/>
      <c r="DF74" s="3"/>
      <c r="DG74" s="3"/>
      <c r="DH74" s="3"/>
      <c r="DI74" s="3"/>
      <c r="DJ74" s="3"/>
      <c r="DK74" s="3"/>
      <c r="DL74" s="34"/>
      <c r="DM74" s="33" t="e">
        <f t="shared" si="30"/>
        <v>#DIV/0!</v>
      </c>
      <c r="DN74" s="33" t="e">
        <f t="shared" si="31"/>
        <v>#DIV/0!</v>
      </c>
      <c r="DO74" s="33" t="e">
        <f t="shared" si="32"/>
        <v>#DIV/0!</v>
      </c>
      <c r="DP74" s="33" t="e">
        <f t="shared" si="33"/>
        <v>#DIV/0!</v>
      </c>
      <c r="DQ74" s="3"/>
      <c r="DR74" s="3"/>
      <c r="DS74" s="3"/>
      <c r="DT74" s="3"/>
      <c r="DU74" s="3"/>
      <c r="DV74" s="3"/>
      <c r="DW74" s="3"/>
      <c r="DX74" s="3"/>
      <c r="DY74" s="3"/>
      <c r="DZ74" s="3"/>
      <c r="EA74" s="34"/>
      <c r="EB74" s="33" t="e">
        <f t="shared" ref="EB74:EB79" si="36">(ABS((DW74-DX74)/(((DT74-1)*DY74^2+(DU74-1)*DZ74^2)/(DT74+DU74-2))^0.5)*EA74)</f>
        <v>#DIV/0!</v>
      </c>
      <c r="EC74" s="33" t="e">
        <f t="shared" ref="EC74:EC79" si="37">(1/DT74)+(1/DU74)+(EB74^2/(2*(DV74)))</f>
        <v>#DIV/0!</v>
      </c>
      <c r="ED74" s="33" t="e">
        <f t="shared" ref="ED74:ED79" si="38">(1-3/(4*DV74-9))*EB74</f>
        <v>#DIV/0!</v>
      </c>
      <c r="EE74" s="33" t="e">
        <f t="shared" ref="EE74:EE79" si="39">((1-3/(4*DV74-9))^2)*EC74</f>
        <v>#DIV/0!</v>
      </c>
    </row>
    <row r="75" spans="1:135" ht="48" hidden="1" x14ac:dyDescent="0.2">
      <c r="A75" s="88">
        <v>65</v>
      </c>
      <c r="B75" s="88">
        <v>65</v>
      </c>
      <c r="C75" s="3" t="s">
        <v>544</v>
      </c>
      <c r="D75" s="3"/>
      <c r="E75" s="3"/>
      <c r="F75" s="3" t="s">
        <v>0</v>
      </c>
      <c r="G75" s="3" t="s">
        <v>1</v>
      </c>
      <c r="H75" s="3">
        <v>0</v>
      </c>
      <c r="I75" s="3"/>
      <c r="J75" s="3"/>
      <c r="K75" s="3"/>
      <c r="L75" s="3">
        <v>0</v>
      </c>
      <c r="M75" s="3" t="s">
        <v>69</v>
      </c>
      <c r="N75" s="3"/>
      <c r="O75" s="3"/>
      <c r="P75" s="3"/>
      <c r="Q75" s="3"/>
      <c r="R75" s="3"/>
      <c r="S75" s="3"/>
      <c r="T75" s="3"/>
      <c r="U75" s="3"/>
      <c r="V75" s="3"/>
      <c r="W75" s="3"/>
      <c r="X75" s="3"/>
      <c r="Y75" s="22"/>
      <c r="Z75" s="22"/>
      <c r="AA75" s="22">
        <v>1</v>
      </c>
      <c r="AB75" s="22">
        <v>1</v>
      </c>
      <c r="AC75" s="22"/>
      <c r="AD75" s="22"/>
      <c r="AE75" s="22"/>
      <c r="AF75" s="22">
        <v>1</v>
      </c>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0"/>
      <c r="BL75" s="16" t="e">
        <f t="shared" si="24"/>
        <v>#DIV/0!</v>
      </c>
      <c r="BM75" s="16"/>
      <c r="BN75" s="16"/>
      <c r="BO75" s="16">
        <f t="shared" si="25"/>
        <v>0</v>
      </c>
      <c r="BP75" s="16"/>
      <c r="BQ75" s="16"/>
      <c r="BR75" s="16"/>
      <c r="BS75" s="16"/>
      <c r="BT75" s="16"/>
      <c r="BU75" s="16"/>
      <c r="BV75" s="16"/>
      <c r="BW75" s="16"/>
      <c r="BX75" s="16"/>
      <c r="BY75" s="16"/>
      <c r="BZ75" s="16"/>
      <c r="CA75" s="16"/>
      <c r="CB75" s="16"/>
      <c r="CC75" s="16"/>
      <c r="CD75" s="16"/>
      <c r="CE75" s="3"/>
      <c r="CF75" s="3"/>
      <c r="CG75" s="3"/>
      <c r="CH75" s="3"/>
      <c r="CI75" s="3"/>
      <c r="CJ75" s="3"/>
      <c r="CK75" s="3"/>
      <c r="CL75" s="3"/>
      <c r="CM75" s="3"/>
      <c r="CN75" s="3"/>
      <c r="CO75" s="30"/>
      <c r="CP75" s="33" t="e">
        <f t="shared" si="26"/>
        <v>#DIV/0!</v>
      </c>
      <c r="CQ75" s="33" t="e">
        <f t="shared" si="27"/>
        <v>#DIV/0!</v>
      </c>
      <c r="CR75" s="33" t="e">
        <f t="shared" si="28"/>
        <v>#DIV/0!</v>
      </c>
      <c r="CS75" s="33" t="e">
        <f t="shared" si="29"/>
        <v>#DIV/0!</v>
      </c>
      <c r="CT75" s="3"/>
      <c r="CU75" s="3"/>
      <c r="CV75" s="3"/>
      <c r="CW75" s="3"/>
      <c r="CX75" s="3"/>
      <c r="CY75" s="3"/>
      <c r="CZ75" s="3"/>
      <c r="DA75" s="3"/>
      <c r="DB75" s="3"/>
      <c r="DC75" s="3"/>
      <c r="DD75" s="3"/>
      <c r="DE75" s="3"/>
      <c r="DF75" s="3"/>
      <c r="DG75" s="3"/>
      <c r="DH75" s="3"/>
      <c r="DI75" s="3"/>
      <c r="DJ75" s="3"/>
      <c r="DK75" s="3"/>
      <c r="DL75" s="34"/>
      <c r="DM75" s="33" t="e">
        <f t="shared" si="30"/>
        <v>#DIV/0!</v>
      </c>
      <c r="DN75" s="33" t="e">
        <f t="shared" si="31"/>
        <v>#DIV/0!</v>
      </c>
      <c r="DO75" s="33" t="e">
        <f t="shared" si="32"/>
        <v>#DIV/0!</v>
      </c>
      <c r="DP75" s="33" t="e">
        <f t="shared" si="33"/>
        <v>#DIV/0!</v>
      </c>
      <c r="DQ75" s="3"/>
      <c r="DR75" s="3"/>
      <c r="DS75" s="3"/>
      <c r="DT75" s="3"/>
      <c r="DU75" s="3"/>
      <c r="DV75" s="3"/>
      <c r="DW75" s="3"/>
      <c r="DX75" s="3"/>
      <c r="DY75" s="3"/>
      <c r="DZ75" s="3"/>
      <c r="EA75" s="34"/>
      <c r="EB75" s="33" t="e">
        <f t="shared" si="36"/>
        <v>#DIV/0!</v>
      </c>
      <c r="EC75" s="33" t="e">
        <f t="shared" si="37"/>
        <v>#DIV/0!</v>
      </c>
      <c r="ED75" s="33" t="e">
        <f t="shared" si="38"/>
        <v>#DIV/0!</v>
      </c>
      <c r="EE75" s="33" t="e">
        <f t="shared" si="39"/>
        <v>#DIV/0!</v>
      </c>
    </row>
    <row r="76" spans="1:135" ht="48" hidden="1" x14ac:dyDescent="0.2">
      <c r="A76" s="88">
        <v>66</v>
      </c>
      <c r="B76" s="88">
        <v>66</v>
      </c>
      <c r="C76" s="3" t="s">
        <v>545</v>
      </c>
      <c r="D76" s="3"/>
      <c r="E76" s="3"/>
      <c r="F76" s="3" t="s">
        <v>0</v>
      </c>
      <c r="G76" s="3" t="s">
        <v>1</v>
      </c>
      <c r="H76" s="3">
        <v>0</v>
      </c>
      <c r="I76" s="3"/>
      <c r="J76" s="3"/>
      <c r="K76" s="3"/>
      <c r="L76" s="3">
        <v>0</v>
      </c>
      <c r="M76" s="3" t="s">
        <v>69</v>
      </c>
      <c r="N76" s="3"/>
      <c r="O76" s="3"/>
      <c r="P76" s="3"/>
      <c r="Q76" s="3"/>
      <c r="R76" s="3"/>
      <c r="S76" s="3"/>
      <c r="T76" s="3"/>
      <c r="U76" s="3"/>
      <c r="V76" s="3"/>
      <c r="W76" s="3"/>
      <c r="X76" s="3"/>
      <c r="Y76" s="22"/>
      <c r="Z76" s="22"/>
      <c r="AA76" s="22">
        <v>1</v>
      </c>
      <c r="AB76" s="22">
        <v>1</v>
      </c>
      <c r="AC76" s="22"/>
      <c r="AD76" s="22"/>
      <c r="AE76" s="22"/>
      <c r="AF76" s="22">
        <v>3</v>
      </c>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0"/>
      <c r="BL76" s="16" t="e">
        <f t="shared" si="24"/>
        <v>#DIV/0!</v>
      </c>
      <c r="BM76" s="16"/>
      <c r="BN76" s="16"/>
      <c r="BO76" s="16">
        <f t="shared" si="25"/>
        <v>0</v>
      </c>
      <c r="BP76" s="16"/>
      <c r="BQ76" s="16"/>
      <c r="BR76" s="16"/>
      <c r="BS76" s="16"/>
      <c r="BT76" s="16"/>
      <c r="BU76" s="16"/>
      <c r="BV76" s="16"/>
      <c r="BW76" s="16"/>
      <c r="BX76" s="16"/>
      <c r="BY76" s="16"/>
      <c r="BZ76" s="16"/>
      <c r="CA76" s="16"/>
      <c r="CB76" s="16"/>
      <c r="CC76" s="16"/>
      <c r="CD76" s="16"/>
      <c r="CE76" s="3"/>
      <c r="CF76" s="3"/>
      <c r="CG76" s="3"/>
      <c r="CH76" s="3"/>
      <c r="CI76" s="3"/>
      <c r="CJ76" s="3"/>
      <c r="CK76" s="3"/>
      <c r="CL76" s="3"/>
      <c r="CM76" s="3"/>
      <c r="CN76" s="3"/>
      <c r="CO76" s="30"/>
      <c r="CP76" s="33" t="e">
        <f t="shared" si="26"/>
        <v>#DIV/0!</v>
      </c>
      <c r="CQ76" s="33" t="e">
        <f t="shared" si="27"/>
        <v>#DIV/0!</v>
      </c>
      <c r="CR76" s="33" t="e">
        <f t="shared" si="28"/>
        <v>#DIV/0!</v>
      </c>
      <c r="CS76" s="33" t="e">
        <f t="shared" si="29"/>
        <v>#DIV/0!</v>
      </c>
      <c r="CT76" s="3"/>
      <c r="CU76" s="3"/>
      <c r="CV76" s="3"/>
      <c r="CW76" s="3"/>
      <c r="CX76" s="3"/>
      <c r="CY76" s="3"/>
      <c r="CZ76" s="3"/>
      <c r="DA76" s="3"/>
      <c r="DB76" s="3"/>
      <c r="DC76" s="3"/>
      <c r="DD76" s="3"/>
      <c r="DE76" s="3"/>
      <c r="DF76" s="3"/>
      <c r="DG76" s="3"/>
      <c r="DH76" s="3"/>
      <c r="DI76" s="3"/>
      <c r="DJ76" s="3"/>
      <c r="DK76" s="3"/>
      <c r="DL76" s="34"/>
      <c r="DM76" s="33" t="e">
        <f t="shared" si="30"/>
        <v>#DIV/0!</v>
      </c>
      <c r="DN76" s="33" t="e">
        <f t="shared" si="31"/>
        <v>#DIV/0!</v>
      </c>
      <c r="DO76" s="33" t="e">
        <f t="shared" si="32"/>
        <v>#DIV/0!</v>
      </c>
      <c r="DP76" s="33" t="e">
        <f t="shared" si="33"/>
        <v>#DIV/0!</v>
      </c>
      <c r="DQ76" s="3"/>
      <c r="DR76" s="3"/>
      <c r="DS76" s="3"/>
      <c r="DT76" s="3"/>
      <c r="DU76" s="3"/>
      <c r="DV76" s="3"/>
      <c r="DW76" s="3"/>
      <c r="DX76" s="3"/>
      <c r="DY76" s="3"/>
      <c r="DZ76" s="3"/>
      <c r="EA76" s="34"/>
      <c r="EB76" s="33" t="e">
        <f t="shared" si="36"/>
        <v>#DIV/0!</v>
      </c>
      <c r="EC76" s="33" t="e">
        <f t="shared" si="37"/>
        <v>#DIV/0!</v>
      </c>
      <c r="ED76" s="33" t="e">
        <f t="shared" si="38"/>
        <v>#DIV/0!</v>
      </c>
      <c r="EE76" s="33" t="e">
        <f t="shared" si="39"/>
        <v>#DIV/0!</v>
      </c>
    </row>
    <row r="77" spans="1:135" ht="64" hidden="1" x14ac:dyDescent="0.2">
      <c r="A77" s="88">
        <v>67</v>
      </c>
      <c r="B77" s="88">
        <v>67</v>
      </c>
      <c r="C77" s="3" t="s">
        <v>546</v>
      </c>
      <c r="D77" s="3"/>
      <c r="E77" s="3"/>
      <c r="F77" s="3"/>
      <c r="G77" s="3" t="s">
        <v>57</v>
      </c>
      <c r="H77" s="3"/>
      <c r="I77" s="3"/>
      <c r="J77" s="3"/>
      <c r="K77" s="3"/>
      <c r="L77" s="3"/>
      <c r="M77" s="3"/>
      <c r="N77" s="3"/>
      <c r="O77" s="3"/>
      <c r="P77" s="3"/>
      <c r="Q77" s="3"/>
      <c r="R77" s="3"/>
      <c r="S77" s="3"/>
      <c r="T77" s="3"/>
      <c r="U77" s="3"/>
      <c r="V77" s="3"/>
      <c r="W77" s="3"/>
      <c r="X77" s="3"/>
      <c r="Y77" s="22"/>
      <c r="Z77" s="22"/>
      <c r="AA77" s="22">
        <v>1</v>
      </c>
      <c r="AB77" s="22">
        <v>1</v>
      </c>
      <c r="AC77" s="22"/>
      <c r="AD77" s="22"/>
      <c r="AE77" s="22"/>
      <c r="AF77" s="22">
        <v>2</v>
      </c>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1"/>
      <c r="BH77" s="31"/>
      <c r="BI77" s="3"/>
      <c r="BJ77" s="3"/>
      <c r="BK77" s="30"/>
      <c r="BL77" s="16" t="e">
        <f t="shared" si="24"/>
        <v>#DIV/0!</v>
      </c>
      <c r="BM77" s="16"/>
      <c r="BN77" s="16"/>
      <c r="BO77" s="16">
        <f t="shared" si="25"/>
        <v>0</v>
      </c>
      <c r="BP77" s="16"/>
      <c r="BQ77" s="32"/>
      <c r="BR77" s="32"/>
      <c r="BS77" s="16"/>
      <c r="BT77" s="16"/>
      <c r="BU77" s="16"/>
      <c r="BV77" s="16"/>
      <c r="BW77" s="16"/>
      <c r="BX77" s="16"/>
      <c r="BY77" s="16"/>
      <c r="BZ77" s="16"/>
      <c r="CA77" s="16"/>
      <c r="CB77" s="16"/>
      <c r="CC77" s="16"/>
      <c r="CD77" s="16"/>
      <c r="CE77" s="3"/>
      <c r="CF77" s="3"/>
      <c r="CG77" s="3"/>
      <c r="CH77" s="3"/>
      <c r="CI77" s="3"/>
      <c r="CJ77" s="3"/>
      <c r="CK77" s="3"/>
      <c r="CL77" s="3"/>
      <c r="CM77" s="3"/>
      <c r="CN77" s="3"/>
      <c r="CO77" s="30"/>
      <c r="CP77" s="33" t="e">
        <f t="shared" si="26"/>
        <v>#DIV/0!</v>
      </c>
      <c r="CQ77" s="33" t="e">
        <f t="shared" si="27"/>
        <v>#DIV/0!</v>
      </c>
      <c r="CR77" s="33" t="e">
        <f t="shared" si="28"/>
        <v>#DIV/0!</v>
      </c>
      <c r="CS77" s="33" t="e">
        <f t="shared" si="29"/>
        <v>#DIV/0!</v>
      </c>
      <c r="CT77" s="3"/>
      <c r="CU77" s="3"/>
      <c r="CV77" s="3"/>
      <c r="CW77" s="3"/>
      <c r="CX77" s="3"/>
      <c r="CY77" s="3"/>
      <c r="CZ77" s="3"/>
      <c r="DA77" s="3"/>
      <c r="DB77" s="3"/>
      <c r="DC77" s="3"/>
      <c r="DD77" s="3"/>
      <c r="DE77" s="3"/>
      <c r="DF77" s="3"/>
      <c r="DG77" s="3"/>
      <c r="DH77" s="3"/>
      <c r="DI77" s="3"/>
      <c r="DJ77" s="3"/>
      <c r="DK77" s="3"/>
      <c r="DL77" s="34"/>
      <c r="DM77" s="33" t="e">
        <f t="shared" si="30"/>
        <v>#DIV/0!</v>
      </c>
      <c r="DN77" s="33" t="e">
        <f t="shared" si="31"/>
        <v>#DIV/0!</v>
      </c>
      <c r="DO77" s="33" t="e">
        <f t="shared" si="32"/>
        <v>#DIV/0!</v>
      </c>
      <c r="DP77" s="33" t="e">
        <f t="shared" si="33"/>
        <v>#DIV/0!</v>
      </c>
      <c r="DQ77" s="3"/>
      <c r="DR77" s="3"/>
      <c r="DS77" s="3"/>
      <c r="DT77" s="3"/>
      <c r="DU77" s="3"/>
      <c r="DV77" s="3"/>
      <c r="DW77" s="3"/>
      <c r="DX77" s="3"/>
      <c r="DY77" s="3"/>
      <c r="DZ77" s="3"/>
      <c r="EA77" s="34"/>
      <c r="EB77" s="33" t="e">
        <f t="shared" si="36"/>
        <v>#DIV/0!</v>
      </c>
      <c r="EC77" s="33" t="e">
        <f t="shared" si="37"/>
        <v>#DIV/0!</v>
      </c>
      <c r="ED77" s="33" t="e">
        <f t="shared" si="38"/>
        <v>#DIV/0!</v>
      </c>
      <c r="EE77" s="33" t="e">
        <f t="shared" si="39"/>
        <v>#DIV/0!</v>
      </c>
    </row>
    <row r="78" spans="1:135" ht="64" hidden="1" x14ac:dyDescent="0.2">
      <c r="A78" s="88">
        <v>68</v>
      </c>
      <c r="B78" s="88">
        <v>68</v>
      </c>
      <c r="C78" s="3" t="s">
        <v>547</v>
      </c>
      <c r="D78" s="3"/>
      <c r="E78" s="3"/>
      <c r="F78" s="3"/>
      <c r="G78" s="3" t="s">
        <v>45</v>
      </c>
      <c r="H78" s="3"/>
      <c r="I78" s="3"/>
      <c r="J78" s="3"/>
      <c r="K78" s="3"/>
      <c r="L78" s="3"/>
      <c r="M78" s="3"/>
      <c r="N78" s="3"/>
      <c r="O78" s="3"/>
      <c r="P78" s="3"/>
      <c r="Q78" s="3"/>
      <c r="R78" s="3"/>
      <c r="S78" s="3"/>
      <c r="T78" s="3"/>
      <c r="U78" s="3"/>
      <c r="V78" s="3"/>
      <c r="W78" s="3"/>
      <c r="X78" s="3"/>
      <c r="Y78" s="22"/>
      <c r="Z78" s="22"/>
      <c r="AA78" s="22">
        <v>1</v>
      </c>
      <c r="AB78" s="22">
        <v>1</v>
      </c>
      <c r="AC78" s="22"/>
      <c r="AD78" s="22"/>
      <c r="AE78" s="22"/>
      <c r="AF78" s="22">
        <v>1</v>
      </c>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1"/>
      <c r="BH78" s="31"/>
      <c r="BI78" s="3"/>
      <c r="BJ78" s="3"/>
      <c r="BK78" s="30"/>
      <c r="BL78" s="16" t="e">
        <f t="shared" si="24"/>
        <v>#DIV/0!</v>
      </c>
      <c r="BM78" s="16"/>
      <c r="BN78" s="16"/>
      <c r="BO78" s="16">
        <f t="shared" si="25"/>
        <v>0</v>
      </c>
      <c r="BP78" s="16"/>
      <c r="BQ78" s="32"/>
      <c r="BR78" s="32"/>
      <c r="BS78" s="16"/>
      <c r="BT78" s="16"/>
      <c r="BU78" s="16"/>
      <c r="BV78" s="16"/>
      <c r="BW78" s="16"/>
      <c r="BX78" s="16"/>
      <c r="BY78" s="16"/>
      <c r="BZ78" s="16"/>
      <c r="CA78" s="16"/>
      <c r="CB78" s="16"/>
      <c r="CC78" s="16"/>
      <c r="CD78" s="16"/>
      <c r="CE78" s="3"/>
      <c r="CF78" s="3"/>
      <c r="CG78" s="3"/>
      <c r="CH78" s="3"/>
      <c r="CI78" s="3"/>
      <c r="CJ78" s="3"/>
      <c r="CK78" s="3"/>
      <c r="CL78" s="3"/>
      <c r="CM78" s="3"/>
      <c r="CN78" s="3"/>
      <c r="CO78" s="30"/>
      <c r="CP78" s="33" t="e">
        <f t="shared" si="26"/>
        <v>#DIV/0!</v>
      </c>
      <c r="CQ78" s="33" t="e">
        <f t="shared" si="27"/>
        <v>#DIV/0!</v>
      </c>
      <c r="CR78" s="33" t="e">
        <f t="shared" si="28"/>
        <v>#DIV/0!</v>
      </c>
      <c r="CS78" s="33" t="e">
        <f t="shared" si="29"/>
        <v>#DIV/0!</v>
      </c>
      <c r="CT78" s="3"/>
      <c r="CU78" s="3"/>
      <c r="CV78" s="3"/>
      <c r="CW78" s="3"/>
      <c r="CX78" s="3"/>
      <c r="CY78" s="3"/>
      <c r="CZ78" s="3"/>
      <c r="DA78" s="3"/>
      <c r="DB78" s="3"/>
      <c r="DC78" s="3"/>
      <c r="DD78" s="3"/>
      <c r="DE78" s="3"/>
      <c r="DF78" s="3"/>
      <c r="DG78" s="3"/>
      <c r="DH78" s="3"/>
      <c r="DI78" s="3"/>
      <c r="DJ78" s="3"/>
      <c r="DK78" s="3"/>
      <c r="DL78" s="34"/>
      <c r="DM78" s="33" t="e">
        <f t="shared" si="30"/>
        <v>#DIV/0!</v>
      </c>
      <c r="DN78" s="33" t="e">
        <f t="shared" si="31"/>
        <v>#DIV/0!</v>
      </c>
      <c r="DO78" s="33" t="e">
        <f t="shared" si="32"/>
        <v>#DIV/0!</v>
      </c>
      <c r="DP78" s="33" t="e">
        <f t="shared" si="33"/>
        <v>#DIV/0!</v>
      </c>
      <c r="DQ78" s="3"/>
      <c r="DR78" s="3"/>
      <c r="DS78" s="3"/>
      <c r="DT78" s="3"/>
      <c r="DU78" s="3"/>
      <c r="DV78" s="3"/>
      <c r="DW78" s="3"/>
      <c r="DX78" s="3"/>
      <c r="DY78" s="3"/>
      <c r="DZ78" s="3"/>
      <c r="EA78" s="34"/>
      <c r="EB78" s="33" t="e">
        <f t="shared" si="36"/>
        <v>#DIV/0!</v>
      </c>
      <c r="EC78" s="33" t="e">
        <f t="shared" si="37"/>
        <v>#DIV/0!</v>
      </c>
      <c r="ED78" s="33" t="e">
        <f t="shared" si="38"/>
        <v>#DIV/0!</v>
      </c>
      <c r="EE78" s="33" t="e">
        <f t="shared" si="39"/>
        <v>#DIV/0!</v>
      </c>
    </row>
    <row r="79" spans="1:135" ht="64" x14ac:dyDescent="0.2">
      <c r="A79" s="88">
        <v>63</v>
      </c>
      <c r="B79" s="88">
        <v>63</v>
      </c>
      <c r="C79" s="3" t="s">
        <v>542</v>
      </c>
      <c r="D79" s="3">
        <v>1</v>
      </c>
      <c r="E79" s="3" t="str">
        <f t="shared" ref="E79:E84" si="40">CONCATENATE(LEFT(C79,FIND(")",C79)),", Study ",D79)</f>
        <v>Gleibs, I. H., Morton, T. A., Rabinovich, A., Haslam, S. A., &amp; Helliwell, J. F. (2013), Study 1</v>
      </c>
      <c r="F79" s="3" t="s">
        <v>0</v>
      </c>
      <c r="G79" s="3" t="s">
        <v>1</v>
      </c>
      <c r="H79" s="3">
        <v>1</v>
      </c>
      <c r="I79" s="3">
        <v>1</v>
      </c>
      <c r="J79" s="3">
        <v>1</v>
      </c>
      <c r="K79" s="3">
        <v>1</v>
      </c>
      <c r="L79" s="3">
        <v>1</v>
      </c>
      <c r="M79" s="3"/>
      <c r="N79" s="3">
        <v>1</v>
      </c>
      <c r="O79" s="3">
        <v>1</v>
      </c>
      <c r="P79" s="3"/>
      <c r="Q79" s="3" t="s">
        <v>793</v>
      </c>
      <c r="R79" s="3" t="s">
        <v>3</v>
      </c>
      <c r="S79" s="3"/>
      <c r="T79" s="3">
        <v>2013</v>
      </c>
      <c r="U79" s="3" t="s">
        <v>80</v>
      </c>
      <c r="V79" s="3">
        <v>1</v>
      </c>
      <c r="W79" s="3">
        <v>0</v>
      </c>
      <c r="X79" s="3">
        <v>0</v>
      </c>
      <c r="Y79" s="22">
        <v>2</v>
      </c>
      <c r="Z79" s="22">
        <v>2</v>
      </c>
      <c r="AA79" s="22">
        <v>1</v>
      </c>
      <c r="AB79" s="22">
        <f t="shared" ref="AB79:AB84" si="41">Y79</f>
        <v>2</v>
      </c>
      <c r="AC79" s="22">
        <v>99</v>
      </c>
      <c r="AD79" s="22">
        <v>99</v>
      </c>
      <c r="AE79" s="22">
        <f t="shared" ref="AE79:AE84" si="42">IF(AC79=AD79,1,CONCATENATE(AC79," vs. ",AD79))</f>
        <v>1</v>
      </c>
      <c r="AF79" s="22">
        <f t="shared" ref="AF79:AF84" si="43">AC79</f>
        <v>99</v>
      </c>
      <c r="AG79" s="3">
        <v>2</v>
      </c>
      <c r="AH79" s="3">
        <v>2</v>
      </c>
      <c r="AI79" s="3">
        <f t="shared" ref="AI79:AI84" si="44">IF((AG79-AH79)=0,1,0)</f>
        <v>1</v>
      </c>
      <c r="AJ79" s="3">
        <v>2</v>
      </c>
      <c r="AK79" s="3">
        <v>0</v>
      </c>
      <c r="AL79" s="3">
        <v>0</v>
      </c>
      <c r="AM79" s="3">
        <v>0</v>
      </c>
      <c r="AN79" s="16"/>
      <c r="AO79" s="3"/>
      <c r="AP79" s="16"/>
      <c r="AQ79" s="16"/>
      <c r="AR79" s="3"/>
      <c r="AS79" s="16"/>
      <c r="AT79" s="16"/>
      <c r="AU79" s="3">
        <v>0</v>
      </c>
      <c r="AV79" s="16">
        <v>0.41594199999999998</v>
      </c>
      <c r="AW79" s="37">
        <v>3.7567999999999997E-2</v>
      </c>
      <c r="AX79" s="16">
        <v>0.41302</v>
      </c>
      <c r="AY79" s="16">
        <v>3.7041999999999999E-2</v>
      </c>
      <c r="AZ79" s="3"/>
      <c r="BA79" s="3"/>
      <c r="BB79" s="3" t="s">
        <v>81</v>
      </c>
      <c r="BC79" s="3"/>
      <c r="BD79" s="3">
        <v>57</v>
      </c>
      <c r="BE79" s="3">
        <v>42</v>
      </c>
      <c r="BF79" s="3"/>
      <c r="BG79" s="31" t="s">
        <v>1106</v>
      </c>
      <c r="BH79" s="31" t="s">
        <v>1107</v>
      </c>
      <c r="BI79" s="3"/>
      <c r="BJ79" s="3"/>
      <c r="BK79" s="30">
        <v>1</v>
      </c>
      <c r="BL79" s="16" t="e">
        <f t="shared" si="24"/>
        <v>#VALUE!</v>
      </c>
      <c r="BM79" s="16" t="e">
        <f t="shared" ref="BM79:BM84" si="45">(1/BD79)+(1/BE79)+(BL79^2/(2*(BF79)))</f>
        <v>#VALUE!</v>
      </c>
      <c r="BN79" s="16" t="e">
        <f t="shared" ref="BN79:BN84" si="46">(1-3/(4*BF79-9))*BL79</f>
        <v>#VALUE!</v>
      </c>
      <c r="BO79" s="16" t="e">
        <f t="shared" si="25"/>
        <v>#VALUE!</v>
      </c>
      <c r="BP79" s="16"/>
      <c r="BQ79" s="32"/>
      <c r="BR79" s="32"/>
      <c r="BS79" s="16"/>
      <c r="BT79" s="16"/>
      <c r="BU79" s="16"/>
      <c r="BV79" s="16"/>
      <c r="BW79" s="16"/>
      <c r="BX79" s="16"/>
      <c r="BY79" s="16" t="s">
        <v>1105</v>
      </c>
      <c r="BZ79" s="16">
        <v>3.2296999999999999E-2</v>
      </c>
      <c r="CA79" s="16">
        <v>0.41594199999999998</v>
      </c>
      <c r="CB79" s="16">
        <v>3.7567999999999997E-2</v>
      </c>
      <c r="CC79" s="16">
        <v>0.41302</v>
      </c>
      <c r="CD79" s="16">
        <v>3.7041999999999999E-2</v>
      </c>
      <c r="CE79" s="3"/>
      <c r="CF79" s="3"/>
      <c r="CG79" s="3"/>
      <c r="CH79" s="3"/>
      <c r="CI79" s="3"/>
      <c r="CJ79" s="3"/>
      <c r="CK79" s="3"/>
      <c r="CL79" s="3"/>
      <c r="CM79" s="3"/>
      <c r="CN79" s="3"/>
      <c r="CO79" s="30"/>
      <c r="CP79" s="33" t="e">
        <f t="shared" si="26"/>
        <v>#DIV/0!</v>
      </c>
      <c r="CQ79" s="33" t="e">
        <f t="shared" si="27"/>
        <v>#DIV/0!</v>
      </c>
      <c r="CR79" s="33" t="e">
        <f t="shared" si="28"/>
        <v>#DIV/0!</v>
      </c>
      <c r="CS79" s="33" t="e">
        <f t="shared" si="29"/>
        <v>#DIV/0!</v>
      </c>
      <c r="CT79" s="3"/>
      <c r="CU79" s="3"/>
      <c r="CV79" s="3"/>
      <c r="CW79" s="3"/>
      <c r="CX79" s="3"/>
      <c r="CY79" s="3"/>
      <c r="CZ79" s="3"/>
      <c r="DA79" s="3"/>
      <c r="DB79" s="3"/>
      <c r="DC79" s="3"/>
      <c r="DD79" s="3"/>
      <c r="DE79" s="3"/>
      <c r="DF79" s="3"/>
      <c r="DG79" s="3"/>
      <c r="DH79" s="3"/>
      <c r="DI79" s="3"/>
      <c r="DJ79" s="3"/>
      <c r="DK79" s="3"/>
      <c r="DL79" s="34"/>
      <c r="DM79" s="33" t="e">
        <f t="shared" si="30"/>
        <v>#DIV/0!</v>
      </c>
      <c r="DN79" s="33" t="e">
        <f t="shared" si="31"/>
        <v>#DIV/0!</v>
      </c>
      <c r="DO79" s="33" t="e">
        <f t="shared" si="32"/>
        <v>#DIV/0!</v>
      </c>
      <c r="DP79" s="33" t="e">
        <f t="shared" si="33"/>
        <v>#DIV/0!</v>
      </c>
      <c r="DQ79" s="3"/>
      <c r="DR79" s="3"/>
      <c r="DS79" s="3"/>
      <c r="DT79" s="3"/>
      <c r="DU79" s="3"/>
      <c r="DV79" s="3"/>
      <c r="DW79" s="3"/>
      <c r="DX79" s="3"/>
      <c r="DY79" s="3"/>
      <c r="DZ79" s="3"/>
      <c r="EA79" s="34"/>
      <c r="EB79" s="33" t="e">
        <f t="shared" si="36"/>
        <v>#DIV/0!</v>
      </c>
      <c r="EC79" s="33" t="e">
        <f t="shared" si="37"/>
        <v>#DIV/0!</v>
      </c>
      <c r="ED79" s="33" t="e">
        <f t="shared" si="38"/>
        <v>#DIV/0!</v>
      </c>
      <c r="EE79" s="33" t="e">
        <f t="shared" si="39"/>
        <v>#DIV/0!</v>
      </c>
    </row>
    <row r="80" spans="1:135" ht="48" x14ac:dyDescent="0.2">
      <c r="A80" s="99">
        <v>69</v>
      </c>
      <c r="B80" s="88" t="s">
        <v>331</v>
      </c>
      <c r="C80" s="3" t="s">
        <v>680</v>
      </c>
      <c r="D80" s="3">
        <v>1</v>
      </c>
      <c r="E80" s="3" t="str">
        <f t="shared" si="40"/>
        <v>Hansen, J., Kutzner, F., &amp; Wänke, M. (2013), Study 1</v>
      </c>
      <c r="F80" s="3" t="s">
        <v>0</v>
      </c>
      <c r="G80" s="3" t="s">
        <v>1</v>
      </c>
      <c r="H80" s="3">
        <v>1</v>
      </c>
      <c r="I80" s="3">
        <v>1</v>
      </c>
      <c r="J80" s="3">
        <v>1</v>
      </c>
      <c r="K80" s="3">
        <v>1</v>
      </c>
      <c r="L80" s="3">
        <v>1</v>
      </c>
      <c r="M80" s="3"/>
      <c r="N80" s="9">
        <v>1</v>
      </c>
      <c r="O80" s="9">
        <v>1</v>
      </c>
      <c r="P80" s="3"/>
      <c r="Q80" s="3" t="s">
        <v>332</v>
      </c>
      <c r="R80" s="3" t="s">
        <v>3</v>
      </c>
      <c r="S80" s="3"/>
      <c r="T80" s="3">
        <v>2013</v>
      </c>
      <c r="U80" s="3" t="s">
        <v>73</v>
      </c>
      <c r="V80" s="3">
        <v>1</v>
      </c>
      <c r="W80" s="3">
        <v>0</v>
      </c>
      <c r="X80" s="3">
        <v>0</v>
      </c>
      <c r="Y80" s="22">
        <v>2</v>
      </c>
      <c r="Z80" s="22">
        <v>2</v>
      </c>
      <c r="AA80" s="22">
        <v>1</v>
      </c>
      <c r="AB80" s="22">
        <f t="shared" si="41"/>
        <v>2</v>
      </c>
      <c r="AC80" s="22">
        <v>3</v>
      </c>
      <c r="AD80" s="22">
        <v>3</v>
      </c>
      <c r="AE80" s="22">
        <f t="shared" si="42"/>
        <v>1</v>
      </c>
      <c r="AF80" s="22">
        <f t="shared" si="43"/>
        <v>3</v>
      </c>
      <c r="AG80" s="3">
        <v>1</v>
      </c>
      <c r="AH80" s="3">
        <v>2</v>
      </c>
      <c r="AI80" s="3">
        <f t="shared" si="44"/>
        <v>0</v>
      </c>
      <c r="AJ80" s="3">
        <v>2</v>
      </c>
      <c r="AK80" s="3">
        <v>0</v>
      </c>
      <c r="AL80" s="3">
        <v>0</v>
      </c>
      <c r="AM80" s="3">
        <v>0</v>
      </c>
      <c r="AN80" s="3"/>
      <c r="AO80" s="3"/>
      <c r="AP80" s="16"/>
      <c r="AQ80" s="16"/>
      <c r="AR80" s="3"/>
      <c r="AS80" s="3"/>
      <c r="AT80" s="3"/>
      <c r="AU80" s="3">
        <v>0</v>
      </c>
      <c r="AV80" s="18">
        <v>0.50000000000000011</v>
      </c>
      <c r="AW80" s="31">
        <v>6.4453125E-2</v>
      </c>
      <c r="AX80" s="18">
        <v>0.49392712550607298</v>
      </c>
      <c r="AY80" s="18">
        <v>6.2896970119162746E-2</v>
      </c>
      <c r="AZ80" s="3"/>
      <c r="BA80" s="3"/>
      <c r="BB80" s="3"/>
      <c r="BC80" s="3">
        <v>1</v>
      </c>
      <c r="BD80" s="3">
        <v>32</v>
      </c>
      <c r="BE80" s="3">
        <v>32</v>
      </c>
      <c r="BF80" s="3">
        <v>64</v>
      </c>
      <c r="BG80" s="31">
        <v>0.53</v>
      </c>
      <c r="BH80" s="31">
        <v>0.45</v>
      </c>
      <c r="BI80" s="3">
        <v>0.16</v>
      </c>
      <c r="BJ80" s="3">
        <v>0.16</v>
      </c>
      <c r="BK80" s="30">
        <v>1</v>
      </c>
      <c r="BL80" s="16">
        <f t="shared" si="24"/>
        <v>0.50000000000000011</v>
      </c>
      <c r="BM80" s="16">
        <f t="shared" si="45"/>
        <v>6.4453125E-2</v>
      </c>
      <c r="BN80" s="16">
        <f t="shared" si="46"/>
        <v>0.49392712550607298</v>
      </c>
      <c r="BO80" s="16">
        <f t="shared" si="25"/>
        <v>6.2896970119162746E-2</v>
      </c>
      <c r="BP80" s="16"/>
      <c r="BQ80" s="32"/>
      <c r="BR80" s="32"/>
      <c r="BS80" s="16"/>
      <c r="BT80" s="16"/>
      <c r="BU80" s="16"/>
      <c r="BV80" s="16"/>
      <c r="BW80" s="16"/>
      <c r="BX80" s="16"/>
      <c r="BY80" s="16"/>
      <c r="BZ80" s="16"/>
      <c r="CA80" s="16"/>
      <c r="CB80" s="16"/>
      <c r="CC80" s="16"/>
      <c r="CD80" s="16"/>
      <c r="CE80" s="3"/>
      <c r="CF80" s="3"/>
      <c r="CG80" s="3"/>
      <c r="CH80" s="8"/>
      <c r="CI80" s="8"/>
      <c r="CJ80" s="8"/>
      <c r="CK80" s="3"/>
      <c r="CL80" s="3"/>
      <c r="CM80" s="3"/>
      <c r="CN80" s="3"/>
      <c r="CO80" s="30"/>
      <c r="CP80" s="33" t="e">
        <f t="shared" si="26"/>
        <v>#DIV/0!</v>
      </c>
      <c r="CQ80" s="33" t="e">
        <f t="shared" si="27"/>
        <v>#DIV/0!</v>
      </c>
      <c r="CR80" s="33" t="e">
        <f t="shared" si="28"/>
        <v>#DIV/0!</v>
      </c>
      <c r="CS80" s="33" t="e">
        <f t="shared" si="29"/>
        <v>#DIV/0!</v>
      </c>
      <c r="CT80" s="3"/>
      <c r="CU80" s="3"/>
      <c r="CV80" s="3"/>
      <c r="CW80" s="3"/>
      <c r="CX80" s="3"/>
      <c r="CY80" s="3"/>
      <c r="CZ80" s="3"/>
      <c r="DA80" s="3"/>
      <c r="DB80" s="3"/>
      <c r="DC80" s="3"/>
      <c r="DD80" s="3"/>
      <c r="DE80" s="8"/>
      <c r="DF80" s="8"/>
      <c r="DG80" s="8"/>
      <c r="DH80" s="19"/>
      <c r="DI80" s="19"/>
      <c r="DJ80" s="19"/>
      <c r="DK80" s="19"/>
      <c r="DL80" s="34"/>
      <c r="DM80" s="33" t="e">
        <f t="shared" si="30"/>
        <v>#DIV/0!</v>
      </c>
      <c r="DN80" s="33" t="e">
        <f t="shared" si="31"/>
        <v>#DIV/0!</v>
      </c>
      <c r="DO80" s="33" t="e">
        <f t="shared" si="32"/>
        <v>#DIV/0!</v>
      </c>
      <c r="DP80" s="33" t="e">
        <f t="shared" si="33"/>
        <v>#DIV/0!</v>
      </c>
      <c r="DQ80" s="3"/>
      <c r="DR80" s="3"/>
      <c r="DS80" s="3"/>
      <c r="DT80" s="8"/>
      <c r="DU80" s="8"/>
      <c r="DV80" s="8"/>
      <c r="DW80" s="3"/>
      <c r="DX80" s="3"/>
      <c r="DY80" s="3"/>
      <c r="DZ80" s="3"/>
      <c r="EA80" s="34"/>
      <c r="EB80" s="33"/>
      <c r="EC80" s="33"/>
      <c r="ED80" s="33"/>
      <c r="EE80" s="33"/>
    </row>
    <row r="81" spans="1:135" ht="64" x14ac:dyDescent="0.2">
      <c r="A81" s="99">
        <v>69</v>
      </c>
      <c r="B81" s="88" t="s">
        <v>333</v>
      </c>
      <c r="C81" s="3" t="s">
        <v>680</v>
      </c>
      <c r="D81" s="3">
        <v>2</v>
      </c>
      <c r="E81" s="3" t="str">
        <f t="shared" si="40"/>
        <v>Hansen, J., Kutzner, F., &amp; Wänke, M. (2013), Study 2</v>
      </c>
      <c r="F81" s="3" t="s">
        <v>0</v>
      </c>
      <c r="G81" s="3" t="s">
        <v>1</v>
      </c>
      <c r="H81" s="3">
        <v>1</v>
      </c>
      <c r="I81" s="3">
        <v>1</v>
      </c>
      <c r="J81" s="3">
        <v>1</v>
      </c>
      <c r="K81" s="3">
        <v>1</v>
      </c>
      <c r="L81" s="3">
        <v>1</v>
      </c>
      <c r="M81" s="3"/>
      <c r="N81" s="9">
        <v>1</v>
      </c>
      <c r="O81" s="9">
        <v>1</v>
      </c>
      <c r="P81" s="3"/>
      <c r="Q81" s="3" t="s">
        <v>334</v>
      </c>
      <c r="R81" s="3" t="s">
        <v>335</v>
      </c>
      <c r="S81" s="3" t="s">
        <v>336</v>
      </c>
      <c r="T81" s="3">
        <v>2013</v>
      </c>
      <c r="U81" s="3" t="s">
        <v>73</v>
      </c>
      <c r="V81" s="3">
        <v>1</v>
      </c>
      <c r="W81" s="3">
        <v>0</v>
      </c>
      <c r="X81" s="3">
        <v>0</v>
      </c>
      <c r="Y81" s="22">
        <v>3</v>
      </c>
      <c r="Z81" s="22" t="s">
        <v>1847</v>
      </c>
      <c r="AA81" s="22">
        <v>1</v>
      </c>
      <c r="AB81" s="22">
        <f t="shared" si="41"/>
        <v>3</v>
      </c>
      <c r="AC81" s="22">
        <v>3</v>
      </c>
      <c r="AD81" s="22">
        <v>3</v>
      </c>
      <c r="AE81" s="22">
        <f t="shared" si="42"/>
        <v>1</v>
      </c>
      <c r="AF81" s="22">
        <f t="shared" si="43"/>
        <v>3</v>
      </c>
      <c r="AG81" s="3">
        <v>1</v>
      </c>
      <c r="AH81" s="3">
        <v>2</v>
      </c>
      <c r="AI81" s="3">
        <f t="shared" si="44"/>
        <v>0</v>
      </c>
      <c r="AJ81" s="3">
        <v>2</v>
      </c>
      <c r="AK81" s="3">
        <v>0</v>
      </c>
      <c r="AL81" s="3">
        <v>0</v>
      </c>
      <c r="AM81" s="3">
        <v>0</v>
      </c>
      <c r="AN81" s="3"/>
      <c r="AO81" s="3"/>
      <c r="AP81" s="16"/>
      <c r="AQ81" s="16"/>
      <c r="AR81" s="3"/>
      <c r="AS81" s="3"/>
      <c r="AT81" s="3"/>
      <c r="AU81" s="3">
        <v>0</v>
      </c>
      <c r="AV81" s="18">
        <v>0.79035799201439705</v>
      </c>
      <c r="AW81" s="31">
        <v>0.11057263789155165</v>
      </c>
      <c r="AX81" s="18">
        <v>0.77422823707532773</v>
      </c>
      <c r="AY81" s="18">
        <v>0.10610552174183049</v>
      </c>
      <c r="AZ81" s="3"/>
      <c r="BA81" s="3"/>
      <c r="BB81" s="3"/>
      <c r="BC81" s="3">
        <v>1</v>
      </c>
      <c r="BD81" s="8">
        <v>19.5</v>
      </c>
      <c r="BE81" s="8">
        <v>19.5</v>
      </c>
      <c r="BF81" s="3">
        <v>39</v>
      </c>
      <c r="BG81" s="31">
        <v>7.5</v>
      </c>
      <c r="BH81" s="31">
        <v>8.9499999999999993</v>
      </c>
      <c r="BI81" s="3">
        <v>1.7</v>
      </c>
      <c r="BJ81" s="3">
        <v>1.96</v>
      </c>
      <c r="BK81" s="30">
        <v>1</v>
      </c>
      <c r="BL81" s="16">
        <f t="shared" si="24"/>
        <v>0.79035799201439705</v>
      </c>
      <c r="BM81" s="16">
        <f t="shared" si="45"/>
        <v>0.11057263789155165</v>
      </c>
      <c r="BN81" s="16">
        <f t="shared" si="46"/>
        <v>0.77422823707532773</v>
      </c>
      <c r="BO81" s="16">
        <f t="shared" si="25"/>
        <v>0.10610552174183049</v>
      </c>
      <c r="BP81" s="16"/>
      <c r="BQ81" s="32"/>
      <c r="BR81" s="32"/>
      <c r="BS81" s="16"/>
      <c r="BT81" s="16"/>
      <c r="BU81" s="16"/>
      <c r="BV81" s="16"/>
      <c r="BW81" s="16"/>
      <c r="BX81" s="16"/>
      <c r="BY81" s="16"/>
      <c r="BZ81" s="16"/>
      <c r="CA81" s="16"/>
      <c r="CB81" s="16"/>
      <c r="CC81" s="16"/>
      <c r="CD81" s="16"/>
      <c r="CE81" s="3"/>
      <c r="CF81" s="3"/>
      <c r="CG81" s="3"/>
      <c r="CH81" s="8"/>
      <c r="CI81" s="8"/>
      <c r="CJ81" s="8"/>
      <c r="CK81" s="3"/>
      <c r="CL81" s="3"/>
      <c r="CM81" s="3"/>
      <c r="CN81" s="3"/>
      <c r="CO81" s="30"/>
      <c r="CP81" s="33" t="e">
        <f t="shared" si="26"/>
        <v>#DIV/0!</v>
      </c>
      <c r="CQ81" s="33" t="e">
        <f t="shared" si="27"/>
        <v>#DIV/0!</v>
      </c>
      <c r="CR81" s="33" t="e">
        <f t="shared" si="28"/>
        <v>#DIV/0!</v>
      </c>
      <c r="CS81" s="33" t="e">
        <f t="shared" si="29"/>
        <v>#DIV/0!</v>
      </c>
      <c r="CT81" s="3"/>
      <c r="CU81" s="3"/>
      <c r="CV81" s="3"/>
      <c r="CW81" s="3"/>
      <c r="CX81" s="3"/>
      <c r="CY81" s="3"/>
      <c r="CZ81" s="3"/>
      <c r="DA81" s="3"/>
      <c r="DB81" s="3"/>
      <c r="DC81" s="3"/>
      <c r="DD81" s="3"/>
      <c r="DE81" s="8"/>
      <c r="DF81" s="8"/>
      <c r="DG81" s="8"/>
      <c r="DH81" s="19"/>
      <c r="DI81" s="19"/>
      <c r="DJ81" s="19"/>
      <c r="DK81" s="19"/>
      <c r="DL81" s="34"/>
      <c r="DM81" s="33" t="e">
        <f t="shared" si="30"/>
        <v>#DIV/0!</v>
      </c>
      <c r="DN81" s="33" t="e">
        <f t="shared" si="31"/>
        <v>#DIV/0!</v>
      </c>
      <c r="DO81" s="33" t="e">
        <f t="shared" si="32"/>
        <v>#DIV/0!</v>
      </c>
      <c r="DP81" s="33" t="e">
        <f t="shared" si="33"/>
        <v>#DIV/0!</v>
      </c>
      <c r="DQ81" s="3"/>
      <c r="DR81" s="3"/>
      <c r="DS81" s="3"/>
      <c r="DT81" s="8"/>
      <c r="DU81" s="8"/>
      <c r="DV81" s="8"/>
      <c r="DW81" s="3"/>
      <c r="DX81" s="3"/>
      <c r="DY81" s="3"/>
      <c r="DZ81" s="3"/>
      <c r="EA81" s="34"/>
      <c r="EB81" s="33"/>
      <c r="EC81" s="33"/>
      <c r="ED81" s="33"/>
      <c r="EE81" s="33"/>
    </row>
    <row r="82" spans="1:135" ht="160" x14ac:dyDescent="0.2">
      <c r="A82" s="99">
        <v>69</v>
      </c>
      <c r="B82" s="88" t="s">
        <v>337</v>
      </c>
      <c r="C82" s="3" t="s">
        <v>680</v>
      </c>
      <c r="D82" s="3">
        <v>3</v>
      </c>
      <c r="E82" s="3" t="str">
        <f t="shared" si="40"/>
        <v>Hansen, J., Kutzner, F., &amp; Wänke, M. (2013), Study 3</v>
      </c>
      <c r="F82" s="3" t="s">
        <v>0</v>
      </c>
      <c r="G82" s="3" t="s">
        <v>1</v>
      </c>
      <c r="H82" s="3">
        <v>1</v>
      </c>
      <c r="I82" s="3">
        <v>1</v>
      </c>
      <c r="J82" s="3">
        <v>1</v>
      </c>
      <c r="K82" s="3">
        <v>1</v>
      </c>
      <c r="L82" s="3">
        <v>1</v>
      </c>
      <c r="M82" s="3"/>
      <c r="N82" s="9">
        <v>1</v>
      </c>
      <c r="O82" s="9">
        <v>1</v>
      </c>
      <c r="P82" s="3"/>
      <c r="Q82" s="3" t="s">
        <v>781</v>
      </c>
      <c r="R82" s="3" t="s">
        <v>89</v>
      </c>
      <c r="S82" s="3"/>
      <c r="T82" s="3">
        <v>2013</v>
      </c>
      <c r="U82" s="3" t="s">
        <v>73</v>
      </c>
      <c r="V82" s="3">
        <v>1</v>
      </c>
      <c r="W82" s="3">
        <v>0</v>
      </c>
      <c r="X82" s="3">
        <v>0</v>
      </c>
      <c r="Y82" s="22">
        <v>1</v>
      </c>
      <c r="Z82" s="22">
        <v>1</v>
      </c>
      <c r="AA82" s="22">
        <v>1</v>
      </c>
      <c r="AB82" s="22">
        <f t="shared" si="41"/>
        <v>1</v>
      </c>
      <c r="AC82" s="22">
        <v>1</v>
      </c>
      <c r="AD82" s="22">
        <v>1</v>
      </c>
      <c r="AE82" s="22">
        <f t="shared" si="42"/>
        <v>1</v>
      </c>
      <c r="AF82" s="22">
        <f t="shared" si="43"/>
        <v>1</v>
      </c>
      <c r="AG82" s="3">
        <v>1</v>
      </c>
      <c r="AH82" s="3">
        <v>1</v>
      </c>
      <c r="AI82" s="3">
        <f t="shared" si="44"/>
        <v>1</v>
      </c>
      <c r="AJ82" s="3">
        <v>1</v>
      </c>
      <c r="AK82" s="3">
        <v>0</v>
      </c>
      <c r="AL82" s="16">
        <v>1</v>
      </c>
      <c r="AM82" s="16">
        <v>0</v>
      </c>
      <c r="AN82" s="16" t="s">
        <v>780</v>
      </c>
      <c r="AO82" s="16"/>
      <c r="AP82" s="16"/>
      <c r="AQ82" s="16"/>
      <c r="AR82" s="16"/>
      <c r="AS82" s="16">
        <v>1</v>
      </c>
      <c r="AT82" s="16" t="s">
        <v>712</v>
      </c>
      <c r="AU82" s="3">
        <v>0</v>
      </c>
      <c r="AV82" s="18">
        <v>0.84589871749691292</v>
      </c>
      <c r="AW82" s="31">
        <v>0.11566124571741573</v>
      </c>
      <c r="AX82" s="18">
        <v>0.82993836433659385</v>
      </c>
      <c r="AY82" s="18">
        <v>0.11133784564609901</v>
      </c>
      <c r="AZ82" s="16"/>
      <c r="BA82" s="3" t="s">
        <v>1082</v>
      </c>
      <c r="BB82" s="3"/>
      <c r="BC82" s="3"/>
      <c r="BD82" s="3">
        <v>14</v>
      </c>
      <c r="BE82" s="3">
        <v>28</v>
      </c>
      <c r="BF82" s="3">
        <v>42</v>
      </c>
      <c r="BG82" s="31">
        <v>-0.21260000000000001</v>
      </c>
      <c r="BH82" s="31">
        <v>-2.6599999999999999E-2</v>
      </c>
      <c r="BI82" s="3">
        <v>0.32718000000000003</v>
      </c>
      <c r="BJ82" s="3">
        <v>0.14172999999999999</v>
      </c>
      <c r="BK82" s="30">
        <v>1</v>
      </c>
      <c r="BL82" s="16">
        <f t="shared" si="24"/>
        <v>0.84589871749691292</v>
      </c>
      <c r="BM82" s="16">
        <f t="shared" si="45"/>
        <v>0.11566124571741573</v>
      </c>
      <c r="BN82" s="16">
        <f t="shared" si="46"/>
        <v>0.82993836433659385</v>
      </c>
      <c r="BO82" s="16">
        <f t="shared" si="25"/>
        <v>0.11133784564609901</v>
      </c>
      <c r="BP82" s="16"/>
      <c r="BQ82" s="32"/>
      <c r="BR82" s="32"/>
      <c r="BS82" s="16"/>
      <c r="BT82" s="16"/>
      <c r="BU82" s="16"/>
      <c r="BV82" s="16"/>
      <c r="BW82" s="16"/>
      <c r="BX82" s="16"/>
      <c r="BY82" s="16"/>
      <c r="BZ82" s="16"/>
      <c r="CA82" s="16"/>
      <c r="CB82" s="16"/>
      <c r="CC82" s="16"/>
      <c r="CD82" s="16"/>
      <c r="CE82" s="3"/>
      <c r="CF82" s="3"/>
      <c r="CG82" s="3"/>
      <c r="CH82" s="8"/>
      <c r="CI82" s="8"/>
      <c r="CJ82" s="19"/>
      <c r="CK82" s="3"/>
      <c r="CL82" s="3"/>
      <c r="CM82" s="3"/>
      <c r="CN82" s="3"/>
      <c r="CO82" s="30"/>
      <c r="CP82" s="33" t="e">
        <f t="shared" si="26"/>
        <v>#DIV/0!</v>
      </c>
      <c r="CQ82" s="33" t="e">
        <f t="shared" si="27"/>
        <v>#DIV/0!</v>
      </c>
      <c r="CR82" s="33" t="e">
        <f t="shared" si="28"/>
        <v>#DIV/0!</v>
      </c>
      <c r="CS82" s="33" t="e">
        <f t="shared" si="29"/>
        <v>#DIV/0!</v>
      </c>
      <c r="CT82" s="3"/>
      <c r="CU82" s="3"/>
      <c r="CV82" s="3"/>
      <c r="CW82" s="3"/>
      <c r="CX82" s="3"/>
      <c r="CY82" s="3"/>
      <c r="CZ82" s="3"/>
      <c r="DA82" s="3"/>
      <c r="DB82" s="3"/>
      <c r="DC82" s="3"/>
      <c r="DD82" s="3"/>
      <c r="DE82" s="8"/>
      <c r="DF82" s="8"/>
      <c r="DG82" s="8"/>
      <c r="DH82" s="19"/>
      <c r="DI82" s="19"/>
      <c r="DJ82" s="19"/>
      <c r="DK82" s="19"/>
      <c r="DL82" s="34"/>
      <c r="DM82" s="33" t="e">
        <f t="shared" si="30"/>
        <v>#DIV/0!</v>
      </c>
      <c r="DN82" s="33" t="e">
        <f t="shared" si="31"/>
        <v>#DIV/0!</v>
      </c>
      <c r="DO82" s="33" t="e">
        <f t="shared" si="32"/>
        <v>#DIV/0!</v>
      </c>
      <c r="DP82" s="33" t="e">
        <f t="shared" si="33"/>
        <v>#DIV/0!</v>
      </c>
      <c r="DQ82" s="3"/>
      <c r="DR82" s="3"/>
      <c r="DS82" s="3"/>
      <c r="DT82" s="8"/>
      <c r="DU82" s="8"/>
      <c r="DV82" s="8"/>
      <c r="DW82" s="3"/>
      <c r="DX82" s="3"/>
      <c r="DY82" s="3"/>
      <c r="DZ82" s="3"/>
      <c r="EA82" s="34"/>
      <c r="EB82" s="33"/>
      <c r="EC82" s="33"/>
      <c r="ED82" s="33"/>
      <c r="EE82" s="33"/>
    </row>
    <row r="83" spans="1:135" ht="64" x14ac:dyDescent="0.2">
      <c r="A83" s="99">
        <v>69</v>
      </c>
      <c r="B83" s="88" t="s">
        <v>338</v>
      </c>
      <c r="C83" s="3" t="s">
        <v>680</v>
      </c>
      <c r="D83" s="3">
        <v>4</v>
      </c>
      <c r="E83" s="3" t="str">
        <f t="shared" si="40"/>
        <v>Hansen, J., Kutzner, F., &amp; Wänke, M. (2013), Study 4</v>
      </c>
      <c r="F83" s="3" t="s">
        <v>0</v>
      </c>
      <c r="G83" s="3" t="s">
        <v>1</v>
      </c>
      <c r="H83" s="3">
        <v>1</v>
      </c>
      <c r="I83" s="3">
        <v>1</v>
      </c>
      <c r="J83" s="3">
        <v>1</v>
      </c>
      <c r="K83" s="3">
        <v>1</v>
      </c>
      <c r="L83" s="3">
        <v>1</v>
      </c>
      <c r="M83" s="3"/>
      <c r="N83" s="9">
        <v>1</v>
      </c>
      <c r="O83" s="9">
        <v>1</v>
      </c>
      <c r="P83" s="3"/>
      <c r="Q83" s="3" t="s">
        <v>342</v>
      </c>
      <c r="R83" s="3" t="s">
        <v>89</v>
      </c>
      <c r="S83" s="3" t="s">
        <v>339</v>
      </c>
      <c r="T83" s="3">
        <v>2013</v>
      </c>
      <c r="U83" s="3" t="s">
        <v>73</v>
      </c>
      <c r="V83" s="3">
        <v>1</v>
      </c>
      <c r="W83" s="3">
        <v>0</v>
      </c>
      <c r="X83" s="3">
        <v>0</v>
      </c>
      <c r="Y83" s="22">
        <v>1</v>
      </c>
      <c r="Z83" s="22">
        <v>1</v>
      </c>
      <c r="AA83" s="22">
        <v>1</v>
      </c>
      <c r="AB83" s="22">
        <f t="shared" si="41"/>
        <v>1</v>
      </c>
      <c r="AC83" s="22">
        <v>99</v>
      </c>
      <c r="AD83" s="22">
        <v>99</v>
      </c>
      <c r="AE83" s="22">
        <f t="shared" si="42"/>
        <v>1</v>
      </c>
      <c r="AF83" s="22">
        <f t="shared" si="43"/>
        <v>99</v>
      </c>
      <c r="AG83" s="3">
        <v>2</v>
      </c>
      <c r="AH83" s="3">
        <v>2</v>
      </c>
      <c r="AI83" s="3">
        <f t="shared" si="44"/>
        <v>1</v>
      </c>
      <c r="AJ83" s="3">
        <v>2</v>
      </c>
      <c r="AK83" s="3">
        <v>0</v>
      </c>
      <c r="AL83" s="16">
        <v>1</v>
      </c>
      <c r="AM83" s="16">
        <v>1</v>
      </c>
      <c r="AN83" s="16" t="s">
        <v>782</v>
      </c>
      <c r="AO83" s="16" t="s">
        <v>783</v>
      </c>
      <c r="AP83" s="16" t="s">
        <v>845</v>
      </c>
      <c r="AQ83" s="16">
        <v>0</v>
      </c>
      <c r="AR83" s="16"/>
      <c r="AS83" s="16">
        <v>1</v>
      </c>
      <c r="AT83" s="16" t="s">
        <v>846</v>
      </c>
      <c r="AU83" s="3">
        <v>0</v>
      </c>
      <c r="AV83" s="18">
        <v>0.15497237732172889</v>
      </c>
      <c r="AW83" s="31">
        <v>6.8198756868159086E-2</v>
      </c>
      <c r="AX83" s="18">
        <v>0.15325681594916363</v>
      </c>
      <c r="AY83" s="18">
        <v>6.6697178868733525E-2</v>
      </c>
      <c r="AZ83" s="16"/>
      <c r="BA83" s="3" t="s">
        <v>1083</v>
      </c>
      <c r="BB83" s="3"/>
      <c r="BC83" s="3"/>
      <c r="BD83" s="3">
        <v>21</v>
      </c>
      <c r="BE83" s="3">
        <v>49</v>
      </c>
      <c r="BF83" s="3">
        <v>70</v>
      </c>
      <c r="BG83" s="31">
        <v>2.6785999999999999</v>
      </c>
      <c r="BH83" s="31">
        <v>2.8519999999999999</v>
      </c>
      <c r="BI83" s="3">
        <v>1.22766</v>
      </c>
      <c r="BJ83" s="3">
        <v>1.0703400000000001</v>
      </c>
      <c r="BK83" s="30">
        <v>1</v>
      </c>
      <c r="BL83" s="16">
        <f t="shared" si="24"/>
        <v>0.15497237732172889</v>
      </c>
      <c r="BM83" s="16">
        <f t="shared" si="45"/>
        <v>6.8198756868159086E-2</v>
      </c>
      <c r="BN83" s="16">
        <f t="shared" si="46"/>
        <v>0.15325681594916363</v>
      </c>
      <c r="BO83" s="16">
        <f t="shared" si="25"/>
        <v>6.6697178868733525E-2</v>
      </c>
      <c r="BP83" s="16"/>
      <c r="BQ83" s="32"/>
      <c r="BR83" s="32"/>
      <c r="BS83" s="16"/>
      <c r="BT83" s="16"/>
      <c r="BU83" s="16"/>
      <c r="BV83" s="16"/>
      <c r="BW83" s="16"/>
      <c r="BX83" s="16"/>
      <c r="BY83" s="16"/>
      <c r="BZ83" s="16"/>
      <c r="CA83" s="16"/>
      <c r="CB83" s="16"/>
      <c r="CC83" s="16"/>
      <c r="CD83" s="16"/>
      <c r="CE83" s="3"/>
      <c r="CF83" s="3"/>
      <c r="CG83" s="3"/>
      <c r="CH83" s="8"/>
      <c r="CI83" s="8"/>
      <c r="CJ83" s="8"/>
      <c r="CK83" s="3"/>
      <c r="CL83" s="3"/>
      <c r="CM83" s="3"/>
      <c r="CN83" s="3"/>
      <c r="CO83" s="30"/>
      <c r="CP83" s="33" t="e">
        <f t="shared" si="26"/>
        <v>#DIV/0!</v>
      </c>
      <c r="CQ83" s="33" t="e">
        <f t="shared" si="27"/>
        <v>#DIV/0!</v>
      </c>
      <c r="CR83" s="33" t="e">
        <f t="shared" si="28"/>
        <v>#DIV/0!</v>
      </c>
      <c r="CS83" s="33" t="e">
        <f t="shared" si="29"/>
        <v>#DIV/0!</v>
      </c>
      <c r="CT83" s="3"/>
      <c r="CU83" s="3"/>
      <c r="CV83" s="3"/>
      <c r="CW83" s="3"/>
      <c r="CX83" s="3"/>
      <c r="CY83" s="3"/>
      <c r="CZ83" s="3"/>
      <c r="DA83" s="3"/>
      <c r="DB83" s="3"/>
      <c r="DC83" s="3"/>
      <c r="DD83" s="3"/>
      <c r="DE83" s="8"/>
      <c r="DF83" s="8"/>
      <c r="DG83" s="8"/>
      <c r="DH83" s="19"/>
      <c r="DI83" s="19"/>
      <c r="DJ83" s="19"/>
      <c r="DK83" s="19"/>
      <c r="DL83" s="34"/>
      <c r="DM83" s="33" t="e">
        <f t="shared" si="30"/>
        <v>#DIV/0!</v>
      </c>
      <c r="DN83" s="33" t="e">
        <f t="shared" si="31"/>
        <v>#DIV/0!</v>
      </c>
      <c r="DO83" s="33" t="e">
        <f t="shared" si="32"/>
        <v>#DIV/0!</v>
      </c>
      <c r="DP83" s="33" t="e">
        <f t="shared" si="33"/>
        <v>#DIV/0!</v>
      </c>
      <c r="DQ83" s="3"/>
      <c r="DR83" s="3"/>
      <c r="DS83" s="3"/>
      <c r="DT83" s="8"/>
      <c r="DU83" s="8"/>
      <c r="DV83" s="8"/>
      <c r="DW83" s="3"/>
      <c r="DX83" s="3"/>
      <c r="DY83" s="3"/>
      <c r="DZ83" s="3"/>
      <c r="EA83" s="45"/>
      <c r="EB83" s="33"/>
      <c r="EC83" s="33"/>
      <c r="ED83" s="33"/>
      <c r="EE83" s="33"/>
    </row>
    <row r="84" spans="1:135" ht="64" x14ac:dyDescent="0.2">
      <c r="A84" s="99">
        <v>69</v>
      </c>
      <c r="B84" s="88" t="s">
        <v>338</v>
      </c>
      <c r="C84" s="3" t="s">
        <v>680</v>
      </c>
      <c r="D84" s="3">
        <v>4</v>
      </c>
      <c r="E84" s="3" t="str">
        <f t="shared" si="40"/>
        <v>Hansen, J., Kutzner, F., &amp; Wänke, M. (2013), Study 4</v>
      </c>
      <c r="F84" s="3" t="s">
        <v>0</v>
      </c>
      <c r="G84" s="3" t="s">
        <v>1</v>
      </c>
      <c r="H84" s="3">
        <v>1</v>
      </c>
      <c r="I84" s="3">
        <v>1</v>
      </c>
      <c r="J84" s="3">
        <v>1</v>
      </c>
      <c r="K84" s="3">
        <v>1</v>
      </c>
      <c r="L84" s="3">
        <v>1</v>
      </c>
      <c r="M84" s="3"/>
      <c r="N84" s="9">
        <v>1</v>
      </c>
      <c r="O84" s="9">
        <v>1</v>
      </c>
      <c r="P84" s="3"/>
      <c r="Q84" s="3" t="s">
        <v>342</v>
      </c>
      <c r="R84" s="3" t="s">
        <v>89</v>
      </c>
      <c r="S84" s="3" t="s">
        <v>339</v>
      </c>
      <c r="T84" s="3">
        <v>2013</v>
      </c>
      <c r="U84" s="3" t="s">
        <v>73</v>
      </c>
      <c r="V84" s="3">
        <v>1</v>
      </c>
      <c r="W84" s="3">
        <v>0</v>
      </c>
      <c r="X84" s="3">
        <v>0</v>
      </c>
      <c r="Y84" s="22">
        <v>1</v>
      </c>
      <c r="Z84" s="22">
        <v>1</v>
      </c>
      <c r="AA84" s="22">
        <v>1</v>
      </c>
      <c r="AB84" s="22">
        <f t="shared" si="41"/>
        <v>1</v>
      </c>
      <c r="AC84" s="22">
        <v>99</v>
      </c>
      <c r="AD84" s="22">
        <v>99</v>
      </c>
      <c r="AE84" s="22">
        <f t="shared" si="42"/>
        <v>1</v>
      </c>
      <c r="AF84" s="22">
        <f t="shared" si="43"/>
        <v>99</v>
      </c>
      <c r="AG84" s="3">
        <v>2</v>
      </c>
      <c r="AH84" s="3">
        <v>2</v>
      </c>
      <c r="AI84" s="3">
        <f t="shared" si="44"/>
        <v>1</v>
      </c>
      <c r="AJ84" s="3">
        <v>2</v>
      </c>
      <c r="AK84" s="3">
        <v>0</v>
      </c>
      <c r="AL84" s="16">
        <v>1</v>
      </c>
      <c r="AM84" s="16">
        <v>1</v>
      </c>
      <c r="AN84" s="16" t="s">
        <v>782</v>
      </c>
      <c r="AO84" s="16" t="s">
        <v>783</v>
      </c>
      <c r="AP84" s="16" t="s">
        <v>844</v>
      </c>
      <c r="AQ84" s="16">
        <v>1</v>
      </c>
      <c r="AR84" s="16"/>
      <c r="AS84" s="16">
        <v>1</v>
      </c>
      <c r="AT84" s="16" t="s">
        <v>846</v>
      </c>
      <c r="AU84" s="3">
        <v>0</v>
      </c>
      <c r="AV84" s="18">
        <v>0.64258297942278286</v>
      </c>
      <c r="AW84" s="31">
        <v>6.9286973040448854E-2</v>
      </c>
      <c r="AX84" s="18">
        <v>0.6351399333290827</v>
      </c>
      <c r="AY84" s="18">
        <v>6.7691165384816218E-2</v>
      </c>
      <c r="AZ84" s="16"/>
      <c r="BA84" s="3" t="s">
        <v>1083</v>
      </c>
      <c r="BB84" s="3"/>
      <c r="BC84" s="3"/>
      <c r="BD84" s="3">
        <v>23</v>
      </c>
      <c r="BE84" s="3">
        <v>44</v>
      </c>
      <c r="BF84" s="3">
        <v>67</v>
      </c>
      <c r="BG84" s="31">
        <v>4.5109000000000004</v>
      </c>
      <c r="BH84" s="31">
        <v>3.7614000000000001</v>
      </c>
      <c r="BI84" s="3">
        <v>0.95489000000000002</v>
      </c>
      <c r="BJ84" s="3">
        <v>1.26095</v>
      </c>
      <c r="BK84" s="30">
        <v>1</v>
      </c>
      <c r="BL84" s="16">
        <f t="shared" si="24"/>
        <v>0.64258297942278286</v>
      </c>
      <c r="BM84" s="16">
        <f t="shared" si="45"/>
        <v>6.9286973040448854E-2</v>
      </c>
      <c r="BN84" s="16">
        <f t="shared" si="46"/>
        <v>0.6351399333290827</v>
      </c>
      <c r="BO84" s="16">
        <f t="shared" si="25"/>
        <v>6.7691165384816218E-2</v>
      </c>
      <c r="BP84" s="16"/>
      <c r="BQ84" s="32"/>
      <c r="BR84" s="32"/>
      <c r="BS84" s="16"/>
      <c r="BT84" s="16"/>
      <c r="BU84" s="16"/>
      <c r="BV84" s="16"/>
      <c r="BW84" s="16"/>
      <c r="BX84" s="16"/>
      <c r="BY84" s="16"/>
      <c r="BZ84" s="16"/>
      <c r="CA84" s="16"/>
      <c r="CB84" s="16"/>
      <c r="CC84" s="16"/>
      <c r="CD84" s="16"/>
      <c r="CE84" s="3"/>
      <c r="CF84" s="3"/>
      <c r="CG84" s="3"/>
      <c r="CH84" s="8"/>
      <c r="CI84" s="8"/>
      <c r="CJ84" s="8"/>
      <c r="CK84" s="3"/>
      <c r="CL84" s="3"/>
      <c r="CM84" s="3"/>
      <c r="CN84" s="3"/>
      <c r="CO84" s="30"/>
      <c r="CP84" s="33" t="e">
        <f t="shared" si="26"/>
        <v>#DIV/0!</v>
      </c>
      <c r="CQ84" s="33" t="e">
        <f t="shared" si="27"/>
        <v>#DIV/0!</v>
      </c>
      <c r="CR84" s="33" t="e">
        <f t="shared" si="28"/>
        <v>#DIV/0!</v>
      </c>
      <c r="CS84" s="33" t="e">
        <f t="shared" si="29"/>
        <v>#DIV/0!</v>
      </c>
      <c r="CT84" s="3"/>
      <c r="CU84" s="3"/>
      <c r="CV84" s="3"/>
      <c r="CW84" s="3"/>
      <c r="CX84" s="3"/>
      <c r="CY84" s="3"/>
      <c r="CZ84" s="3"/>
      <c r="DA84" s="3"/>
      <c r="DB84" s="3"/>
      <c r="DC84" s="3"/>
      <c r="DD84" s="3"/>
      <c r="DE84" s="8"/>
      <c r="DF84" s="8"/>
      <c r="DG84" s="8"/>
      <c r="DH84" s="19"/>
      <c r="DI84" s="19"/>
      <c r="DJ84" s="19"/>
      <c r="DK84" s="19"/>
      <c r="DL84" s="34"/>
      <c r="DM84" s="33" t="e">
        <f t="shared" si="30"/>
        <v>#DIV/0!</v>
      </c>
      <c r="DN84" s="33" t="e">
        <f t="shared" si="31"/>
        <v>#DIV/0!</v>
      </c>
      <c r="DO84" s="33" t="e">
        <f t="shared" si="32"/>
        <v>#DIV/0!</v>
      </c>
      <c r="DP84" s="33" t="e">
        <f t="shared" si="33"/>
        <v>#DIV/0!</v>
      </c>
      <c r="DQ84" s="3"/>
      <c r="DR84" s="3"/>
      <c r="DS84" s="3"/>
      <c r="DT84" s="8"/>
      <c r="DU84" s="8"/>
      <c r="DV84" s="8"/>
      <c r="DW84" s="3"/>
      <c r="DX84" s="3"/>
      <c r="DY84" s="3"/>
      <c r="DZ84" s="3"/>
      <c r="EA84" s="45"/>
      <c r="EB84" s="33"/>
      <c r="EC84" s="33"/>
      <c r="ED84" s="33"/>
      <c r="EE84" s="33"/>
    </row>
    <row r="85" spans="1:135" ht="48" hidden="1" x14ac:dyDescent="0.2">
      <c r="A85" s="88">
        <v>70</v>
      </c>
      <c r="B85" s="88">
        <v>70</v>
      </c>
      <c r="C85" s="3" t="s">
        <v>548</v>
      </c>
      <c r="D85" s="3"/>
      <c r="E85" s="3"/>
      <c r="F85" s="3" t="s">
        <v>0</v>
      </c>
      <c r="G85" s="3" t="s">
        <v>1</v>
      </c>
      <c r="H85" s="3">
        <v>0</v>
      </c>
      <c r="I85" s="3"/>
      <c r="J85" s="3"/>
      <c r="K85" s="3"/>
      <c r="L85" s="3">
        <v>0</v>
      </c>
      <c r="M85" s="3" t="s">
        <v>69</v>
      </c>
      <c r="N85" s="3"/>
      <c r="O85" s="3"/>
      <c r="P85" s="3"/>
      <c r="Q85" s="3"/>
      <c r="R85" s="3"/>
      <c r="S85" s="3"/>
      <c r="T85" s="3"/>
      <c r="U85" s="3"/>
      <c r="V85" s="3"/>
      <c r="W85" s="3"/>
      <c r="X85" s="3"/>
      <c r="Y85" s="22"/>
      <c r="Z85" s="22"/>
      <c r="AA85" s="22">
        <v>1</v>
      </c>
      <c r="AB85" s="22">
        <v>2</v>
      </c>
      <c r="AC85" s="22"/>
      <c r="AD85" s="22"/>
      <c r="AE85" s="22"/>
      <c r="AF85" s="22">
        <v>2</v>
      </c>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0"/>
      <c r="BL85" s="16" t="e">
        <f t="shared" si="24"/>
        <v>#DIV/0!</v>
      </c>
      <c r="BM85" s="16"/>
      <c r="BN85" s="16"/>
      <c r="BO85" s="16">
        <f t="shared" si="25"/>
        <v>0</v>
      </c>
      <c r="BP85" s="16"/>
      <c r="BQ85" s="16"/>
      <c r="BR85" s="16"/>
      <c r="BS85" s="16"/>
      <c r="BT85" s="16"/>
      <c r="BU85" s="16"/>
      <c r="BV85" s="16"/>
      <c r="BW85" s="16"/>
      <c r="BX85" s="16"/>
      <c r="BY85" s="16"/>
      <c r="BZ85" s="16"/>
      <c r="CA85" s="16"/>
      <c r="CB85" s="16"/>
      <c r="CC85" s="16"/>
      <c r="CD85" s="16"/>
      <c r="CE85" s="3"/>
      <c r="CF85" s="3"/>
      <c r="CG85" s="3"/>
      <c r="CH85" s="3"/>
      <c r="CI85" s="3"/>
      <c r="CJ85" s="3"/>
      <c r="CK85" s="3"/>
      <c r="CL85" s="3"/>
      <c r="CM85" s="3"/>
      <c r="CN85" s="3"/>
      <c r="CO85" s="30"/>
      <c r="CP85" s="33" t="e">
        <f t="shared" si="26"/>
        <v>#DIV/0!</v>
      </c>
      <c r="CQ85" s="33" t="e">
        <f t="shared" si="27"/>
        <v>#DIV/0!</v>
      </c>
      <c r="CR85" s="33" t="e">
        <f t="shared" si="28"/>
        <v>#DIV/0!</v>
      </c>
      <c r="CS85" s="33" t="e">
        <f t="shared" si="29"/>
        <v>#DIV/0!</v>
      </c>
      <c r="CT85" s="3"/>
      <c r="CU85" s="3"/>
      <c r="CV85" s="3"/>
      <c r="CW85" s="3"/>
      <c r="CX85" s="3"/>
      <c r="CY85" s="3"/>
      <c r="CZ85" s="3"/>
      <c r="DA85" s="3"/>
      <c r="DB85" s="3"/>
      <c r="DC85" s="3"/>
      <c r="DD85" s="3"/>
      <c r="DE85" s="3"/>
      <c r="DF85" s="3"/>
      <c r="DG85" s="3"/>
      <c r="DH85" s="3"/>
      <c r="DI85" s="3"/>
      <c r="DJ85" s="3"/>
      <c r="DK85" s="3"/>
      <c r="DL85" s="34"/>
      <c r="DM85" s="33" t="e">
        <f t="shared" si="30"/>
        <v>#DIV/0!</v>
      </c>
      <c r="DN85" s="33" t="e">
        <f t="shared" si="31"/>
        <v>#DIV/0!</v>
      </c>
      <c r="DO85" s="33" t="e">
        <f t="shared" si="32"/>
        <v>#DIV/0!</v>
      </c>
      <c r="DP85" s="33" t="e">
        <f t="shared" si="33"/>
        <v>#DIV/0!</v>
      </c>
      <c r="DQ85" s="3"/>
      <c r="DR85" s="3"/>
      <c r="DS85" s="3"/>
      <c r="DT85" s="3"/>
      <c r="DU85" s="3"/>
      <c r="DV85" s="3"/>
      <c r="DW85" s="3"/>
      <c r="DX85" s="3"/>
      <c r="DY85" s="3"/>
      <c r="DZ85" s="3"/>
      <c r="EA85" s="34"/>
      <c r="EB85" s="33" t="e">
        <f t="shared" ref="EB85:EB96" si="47">(ABS((DW85-DX85)/(((DT85-1)*DY85^2+(DU85-1)*DZ85^2)/(DT85+DU85-2))^0.5)*EA85)</f>
        <v>#DIV/0!</v>
      </c>
      <c r="EC85" s="33" t="e">
        <f t="shared" ref="EC85:EC96" si="48">(1/DT85)+(1/DU85)+(EB85^2/(2*(DV85)))</f>
        <v>#DIV/0!</v>
      </c>
      <c r="ED85" s="33" t="e">
        <f t="shared" ref="ED85:ED96" si="49">(1-3/(4*DV85-9))*EB85</f>
        <v>#DIV/0!</v>
      </c>
      <c r="EE85" s="33" t="e">
        <f t="shared" ref="EE85:EE96" si="50">((1-3/(4*DV85-9))^2)*EC85</f>
        <v>#DIV/0!</v>
      </c>
    </row>
    <row r="86" spans="1:135" ht="32" hidden="1" x14ac:dyDescent="0.2">
      <c r="A86" s="88">
        <v>71</v>
      </c>
      <c r="B86" s="88">
        <v>71</v>
      </c>
      <c r="C86" s="3" t="s">
        <v>549</v>
      </c>
      <c r="D86" s="3"/>
      <c r="E86" s="3"/>
      <c r="F86" s="3" t="s">
        <v>0</v>
      </c>
      <c r="G86" s="3" t="s">
        <v>1</v>
      </c>
      <c r="H86" s="3">
        <v>0</v>
      </c>
      <c r="I86" s="3">
        <v>0</v>
      </c>
      <c r="J86" s="3"/>
      <c r="K86" s="3"/>
      <c r="L86" s="3">
        <v>0</v>
      </c>
      <c r="M86" s="3" t="s">
        <v>82</v>
      </c>
      <c r="N86" s="3"/>
      <c r="O86" s="3"/>
      <c r="P86" s="3"/>
      <c r="Q86" s="3"/>
      <c r="R86" s="3"/>
      <c r="S86" s="3"/>
      <c r="T86" s="3"/>
      <c r="U86" s="3"/>
      <c r="V86" s="3"/>
      <c r="W86" s="3"/>
      <c r="X86" s="3"/>
      <c r="Y86" s="22"/>
      <c r="Z86" s="22"/>
      <c r="AA86" s="22">
        <v>1</v>
      </c>
      <c r="AB86" s="22">
        <v>2</v>
      </c>
      <c r="AC86" s="22"/>
      <c r="AD86" s="22"/>
      <c r="AE86" s="22"/>
      <c r="AF86" s="22">
        <v>1</v>
      </c>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0"/>
      <c r="BL86" s="16" t="e">
        <f t="shared" si="24"/>
        <v>#DIV/0!</v>
      </c>
      <c r="BM86" s="16"/>
      <c r="BN86" s="16"/>
      <c r="BO86" s="16">
        <f t="shared" si="25"/>
        <v>0</v>
      </c>
      <c r="BP86" s="16"/>
      <c r="BQ86" s="16"/>
      <c r="BR86" s="16"/>
      <c r="BS86" s="16"/>
      <c r="BT86" s="16"/>
      <c r="BU86" s="16"/>
      <c r="BV86" s="16"/>
      <c r="BW86" s="16"/>
      <c r="BX86" s="16"/>
      <c r="BY86" s="16"/>
      <c r="BZ86" s="16"/>
      <c r="CA86" s="16"/>
      <c r="CB86" s="16"/>
      <c r="CC86" s="16"/>
      <c r="CD86" s="16"/>
      <c r="CE86" s="3"/>
      <c r="CF86" s="3"/>
      <c r="CG86" s="3"/>
      <c r="CH86" s="3"/>
      <c r="CI86" s="3"/>
      <c r="CJ86" s="3"/>
      <c r="CK86" s="3"/>
      <c r="CL86" s="3"/>
      <c r="CM86" s="3"/>
      <c r="CN86" s="3"/>
      <c r="CO86" s="30"/>
      <c r="CP86" s="33" t="e">
        <f t="shared" si="26"/>
        <v>#DIV/0!</v>
      </c>
      <c r="CQ86" s="33" t="e">
        <f t="shared" si="27"/>
        <v>#DIV/0!</v>
      </c>
      <c r="CR86" s="33" t="e">
        <f t="shared" si="28"/>
        <v>#DIV/0!</v>
      </c>
      <c r="CS86" s="33" t="e">
        <f t="shared" si="29"/>
        <v>#DIV/0!</v>
      </c>
      <c r="CT86" s="3"/>
      <c r="CU86" s="3"/>
      <c r="CV86" s="3"/>
      <c r="CW86" s="3"/>
      <c r="CX86" s="3"/>
      <c r="CY86" s="3"/>
      <c r="CZ86" s="3"/>
      <c r="DA86" s="3"/>
      <c r="DB86" s="3"/>
      <c r="DC86" s="3"/>
      <c r="DD86" s="3"/>
      <c r="DE86" s="3"/>
      <c r="DF86" s="3"/>
      <c r="DG86" s="3"/>
      <c r="DH86" s="3"/>
      <c r="DI86" s="3"/>
      <c r="DJ86" s="3"/>
      <c r="DK86" s="3"/>
      <c r="DL86" s="34"/>
      <c r="DM86" s="33" t="e">
        <f t="shared" si="30"/>
        <v>#DIV/0!</v>
      </c>
      <c r="DN86" s="33" t="e">
        <f t="shared" si="31"/>
        <v>#DIV/0!</v>
      </c>
      <c r="DO86" s="33" t="e">
        <f t="shared" si="32"/>
        <v>#DIV/0!</v>
      </c>
      <c r="DP86" s="33" t="e">
        <f t="shared" si="33"/>
        <v>#DIV/0!</v>
      </c>
      <c r="DQ86" s="3"/>
      <c r="DR86" s="3"/>
      <c r="DS86" s="3"/>
      <c r="DT86" s="3"/>
      <c r="DU86" s="3"/>
      <c r="DV86" s="3"/>
      <c r="DW86" s="3"/>
      <c r="DX86" s="3"/>
      <c r="DY86" s="3"/>
      <c r="DZ86" s="3"/>
      <c r="EA86" s="34"/>
      <c r="EB86" s="33" t="e">
        <f t="shared" si="47"/>
        <v>#DIV/0!</v>
      </c>
      <c r="EC86" s="33" t="e">
        <f t="shared" si="48"/>
        <v>#DIV/0!</v>
      </c>
      <c r="ED86" s="33" t="e">
        <f t="shared" si="49"/>
        <v>#DIV/0!</v>
      </c>
      <c r="EE86" s="33" t="e">
        <f t="shared" si="50"/>
        <v>#DIV/0!</v>
      </c>
    </row>
    <row r="87" spans="1:135" ht="48" hidden="1" x14ac:dyDescent="0.2">
      <c r="A87" s="88">
        <v>72</v>
      </c>
      <c r="B87" s="88">
        <v>72</v>
      </c>
      <c r="C87" s="3" t="s">
        <v>550</v>
      </c>
      <c r="D87" s="3"/>
      <c r="E87" s="3"/>
      <c r="F87" s="3" t="s">
        <v>0</v>
      </c>
      <c r="G87" s="3" t="s">
        <v>1</v>
      </c>
      <c r="H87" s="3">
        <v>0</v>
      </c>
      <c r="I87" s="3"/>
      <c r="J87" s="3"/>
      <c r="K87" s="3"/>
      <c r="L87" s="3">
        <v>0</v>
      </c>
      <c r="M87" s="3" t="s">
        <v>69</v>
      </c>
      <c r="N87" s="3"/>
      <c r="O87" s="3"/>
      <c r="P87" s="3"/>
      <c r="Q87" s="3"/>
      <c r="R87" s="3"/>
      <c r="S87" s="3"/>
      <c r="T87" s="3"/>
      <c r="U87" s="3"/>
      <c r="V87" s="3"/>
      <c r="W87" s="3"/>
      <c r="X87" s="3"/>
      <c r="Y87" s="22"/>
      <c r="Z87" s="22"/>
      <c r="AA87" s="22">
        <v>1</v>
      </c>
      <c r="AB87" s="22">
        <v>1</v>
      </c>
      <c r="AC87" s="22"/>
      <c r="AD87" s="22"/>
      <c r="AE87" s="22"/>
      <c r="AF87" s="22">
        <v>2</v>
      </c>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0"/>
      <c r="BL87" s="16" t="e">
        <f t="shared" si="24"/>
        <v>#DIV/0!</v>
      </c>
      <c r="BM87" s="16"/>
      <c r="BN87" s="16"/>
      <c r="BO87" s="16">
        <f t="shared" si="25"/>
        <v>0</v>
      </c>
      <c r="BP87" s="16"/>
      <c r="BQ87" s="16"/>
      <c r="BR87" s="16"/>
      <c r="BS87" s="16"/>
      <c r="BT87" s="16"/>
      <c r="BU87" s="16"/>
      <c r="BV87" s="16"/>
      <c r="BW87" s="16"/>
      <c r="BX87" s="16"/>
      <c r="BY87" s="16"/>
      <c r="BZ87" s="16"/>
      <c r="CA87" s="16"/>
      <c r="CB87" s="16"/>
      <c r="CC87" s="16"/>
      <c r="CD87" s="16"/>
      <c r="CE87" s="3"/>
      <c r="CF87" s="3"/>
      <c r="CG87" s="3"/>
      <c r="CH87" s="3"/>
      <c r="CI87" s="3"/>
      <c r="CJ87" s="3"/>
      <c r="CK87" s="3"/>
      <c r="CL87" s="3"/>
      <c r="CM87" s="3"/>
      <c r="CN87" s="3"/>
      <c r="CO87" s="30"/>
      <c r="CP87" s="33" t="e">
        <f t="shared" si="26"/>
        <v>#DIV/0!</v>
      </c>
      <c r="CQ87" s="33" t="e">
        <f t="shared" si="27"/>
        <v>#DIV/0!</v>
      </c>
      <c r="CR87" s="33" t="e">
        <f t="shared" si="28"/>
        <v>#DIV/0!</v>
      </c>
      <c r="CS87" s="33" t="e">
        <f t="shared" si="29"/>
        <v>#DIV/0!</v>
      </c>
      <c r="CT87" s="3"/>
      <c r="CU87" s="3"/>
      <c r="CV87" s="3"/>
      <c r="CW87" s="3"/>
      <c r="CX87" s="3"/>
      <c r="CY87" s="3"/>
      <c r="CZ87" s="3"/>
      <c r="DA87" s="3"/>
      <c r="DB87" s="3"/>
      <c r="DC87" s="3"/>
      <c r="DD87" s="3"/>
      <c r="DE87" s="3"/>
      <c r="DF87" s="3"/>
      <c r="DG87" s="3"/>
      <c r="DH87" s="3"/>
      <c r="DI87" s="3"/>
      <c r="DJ87" s="3"/>
      <c r="DK87" s="3"/>
      <c r="DL87" s="34"/>
      <c r="DM87" s="33" t="e">
        <f t="shared" si="30"/>
        <v>#DIV/0!</v>
      </c>
      <c r="DN87" s="33" t="e">
        <f t="shared" si="31"/>
        <v>#DIV/0!</v>
      </c>
      <c r="DO87" s="33" t="e">
        <f t="shared" si="32"/>
        <v>#DIV/0!</v>
      </c>
      <c r="DP87" s="33" t="e">
        <f t="shared" si="33"/>
        <v>#DIV/0!</v>
      </c>
      <c r="DQ87" s="3"/>
      <c r="DR87" s="3"/>
      <c r="DS87" s="3"/>
      <c r="DT87" s="3"/>
      <c r="DU87" s="3"/>
      <c r="DV87" s="3"/>
      <c r="DW87" s="3"/>
      <c r="DX87" s="3"/>
      <c r="DY87" s="3"/>
      <c r="DZ87" s="3"/>
      <c r="EA87" s="34"/>
      <c r="EB87" s="33" t="e">
        <f t="shared" si="47"/>
        <v>#DIV/0!</v>
      </c>
      <c r="EC87" s="33" t="e">
        <f t="shared" si="48"/>
        <v>#DIV/0!</v>
      </c>
      <c r="ED87" s="33" t="e">
        <f t="shared" si="49"/>
        <v>#DIV/0!</v>
      </c>
      <c r="EE87" s="33" t="e">
        <f t="shared" si="50"/>
        <v>#DIV/0!</v>
      </c>
    </row>
    <row r="88" spans="1:135" ht="48" hidden="1" x14ac:dyDescent="0.2">
      <c r="A88" s="88">
        <v>73</v>
      </c>
      <c r="B88" s="88">
        <v>73</v>
      </c>
      <c r="C88" s="3" t="s">
        <v>551</v>
      </c>
      <c r="D88" s="3"/>
      <c r="E88" s="3"/>
      <c r="F88" s="3" t="s">
        <v>0</v>
      </c>
      <c r="G88" s="3" t="s">
        <v>1</v>
      </c>
      <c r="H88" s="3">
        <v>0</v>
      </c>
      <c r="I88" s="3"/>
      <c r="J88" s="3"/>
      <c r="K88" s="3"/>
      <c r="L88" s="3">
        <v>0</v>
      </c>
      <c r="M88" s="3" t="s">
        <v>69</v>
      </c>
      <c r="N88" s="3"/>
      <c r="O88" s="3"/>
      <c r="P88" s="3"/>
      <c r="Q88" s="3"/>
      <c r="R88" s="3"/>
      <c r="S88" s="3"/>
      <c r="T88" s="3"/>
      <c r="U88" s="3"/>
      <c r="V88" s="3"/>
      <c r="W88" s="3"/>
      <c r="X88" s="3"/>
      <c r="Y88" s="22"/>
      <c r="Z88" s="22"/>
      <c r="AA88" s="22">
        <v>1</v>
      </c>
      <c r="AB88" s="22">
        <v>1</v>
      </c>
      <c r="AC88" s="22"/>
      <c r="AD88" s="22"/>
      <c r="AE88" s="22"/>
      <c r="AF88" s="22">
        <v>2</v>
      </c>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0"/>
      <c r="BL88" s="16" t="e">
        <f t="shared" si="24"/>
        <v>#DIV/0!</v>
      </c>
      <c r="BM88" s="16"/>
      <c r="BN88" s="16"/>
      <c r="BO88" s="16">
        <f t="shared" si="25"/>
        <v>0</v>
      </c>
      <c r="BP88" s="16"/>
      <c r="BQ88" s="16"/>
      <c r="BR88" s="16"/>
      <c r="BS88" s="16"/>
      <c r="BT88" s="16"/>
      <c r="BU88" s="16"/>
      <c r="BV88" s="16"/>
      <c r="BW88" s="16"/>
      <c r="BX88" s="16"/>
      <c r="BY88" s="16"/>
      <c r="BZ88" s="16"/>
      <c r="CA88" s="16"/>
      <c r="CB88" s="16"/>
      <c r="CC88" s="16"/>
      <c r="CD88" s="16"/>
      <c r="CE88" s="3"/>
      <c r="CF88" s="3"/>
      <c r="CG88" s="3"/>
      <c r="CH88" s="8"/>
      <c r="CI88" s="8"/>
      <c r="CJ88" s="3"/>
      <c r="CK88" s="3"/>
      <c r="CL88" s="3"/>
      <c r="CM88" s="3"/>
      <c r="CN88" s="3"/>
      <c r="CO88" s="30"/>
      <c r="CP88" s="33" t="e">
        <f t="shared" si="26"/>
        <v>#DIV/0!</v>
      </c>
      <c r="CQ88" s="33" t="e">
        <f t="shared" si="27"/>
        <v>#DIV/0!</v>
      </c>
      <c r="CR88" s="33" t="e">
        <f t="shared" si="28"/>
        <v>#DIV/0!</v>
      </c>
      <c r="CS88" s="33" t="e">
        <f t="shared" si="29"/>
        <v>#DIV/0!</v>
      </c>
      <c r="CT88" s="3"/>
      <c r="CU88" s="3"/>
      <c r="CV88" s="3"/>
      <c r="CW88" s="3"/>
      <c r="CX88" s="3"/>
      <c r="CY88" s="3"/>
      <c r="CZ88" s="3"/>
      <c r="DA88" s="3"/>
      <c r="DB88" s="3"/>
      <c r="DC88" s="3"/>
      <c r="DD88" s="3"/>
      <c r="DE88" s="8"/>
      <c r="DF88" s="8"/>
      <c r="DG88" s="3"/>
      <c r="DH88" s="3"/>
      <c r="DI88" s="3"/>
      <c r="DJ88" s="3"/>
      <c r="DK88" s="3"/>
      <c r="DL88" s="34"/>
      <c r="DM88" s="33" t="e">
        <f t="shared" si="30"/>
        <v>#DIV/0!</v>
      </c>
      <c r="DN88" s="33" t="e">
        <f t="shared" si="31"/>
        <v>#DIV/0!</v>
      </c>
      <c r="DO88" s="33" t="e">
        <f t="shared" si="32"/>
        <v>#DIV/0!</v>
      </c>
      <c r="DP88" s="33" t="e">
        <f t="shared" si="33"/>
        <v>#DIV/0!</v>
      </c>
      <c r="DQ88" s="3"/>
      <c r="DR88" s="3"/>
      <c r="DS88" s="3"/>
      <c r="DT88" s="8"/>
      <c r="DU88" s="8"/>
      <c r="DV88" s="3"/>
      <c r="DW88" s="3"/>
      <c r="DX88" s="3"/>
      <c r="DY88" s="3"/>
      <c r="DZ88" s="3"/>
      <c r="EA88" s="34"/>
      <c r="EB88" s="33" t="e">
        <f t="shared" si="47"/>
        <v>#DIV/0!</v>
      </c>
      <c r="EC88" s="33" t="e">
        <f t="shared" si="48"/>
        <v>#DIV/0!</v>
      </c>
      <c r="ED88" s="33" t="e">
        <f t="shared" si="49"/>
        <v>#DIV/0!</v>
      </c>
      <c r="EE88" s="33" t="e">
        <f t="shared" si="50"/>
        <v>#DIV/0!</v>
      </c>
    </row>
    <row r="89" spans="1:135" ht="64" hidden="1" x14ac:dyDescent="0.2">
      <c r="A89" s="88">
        <v>74</v>
      </c>
      <c r="B89" s="88">
        <v>74</v>
      </c>
      <c r="C89" s="3" t="s">
        <v>552</v>
      </c>
      <c r="D89" s="3"/>
      <c r="E89" s="3"/>
      <c r="F89" s="3"/>
      <c r="G89" s="3" t="s">
        <v>57</v>
      </c>
      <c r="H89" s="3"/>
      <c r="I89" s="3"/>
      <c r="J89" s="3"/>
      <c r="K89" s="3"/>
      <c r="L89" s="3"/>
      <c r="M89" s="3"/>
      <c r="N89" s="3"/>
      <c r="O89" s="3"/>
      <c r="P89" s="3"/>
      <c r="Q89" s="3"/>
      <c r="R89" s="3"/>
      <c r="S89" s="3"/>
      <c r="T89" s="3"/>
      <c r="U89" s="3"/>
      <c r="V89" s="3"/>
      <c r="W89" s="3"/>
      <c r="X89" s="3"/>
      <c r="Y89" s="22"/>
      <c r="Z89" s="22"/>
      <c r="AA89" s="22">
        <v>1</v>
      </c>
      <c r="AB89" s="22">
        <v>2</v>
      </c>
      <c r="AC89" s="22"/>
      <c r="AD89" s="22"/>
      <c r="AE89" s="22"/>
      <c r="AF89" s="22">
        <v>1</v>
      </c>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1"/>
      <c r="BH89" s="31"/>
      <c r="BI89" s="3"/>
      <c r="BJ89" s="3"/>
      <c r="BK89" s="30"/>
      <c r="BL89" s="16" t="e">
        <f t="shared" si="24"/>
        <v>#DIV/0!</v>
      </c>
      <c r="BM89" s="16"/>
      <c r="BN89" s="16"/>
      <c r="BO89" s="16">
        <f t="shared" si="25"/>
        <v>0</v>
      </c>
      <c r="BP89" s="16"/>
      <c r="BQ89" s="32"/>
      <c r="BR89" s="32"/>
      <c r="BS89" s="16"/>
      <c r="BT89" s="16"/>
      <c r="BU89" s="16"/>
      <c r="BV89" s="16"/>
      <c r="BW89" s="16"/>
      <c r="BX89" s="16"/>
      <c r="BY89" s="16"/>
      <c r="BZ89" s="16"/>
      <c r="CA89" s="16"/>
      <c r="CB89" s="16"/>
      <c r="CC89" s="16"/>
      <c r="CD89" s="16"/>
      <c r="CE89" s="3"/>
      <c r="CF89" s="3"/>
      <c r="CG89" s="3"/>
      <c r="CH89" s="3"/>
      <c r="CI89" s="3"/>
      <c r="CJ89" s="3"/>
      <c r="CK89" s="3"/>
      <c r="CL89" s="3"/>
      <c r="CM89" s="3"/>
      <c r="CN89" s="3"/>
      <c r="CO89" s="30"/>
      <c r="CP89" s="33" t="e">
        <f t="shared" si="26"/>
        <v>#DIV/0!</v>
      </c>
      <c r="CQ89" s="33" t="e">
        <f t="shared" si="27"/>
        <v>#DIV/0!</v>
      </c>
      <c r="CR89" s="33" t="e">
        <f t="shared" si="28"/>
        <v>#DIV/0!</v>
      </c>
      <c r="CS89" s="33" t="e">
        <f t="shared" si="29"/>
        <v>#DIV/0!</v>
      </c>
      <c r="CT89" s="3"/>
      <c r="CU89" s="3"/>
      <c r="CV89" s="3"/>
      <c r="CW89" s="3"/>
      <c r="CX89" s="3"/>
      <c r="CY89" s="3"/>
      <c r="CZ89" s="3"/>
      <c r="DA89" s="3"/>
      <c r="DB89" s="3"/>
      <c r="DC89" s="3"/>
      <c r="DD89" s="3"/>
      <c r="DE89" s="3"/>
      <c r="DF89" s="3"/>
      <c r="DG89" s="3"/>
      <c r="DH89" s="3"/>
      <c r="DI89" s="3"/>
      <c r="DJ89" s="3"/>
      <c r="DK89" s="3"/>
      <c r="DL89" s="34"/>
      <c r="DM89" s="33" t="e">
        <f t="shared" si="30"/>
        <v>#DIV/0!</v>
      </c>
      <c r="DN89" s="33" t="e">
        <f t="shared" si="31"/>
        <v>#DIV/0!</v>
      </c>
      <c r="DO89" s="33" t="e">
        <f t="shared" si="32"/>
        <v>#DIV/0!</v>
      </c>
      <c r="DP89" s="33" t="e">
        <f t="shared" si="33"/>
        <v>#DIV/0!</v>
      </c>
      <c r="DQ89" s="3"/>
      <c r="DR89" s="3"/>
      <c r="DS89" s="3"/>
      <c r="DT89" s="3"/>
      <c r="DU89" s="3"/>
      <c r="DV89" s="3"/>
      <c r="DW89" s="3"/>
      <c r="DX89" s="3"/>
      <c r="DY89" s="3"/>
      <c r="DZ89" s="3"/>
      <c r="EA89" s="34"/>
      <c r="EB89" s="33" t="e">
        <f t="shared" si="47"/>
        <v>#DIV/0!</v>
      </c>
      <c r="EC89" s="33" t="e">
        <f t="shared" si="48"/>
        <v>#DIV/0!</v>
      </c>
      <c r="ED89" s="33" t="e">
        <f t="shared" si="49"/>
        <v>#DIV/0!</v>
      </c>
      <c r="EE89" s="33" t="e">
        <f t="shared" si="50"/>
        <v>#DIV/0!</v>
      </c>
    </row>
    <row r="90" spans="1:135" ht="64" hidden="1" x14ac:dyDescent="0.2">
      <c r="A90" s="88">
        <v>75</v>
      </c>
      <c r="B90" s="88">
        <v>75</v>
      </c>
      <c r="C90" s="3" t="s">
        <v>553</v>
      </c>
      <c r="D90" s="3"/>
      <c r="E90" s="3"/>
      <c r="F90" s="3"/>
      <c r="G90" s="3" t="s">
        <v>45</v>
      </c>
      <c r="H90" s="3"/>
      <c r="I90" s="3"/>
      <c r="J90" s="3"/>
      <c r="K90" s="3"/>
      <c r="L90" s="3"/>
      <c r="M90" s="3"/>
      <c r="N90" s="3"/>
      <c r="O90" s="3"/>
      <c r="P90" s="3"/>
      <c r="Q90" s="3"/>
      <c r="R90" s="3"/>
      <c r="S90" s="3"/>
      <c r="T90" s="3"/>
      <c r="U90" s="3"/>
      <c r="V90" s="3"/>
      <c r="W90" s="3"/>
      <c r="X90" s="3"/>
      <c r="Y90" s="22"/>
      <c r="Z90" s="22"/>
      <c r="AA90" s="22">
        <v>1</v>
      </c>
      <c r="AB90" s="22">
        <v>2</v>
      </c>
      <c r="AC90" s="22"/>
      <c r="AD90" s="22"/>
      <c r="AE90" s="22"/>
      <c r="AF90" s="22">
        <v>1</v>
      </c>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1"/>
      <c r="BH90" s="31"/>
      <c r="BI90" s="3"/>
      <c r="BJ90" s="3"/>
      <c r="BK90" s="30"/>
      <c r="BL90" s="16" t="e">
        <f t="shared" si="24"/>
        <v>#DIV/0!</v>
      </c>
      <c r="BM90" s="16"/>
      <c r="BN90" s="16"/>
      <c r="BO90" s="16">
        <f t="shared" si="25"/>
        <v>0</v>
      </c>
      <c r="BP90" s="16"/>
      <c r="BQ90" s="32"/>
      <c r="BR90" s="32"/>
      <c r="BS90" s="16"/>
      <c r="BT90" s="16"/>
      <c r="BU90" s="16"/>
      <c r="BV90" s="16"/>
      <c r="BW90" s="16"/>
      <c r="BX90" s="16"/>
      <c r="BY90" s="16"/>
      <c r="BZ90" s="16"/>
      <c r="CA90" s="16"/>
      <c r="CB90" s="16"/>
      <c r="CC90" s="16"/>
      <c r="CD90" s="16"/>
      <c r="CE90" s="3"/>
      <c r="CF90" s="3"/>
      <c r="CG90" s="3"/>
      <c r="CH90" s="3"/>
      <c r="CI90" s="3"/>
      <c r="CJ90" s="3"/>
      <c r="CK90" s="3"/>
      <c r="CL90" s="3"/>
      <c r="CM90" s="3"/>
      <c r="CN90" s="3"/>
      <c r="CO90" s="30"/>
      <c r="CP90" s="33" t="e">
        <f t="shared" si="26"/>
        <v>#DIV/0!</v>
      </c>
      <c r="CQ90" s="33" t="e">
        <f t="shared" si="27"/>
        <v>#DIV/0!</v>
      </c>
      <c r="CR90" s="33" t="e">
        <f t="shared" si="28"/>
        <v>#DIV/0!</v>
      </c>
      <c r="CS90" s="33" t="e">
        <f t="shared" si="29"/>
        <v>#DIV/0!</v>
      </c>
      <c r="CT90" s="3"/>
      <c r="CU90" s="3"/>
      <c r="CV90" s="3"/>
      <c r="CW90" s="3"/>
      <c r="CX90" s="3"/>
      <c r="CY90" s="3"/>
      <c r="CZ90" s="3"/>
      <c r="DA90" s="3"/>
      <c r="DB90" s="3"/>
      <c r="DC90" s="3"/>
      <c r="DD90" s="3"/>
      <c r="DE90" s="3"/>
      <c r="DF90" s="3"/>
      <c r="DG90" s="3"/>
      <c r="DH90" s="3"/>
      <c r="DI90" s="3"/>
      <c r="DJ90" s="3"/>
      <c r="DK90" s="3"/>
      <c r="DL90" s="34"/>
      <c r="DM90" s="33" t="e">
        <f t="shared" si="30"/>
        <v>#DIV/0!</v>
      </c>
      <c r="DN90" s="33" t="e">
        <f t="shared" si="31"/>
        <v>#DIV/0!</v>
      </c>
      <c r="DO90" s="33" t="e">
        <f t="shared" si="32"/>
        <v>#DIV/0!</v>
      </c>
      <c r="DP90" s="33" t="e">
        <f t="shared" si="33"/>
        <v>#DIV/0!</v>
      </c>
      <c r="DQ90" s="3"/>
      <c r="DR90" s="3"/>
      <c r="DS90" s="3"/>
      <c r="DT90" s="3"/>
      <c r="DU90" s="3"/>
      <c r="DV90" s="3"/>
      <c r="DW90" s="3"/>
      <c r="DX90" s="3"/>
      <c r="DY90" s="3"/>
      <c r="DZ90" s="3"/>
      <c r="EA90" s="34"/>
      <c r="EB90" s="33" t="e">
        <f t="shared" si="47"/>
        <v>#DIV/0!</v>
      </c>
      <c r="EC90" s="33" t="e">
        <f t="shared" si="48"/>
        <v>#DIV/0!</v>
      </c>
      <c r="ED90" s="33" t="e">
        <f t="shared" si="49"/>
        <v>#DIV/0!</v>
      </c>
      <c r="EE90" s="33" t="e">
        <f t="shared" si="50"/>
        <v>#DIV/0!</v>
      </c>
    </row>
    <row r="91" spans="1:135" ht="48" hidden="1" x14ac:dyDescent="0.2">
      <c r="A91" s="88">
        <v>76</v>
      </c>
      <c r="B91" s="88">
        <v>76</v>
      </c>
      <c r="C91" s="3" t="s">
        <v>554</v>
      </c>
      <c r="D91" s="3"/>
      <c r="E91" s="3"/>
      <c r="F91" s="3"/>
      <c r="G91" s="3" t="s">
        <v>45</v>
      </c>
      <c r="H91" s="3"/>
      <c r="I91" s="3"/>
      <c r="J91" s="3"/>
      <c r="K91" s="3"/>
      <c r="L91" s="3"/>
      <c r="M91" s="3"/>
      <c r="N91" s="3"/>
      <c r="O91" s="3"/>
      <c r="P91" s="3"/>
      <c r="Q91" s="3"/>
      <c r="R91" s="3"/>
      <c r="S91" s="3"/>
      <c r="T91" s="3"/>
      <c r="U91" s="3"/>
      <c r="V91" s="3"/>
      <c r="W91" s="3"/>
      <c r="X91" s="3"/>
      <c r="Y91" s="22"/>
      <c r="Z91" s="22"/>
      <c r="AA91" s="22">
        <v>1</v>
      </c>
      <c r="AB91" s="22">
        <v>2</v>
      </c>
      <c r="AC91" s="22"/>
      <c r="AD91" s="22"/>
      <c r="AE91" s="22"/>
      <c r="AF91" s="22">
        <v>1</v>
      </c>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1"/>
      <c r="BH91" s="31"/>
      <c r="BI91" s="3"/>
      <c r="BJ91" s="3"/>
      <c r="BK91" s="30"/>
      <c r="BL91" s="16" t="e">
        <f t="shared" si="24"/>
        <v>#DIV/0!</v>
      </c>
      <c r="BM91" s="16"/>
      <c r="BN91" s="16"/>
      <c r="BO91" s="16">
        <f t="shared" si="25"/>
        <v>0</v>
      </c>
      <c r="BP91" s="16"/>
      <c r="BQ91" s="32"/>
      <c r="BR91" s="32"/>
      <c r="BS91" s="16"/>
      <c r="BT91" s="16"/>
      <c r="BU91" s="16"/>
      <c r="BV91" s="16"/>
      <c r="BW91" s="16"/>
      <c r="BX91" s="16"/>
      <c r="BY91" s="16"/>
      <c r="BZ91" s="16"/>
      <c r="CA91" s="16"/>
      <c r="CB91" s="16"/>
      <c r="CC91" s="16"/>
      <c r="CD91" s="16"/>
      <c r="CE91" s="3"/>
      <c r="CF91" s="3"/>
      <c r="CG91" s="3"/>
      <c r="CH91" s="3"/>
      <c r="CI91" s="3"/>
      <c r="CJ91" s="3"/>
      <c r="CK91" s="3"/>
      <c r="CL91" s="3"/>
      <c r="CM91" s="3"/>
      <c r="CN91" s="3"/>
      <c r="CO91" s="30"/>
      <c r="CP91" s="33" t="e">
        <f t="shared" si="26"/>
        <v>#DIV/0!</v>
      </c>
      <c r="CQ91" s="33" t="e">
        <f t="shared" si="27"/>
        <v>#DIV/0!</v>
      </c>
      <c r="CR91" s="33" t="e">
        <f t="shared" si="28"/>
        <v>#DIV/0!</v>
      </c>
      <c r="CS91" s="33" t="e">
        <f t="shared" si="29"/>
        <v>#DIV/0!</v>
      </c>
      <c r="CT91" s="3"/>
      <c r="CU91" s="3"/>
      <c r="CV91" s="3"/>
      <c r="CW91" s="3"/>
      <c r="CX91" s="3"/>
      <c r="CY91" s="3"/>
      <c r="CZ91" s="3"/>
      <c r="DA91" s="3"/>
      <c r="DB91" s="3"/>
      <c r="DC91" s="3"/>
      <c r="DD91" s="3"/>
      <c r="DE91" s="3"/>
      <c r="DF91" s="3"/>
      <c r="DG91" s="3"/>
      <c r="DH91" s="3"/>
      <c r="DI91" s="3"/>
      <c r="DJ91" s="3"/>
      <c r="DK91" s="3"/>
      <c r="DL91" s="34"/>
      <c r="DM91" s="33" t="e">
        <f t="shared" si="30"/>
        <v>#DIV/0!</v>
      </c>
      <c r="DN91" s="33" t="e">
        <f t="shared" si="31"/>
        <v>#DIV/0!</v>
      </c>
      <c r="DO91" s="33" t="e">
        <f t="shared" si="32"/>
        <v>#DIV/0!</v>
      </c>
      <c r="DP91" s="33" t="e">
        <f t="shared" si="33"/>
        <v>#DIV/0!</v>
      </c>
      <c r="DQ91" s="3"/>
      <c r="DR91" s="3"/>
      <c r="DS91" s="3"/>
      <c r="DT91" s="3"/>
      <c r="DU91" s="3"/>
      <c r="DV91" s="3"/>
      <c r="DW91" s="3"/>
      <c r="DX91" s="3"/>
      <c r="DY91" s="3"/>
      <c r="DZ91" s="3"/>
      <c r="EA91" s="34"/>
      <c r="EB91" s="33" t="e">
        <f t="shared" si="47"/>
        <v>#DIV/0!</v>
      </c>
      <c r="EC91" s="33" t="e">
        <f t="shared" si="48"/>
        <v>#DIV/0!</v>
      </c>
      <c r="ED91" s="33" t="e">
        <f t="shared" si="49"/>
        <v>#DIV/0!</v>
      </c>
      <c r="EE91" s="33" t="e">
        <f t="shared" si="50"/>
        <v>#DIV/0!</v>
      </c>
    </row>
    <row r="92" spans="1:135" ht="48" hidden="1" x14ac:dyDescent="0.2">
      <c r="A92" s="88">
        <v>77</v>
      </c>
      <c r="B92" s="88">
        <v>77</v>
      </c>
      <c r="C92" s="3" t="s">
        <v>555</v>
      </c>
      <c r="D92" s="3"/>
      <c r="E92" s="3"/>
      <c r="F92" s="3" t="s">
        <v>0</v>
      </c>
      <c r="G92" s="3" t="s">
        <v>1</v>
      </c>
      <c r="H92" s="3">
        <v>0</v>
      </c>
      <c r="I92" s="3"/>
      <c r="J92" s="3"/>
      <c r="K92" s="3"/>
      <c r="L92" s="3">
        <v>0</v>
      </c>
      <c r="M92" s="3" t="s">
        <v>69</v>
      </c>
      <c r="N92" s="3"/>
      <c r="O92" s="3"/>
      <c r="P92" s="3"/>
      <c r="Q92" s="3"/>
      <c r="R92" s="3"/>
      <c r="S92" s="3"/>
      <c r="T92" s="3"/>
      <c r="U92" s="3"/>
      <c r="V92" s="3"/>
      <c r="W92" s="3"/>
      <c r="X92" s="3"/>
      <c r="Y92" s="22"/>
      <c r="Z92" s="22"/>
      <c r="AA92" s="22">
        <v>1</v>
      </c>
      <c r="AB92" s="22">
        <v>2</v>
      </c>
      <c r="AC92" s="22"/>
      <c r="AD92" s="22"/>
      <c r="AE92" s="22"/>
      <c r="AF92" s="22">
        <v>1</v>
      </c>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0"/>
      <c r="BL92" s="16" t="e">
        <f t="shared" si="24"/>
        <v>#DIV/0!</v>
      </c>
      <c r="BM92" s="16"/>
      <c r="BN92" s="16"/>
      <c r="BO92" s="16">
        <f t="shared" si="25"/>
        <v>0</v>
      </c>
      <c r="BP92" s="16"/>
      <c r="BQ92" s="16"/>
      <c r="BR92" s="16"/>
      <c r="BS92" s="16"/>
      <c r="BT92" s="16"/>
      <c r="BU92" s="16"/>
      <c r="BV92" s="16"/>
      <c r="BW92" s="16"/>
      <c r="BX92" s="16"/>
      <c r="BY92" s="16"/>
      <c r="BZ92" s="16"/>
      <c r="CA92" s="16"/>
      <c r="CB92" s="16"/>
      <c r="CC92" s="16"/>
      <c r="CD92" s="16"/>
      <c r="CE92" s="3"/>
      <c r="CF92" s="3"/>
      <c r="CG92" s="3"/>
      <c r="CH92" s="3"/>
      <c r="CI92" s="3"/>
      <c r="CJ92" s="3"/>
      <c r="CK92" s="3"/>
      <c r="CL92" s="3"/>
      <c r="CM92" s="3"/>
      <c r="CN92" s="3"/>
      <c r="CO92" s="30"/>
      <c r="CP92" s="33" t="e">
        <f t="shared" si="26"/>
        <v>#DIV/0!</v>
      </c>
      <c r="CQ92" s="33" t="e">
        <f t="shared" si="27"/>
        <v>#DIV/0!</v>
      </c>
      <c r="CR92" s="33" t="e">
        <f t="shared" si="28"/>
        <v>#DIV/0!</v>
      </c>
      <c r="CS92" s="33" t="e">
        <f t="shared" si="29"/>
        <v>#DIV/0!</v>
      </c>
      <c r="CT92" s="3"/>
      <c r="CU92" s="3"/>
      <c r="CV92" s="3"/>
      <c r="CW92" s="3"/>
      <c r="CX92" s="3"/>
      <c r="CY92" s="3"/>
      <c r="CZ92" s="3"/>
      <c r="DA92" s="3"/>
      <c r="DB92" s="3"/>
      <c r="DC92" s="3"/>
      <c r="DD92" s="3"/>
      <c r="DE92" s="3"/>
      <c r="DF92" s="3"/>
      <c r="DG92" s="3"/>
      <c r="DH92" s="3"/>
      <c r="DI92" s="3"/>
      <c r="DJ92" s="3"/>
      <c r="DK92" s="3"/>
      <c r="DL92" s="34"/>
      <c r="DM92" s="33" t="e">
        <f t="shared" si="30"/>
        <v>#DIV/0!</v>
      </c>
      <c r="DN92" s="33" t="e">
        <f t="shared" si="31"/>
        <v>#DIV/0!</v>
      </c>
      <c r="DO92" s="33" t="e">
        <f t="shared" si="32"/>
        <v>#DIV/0!</v>
      </c>
      <c r="DP92" s="33" t="e">
        <f t="shared" si="33"/>
        <v>#DIV/0!</v>
      </c>
      <c r="DQ92" s="3"/>
      <c r="DR92" s="3"/>
      <c r="DS92" s="3"/>
      <c r="DT92" s="3"/>
      <c r="DU92" s="3"/>
      <c r="DV92" s="3"/>
      <c r="DW92" s="3"/>
      <c r="DX92" s="3"/>
      <c r="DY92" s="3"/>
      <c r="DZ92" s="3"/>
      <c r="EA92" s="34"/>
      <c r="EB92" s="33" t="e">
        <f t="shared" si="47"/>
        <v>#DIV/0!</v>
      </c>
      <c r="EC92" s="33" t="e">
        <f t="shared" si="48"/>
        <v>#DIV/0!</v>
      </c>
      <c r="ED92" s="33" t="e">
        <f t="shared" si="49"/>
        <v>#DIV/0!</v>
      </c>
      <c r="EE92" s="33" t="e">
        <f t="shared" si="50"/>
        <v>#DIV/0!</v>
      </c>
    </row>
    <row r="93" spans="1:135" ht="32" hidden="1" x14ac:dyDescent="0.2">
      <c r="A93" s="88">
        <v>78</v>
      </c>
      <c r="B93" s="88">
        <v>78</v>
      </c>
      <c r="C93" s="3" t="s">
        <v>556</v>
      </c>
      <c r="D93" s="3"/>
      <c r="E93" s="3"/>
      <c r="F93" s="3" t="s">
        <v>0</v>
      </c>
      <c r="G93" s="3" t="s">
        <v>1</v>
      </c>
      <c r="H93" s="3">
        <v>0</v>
      </c>
      <c r="I93" s="3"/>
      <c r="J93" s="3"/>
      <c r="K93" s="3"/>
      <c r="L93" s="3">
        <v>0</v>
      </c>
      <c r="M93" s="3" t="s">
        <v>69</v>
      </c>
      <c r="N93" s="3"/>
      <c r="O93" s="3"/>
      <c r="P93" s="3"/>
      <c r="Q93" s="3"/>
      <c r="R93" s="3"/>
      <c r="S93" s="3"/>
      <c r="T93" s="3"/>
      <c r="U93" s="3"/>
      <c r="V93" s="3"/>
      <c r="W93" s="3"/>
      <c r="X93" s="3"/>
      <c r="Y93" s="22"/>
      <c r="Z93" s="22"/>
      <c r="AA93" s="22">
        <v>1</v>
      </c>
      <c r="AB93" s="22">
        <v>2</v>
      </c>
      <c r="AC93" s="22"/>
      <c r="AD93" s="22"/>
      <c r="AE93" s="22"/>
      <c r="AF93" s="22">
        <v>1</v>
      </c>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0"/>
      <c r="BL93" s="16" t="e">
        <f t="shared" si="24"/>
        <v>#DIV/0!</v>
      </c>
      <c r="BM93" s="16"/>
      <c r="BN93" s="16"/>
      <c r="BO93" s="16">
        <f t="shared" si="25"/>
        <v>0</v>
      </c>
      <c r="BP93" s="16"/>
      <c r="BQ93" s="16"/>
      <c r="BR93" s="16"/>
      <c r="BS93" s="16"/>
      <c r="BT93" s="16"/>
      <c r="BU93" s="16"/>
      <c r="BV93" s="16"/>
      <c r="BW93" s="16"/>
      <c r="BX93" s="16"/>
      <c r="BY93" s="16"/>
      <c r="BZ93" s="16"/>
      <c r="CA93" s="16"/>
      <c r="CB93" s="16"/>
      <c r="CC93" s="16"/>
      <c r="CD93" s="16"/>
      <c r="CE93" s="3"/>
      <c r="CF93" s="3"/>
      <c r="CG93" s="3"/>
      <c r="CH93" s="8"/>
      <c r="CI93" s="8"/>
      <c r="CJ93" s="8"/>
      <c r="CK93" s="3"/>
      <c r="CL93" s="3"/>
      <c r="CM93" s="3"/>
      <c r="CN93" s="3"/>
      <c r="CO93" s="30"/>
      <c r="CP93" s="33" t="e">
        <f t="shared" si="26"/>
        <v>#DIV/0!</v>
      </c>
      <c r="CQ93" s="33" t="e">
        <f t="shared" si="27"/>
        <v>#DIV/0!</v>
      </c>
      <c r="CR93" s="33" t="e">
        <f t="shared" si="28"/>
        <v>#DIV/0!</v>
      </c>
      <c r="CS93" s="33" t="e">
        <f t="shared" si="29"/>
        <v>#DIV/0!</v>
      </c>
      <c r="CT93" s="3"/>
      <c r="CU93" s="3"/>
      <c r="CV93" s="3"/>
      <c r="CW93" s="3"/>
      <c r="CX93" s="3"/>
      <c r="CY93" s="3"/>
      <c r="CZ93" s="3"/>
      <c r="DA93" s="3"/>
      <c r="DB93" s="3"/>
      <c r="DC93" s="3"/>
      <c r="DD93" s="3"/>
      <c r="DE93" s="3"/>
      <c r="DF93" s="3"/>
      <c r="DG93" s="3"/>
      <c r="DH93" s="3"/>
      <c r="DI93" s="3"/>
      <c r="DJ93" s="3"/>
      <c r="DK93" s="3"/>
      <c r="DL93" s="34"/>
      <c r="DM93" s="33" t="e">
        <f t="shared" si="30"/>
        <v>#DIV/0!</v>
      </c>
      <c r="DN93" s="33" t="e">
        <f t="shared" si="31"/>
        <v>#DIV/0!</v>
      </c>
      <c r="DO93" s="33" t="e">
        <f t="shared" si="32"/>
        <v>#DIV/0!</v>
      </c>
      <c r="DP93" s="33" t="e">
        <f t="shared" si="33"/>
        <v>#DIV/0!</v>
      </c>
      <c r="DQ93" s="3"/>
      <c r="DR93" s="3"/>
      <c r="DS93" s="3"/>
      <c r="DT93" s="3"/>
      <c r="DU93" s="3"/>
      <c r="DV93" s="3"/>
      <c r="DW93" s="3"/>
      <c r="DX93" s="3"/>
      <c r="DY93" s="3"/>
      <c r="DZ93" s="3"/>
      <c r="EA93" s="34"/>
      <c r="EB93" s="33" t="e">
        <f t="shared" si="47"/>
        <v>#DIV/0!</v>
      </c>
      <c r="EC93" s="33" t="e">
        <f t="shared" si="48"/>
        <v>#DIV/0!</v>
      </c>
      <c r="ED93" s="33" t="e">
        <f t="shared" si="49"/>
        <v>#DIV/0!</v>
      </c>
      <c r="EE93" s="33" t="e">
        <f t="shared" si="50"/>
        <v>#DIV/0!</v>
      </c>
    </row>
    <row r="94" spans="1:135" ht="32" hidden="1" x14ac:dyDescent="0.2">
      <c r="A94" s="88">
        <v>79</v>
      </c>
      <c r="B94" s="88">
        <v>79</v>
      </c>
      <c r="C94" s="3" t="s">
        <v>557</v>
      </c>
      <c r="D94" s="3"/>
      <c r="E94" s="3"/>
      <c r="F94" s="3" t="s">
        <v>0</v>
      </c>
      <c r="G94" s="3" t="s">
        <v>1</v>
      </c>
      <c r="H94" s="3">
        <v>0</v>
      </c>
      <c r="I94" s="3"/>
      <c r="J94" s="3"/>
      <c r="K94" s="3"/>
      <c r="L94" s="3">
        <v>0</v>
      </c>
      <c r="M94" s="3" t="s">
        <v>69</v>
      </c>
      <c r="N94" s="3"/>
      <c r="O94" s="3"/>
      <c r="P94" s="3"/>
      <c r="Q94" s="3"/>
      <c r="R94" s="3"/>
      <c r="S94" s="3"/>
      <c r="T94" s="3"/>
      <c r="U94" s="3"/>
      <c r="V94" s="3"/>
      <c r="W94" s="3"/>
      <c r="X94" s="3"/>
      <c r="Y94" s="22"/>
      <c r="Z94" s="22"/>
      <c r="AA94" s="22">
        <v>1</v>
      </c>
      <c r="AB94" s="22">
        <v>1</v>
      </c>
      <c r="AC94" s="22"/>
      <c r="AD94" s="22"/>
      <c r="AE94" s="22"/>
      <c r="AF94" s="22">
        <v>1</v>
      </c>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0"/>
      <c r="BL94" s="16" t="e">
        <f t="shared" si="24"/>
        <v>#DIV/0!</v>
      </c>
      <c r="BM94" s="16"/>
      <c r="BN94" s="16"/>
      <c r="BO94" s="16">
        <f t="shared" si="25"/>
        <v>0</v>
      </c>
      <c r="BP94" s="16"/>
      <c r="BQ94" s="16"/>
      <c r="BR94" s="16"/>
      <c r="BS94" s="16"/>
      <c r="BT94" s="16"/>
      <c r="BU94" s="16"/>
      <c r="BV94" s="16"/>
      <c r="BW94" s="16"/>
      <c r="BX94" s="16"/>
      <c r="BY94" s="16"/>
      <c r="BZ94" s="16"/>
      <c r="CA94" s="16"/>
      <c r="CB94" s="16"/>
      <c r="CC94" s="16"/>
      <c r="CD94" s="16"/>
      <c r="CE94" s="3"/>
      <c r="CF94" s="3"/>
      <c r="CG94" s="3"/>
      <c r="CH94" s="3"/>
      <c r="CI94" s="3"/>
      <c r="CJ94" s="3"/>
      <c r="CK94" s="3"/>
      <c r="CL94" s="3"/>
      <c r="CM94" s="3"/>
      <c r="CN94" s="3"/>
      <c r="CO94" s="30"/>
      <c r="CP94" s="33" t="e">
        <f t="shared" si="26"/>
        <v>#DIV/0!</v>
      </c>
      <c r="CQ94" s="33" t="e">
        <f t="shared" si="27"/>
        <v>#DIV/0!</v>
      </c>
      <c r="CR94" s="33" t="e">
        <f t="shared" si="28"/>
        <v>#DIV/0!</v>
      </c>
      <c r="CS94" s="33" t="e">
        <f t="shared" si="29"/>
        <v>#DIV/0!</v>
      </c>
      <c r="CT94" s="3"/>
      <c r="CU94" s="3"/>
      <c r="CV94" s="3"/>
      <c r="CW94" s="3"/>
      <c r="CX94" s="3"/>
      <c r="CY94" s="3"/>
      <c r="CZ94" s="3"/>
      <c r="DA94" s="3"/>
      <c r="DB94" s="3"/>
      <c r="DC94" s="3"/>
      <c r="DD94" s="3"/>
      <c r="DE94" s="3"/>
      <c r="DF94" s="3"/>
      <c r="DG94" s="3"/>
      <c r="DH94" s="3"/>
      <c r="DI94" s="3"/>
      <c r="DJ94" s="3"/>
      <c r="DK94" s="3"/>
      <c r="DL94" s="34"/>
      <c r="DM94" s="33" t="e">
        <f t="shared" si="30"/>
        <v>#DIV/0!</v>
      </c>
      <c r="DN94" s="33" t="e">
        <f t="shared" si="31"/>
        <v>#DIV/0!</v>
      </c>
      <c r="DO94" s="33" t="e">
        <f t="shared" si="32"/>
        <v>#DIV/0!</v>
      </c>
      <c r="DP94" s="33" t="e">
        <f t="shared" si="33"/>
        <v>#DIV/0!</v>
      </c>
      <c r="DQ94" s="3"/>
      <c r="DR94" s="3"/>
      <c r="DS94" s="3"/>
      <c r="DT94" s="3"/>
      <c r="DU94" s="3"/>
      <c r="DV94" s="3"/>
      <c r="DW94" s="3"/>
      <c r="DX94" s="3"/>
      <c r="DY94" s="3"/>
      <c r="DZ94" s="3"/>
      <c r="EA94" s="34"/>
      <c r="EB94" s="33" t="e">
        <f t="shared" si="47"/>
        <v>#DIV/0!</v>
      </c>
      <c r="EC94" s="33" t="e">
        <f t="shared" si="48"/>
        <v>#DIV/0!</v>
      </c>
      <c r="ED94" s="33" t="e">
        <f t="shared" si="49"/>
        <v>#DIV/0!</v>
      </c>
      <c r="EE94" s="33" t="e">
        <f t="shared" si="50"/>
        <v>#DIV/0!</v>
      </c>
    </row>
    <row r="95" spans="1:135" ht="32" hidden="1" x14ac:dyDescent="0.2">
      <c r="A95" s="88">
        <v>80</v>
      </c>
      <c r="B95" s="88">
        <v>80</v>
      </c>
      <c r="C95" s="3" t="s">
        <v>558</v>
      </c>
      <c r="D95" s="3"/>
      <c r="E95" s="3"/>
      <c r="F95" s="3" t="s">
        <v>0</v>
      </c>
      <c r="G95" s="3" t="s">
        <v>1</v>
      </c>
      <c r="H95" s="3">
        <v>0</v>
      </c>
      <c r="I95" s="3"/>
      <c r="J95" s="3"/>
      <c r="K95" s="3"/>
      <c r="L95" s="3">
        <v>0</v>
      </c>
      <c r="M95" s="3" t="s">
        <v>69</v>
      </c>
      <c r="N95" s="3"/>
      <c r="O95" s="3"/>
      <c r="P95" s="3"/>
      <c r="Q95" s="3"/>
      <c r="R95" s="3"/>
      <c r="S95" s="3"/>
      <c r="T95" s="3"/>
      <c r="U95" s="3"/>
      <c r="V95" s="3"/>
      <c r="W95" s="3"/>
      <c r="X95" s="3"/>
      <c r="Y95" s="22"/>
      <c r="Z95" s="22"/>
      <c r="AA95" s="22">
        <v>1</v>
      </c>
      <c r="AB95" s="22">
        <v>2</v>
      </c>
      <c r="AC95" s="22"/>
      <c r="AD95" s="22"/>
      <c r="AE95" s="22"/>
      <c r="AF95" s="22">
        <v>1</v>
      </c>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0"/>
      <c r="BL95" s="16" t="e">
        <f t="shared" si="24"/>
        <v>#DIV/0!</v>
      </c>
      <c r="BM95" s="16"/>
      <c r="BN95" s="16"/>
      <c r="BO95" s="16">
        <f t="shared" si="25"/>
        <v>0</v>
      </c>
      <c r="BP95" s="16"/>
      <c r="BQ95" s="16"/>
      <c r="BR95" s="16"/>
      <c r="BS95" s="16"/>
      <c r="BT95" s="16"/>
      <c r="BU95" s="16"/>
      <c r="BV95" s="16"/>
      <c r="BW95" s="16"/>
      <c r="BX95" s="16"/>
      <c r="BY95" s="16"/>
      <c r="BZ95" s="16"/>
      <c r="CA95" s="16"/>
      <c r="CB95" s="16"/>
      <c r="CC95" s="16"/>
      <c r="CD95" s="16"/>
      <c r="CE95" s="3"/>
      <c r="CF95" s="3"/>
      <c r="CG95" s="3"/>
      <c r="CH95" s="3"/>
      <c r="CI95" s="3"/>
      <c r="CJ95" s="3"/>
      <c r="CK95" s="3"/>
      <c r="CL95" s="3"/>
      <c r="CM95" s="3"/>
      <c r="CN95" s="3"/>
      <c r="CO95" s="30"/>
      <c r="CP95" s="33" t="e">
        <f t="shared" si="26"/>
        <v>#DIV/0!</v>
      </c>
      <c r="CQ95" s="33" t="e">
        <f t="shared" si="27"/>
        <v>#DIV/0!</v>
      </c>
      <c r="CR95" s="33" t="e">
        <f t="shared" si="28"/>
        <v>#DIV/0!</v>
      </c>
      <c r="CS95" s="33" t="e">
        <f t="shared" si="29"/>
        <v>#DIV/0!</v>
      </c>
      <c r="CT95" s="3"/>
      <c r="CU95" s="3"/>
      <c r="CV95" s="3"/>
      <c r="CW95" s="3"/>
      <c r="CX95" s="3"/>
      <c r="CY95" s="3"/>
      <c r="CZ95" s="3"/>
      <c r="DA95" s="3"/>
      <c r="DB95" s="3"/>
      <c r="DC95" s="3"/>
      <c r="DD95" s="3"/>
      <c r="DE95" s="3"/>
      <c r="DF95" s="3"/>
      <c r="DG95" s="3"/>
      <c r="DH95" s="3"/>
      <c r="DI95" s="3"/>
      <c r="DJ95" s="3"/>
      <c r="DK95" s="3"/>
      <c r="DL95" s="34"/>
      <c r="DM95" s="33" t="e">
        <f t="shared" si="30"/>
        <v>#DIV/0!</v>
      </c>
      <c r="DN95" s="33" t="e">
        <f t="shared" si="31"/>
        <v>#DIV/0!</v>
      </c>
      <c r="DO95" s="33" t="e">
        <f t="shared" si="32"/>
        <v>#DIV/0!</v>
      </c>
      <c r="DP95" s="33" t="e">
        <f t="shared" si="33"/>
        <v>#DIV/0!</v>
      </c>
      <c r="DQ95" s="3"/>
      <c r="DR95" s="3"/>
      <c r="DS95" s="3"/>
      <c r="DT95" s="3"/>
      <c r="DU95" s="3"/>
      <c r="DV95" s="3"/>
      <c r="DW95" s="3"/>
      <c r="DX95" s="3"/>
      <c r="DY95" s="3"/>
      <c r="DZ95" s="3"/>
      <c r="EA95" s="34"/>
      <c r="EB95" s="33" t="e">
        <f t="shared" si="47"/>
        <v>#DIV/0!</v>
      </c>
      <c r="EC95" s="33" t="e">
        <f t="shared" si="48"/>
        <v>#DIV/0!</v>
      </c>
      <c r="ED95" s="33" t="e">
        <f t="shared" si="49"/>
        <v>#DIV/0!</v>
      </c>
      <c r="EE95" s="33" t="e">
        <f t="shared" si="50"/>
        <v>#DIV/0!</v>
      </c>
    </row>
    <row r="96" spans="1:135" ht="64" hidden="1" x14ac:dyDescent="0.2">
      <c r="A96" s="88">
        <v>81</v>
      </c>
      <c r="B96" s="88">
        <v>81</v>
      </c>
      <c r="C96" s="19" t="s">
        <v>559</v>
      </c>
      <c r="D96" s="19"/>
      <c r="E96" s="19"/>
      <c r="F96" s="19"/>
      <c r="G96" s="19" t="s">
        <v>57</v>
      </c>
      <c r="H96" s="3"/>
      <c r="I96" s="3"/>
      <c r="J96" s="3"/>
      <c r="K96" s="3"/>
      <c r="L96" s="3"/>
      <c r="M96" s="3"/>
      <c r="N96" s="3"/>
      <c r="O96" s="3"/>
      <c r="P96" s="3"/>
      <c r="Q96" s="3"/>
      <c r="R96" s="3"/>
      <c r="S96" s="3"/>
      <c r="T96" s="3"/>
      <c r="U96" s="3"/>
      <c r="V96" s="3"/>
      <c r="W96" s="3"/>
      <c r="X96" s="3"/>
      <c r="Y96" s="22"/>
      <c r="Z96" s="22"/>
      <c r="AA96" s="22">
        <v>1</v>
      </c>
      <c r="AB96" s="22">
        <v>1</v>
      </c>
      <c r="AC96" s="22"/>
      <c r="AD96" s="22"/>
      <c r="AE96" s="22"/>
      <c r="AF96" s="22">
        <v>1</v>
      </c>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1"/>
      <c r="BH96" s="31"/>
      <c r="BI96" s="3"/>
      <c r="BJ96" s="3"/>
      <c r="BK96" s="30"/>
      <c r="BL96" s="16" t="e">
        <f t="shared" si="24"/>
        <v>#DIV/0!</v>
      </c>
      <c r="BM96" s="16"/>
      <c r="BN96" s="16"/>
      <c r="BO96" s="16">
        <f t="shared" si="25"/>
        <v>0</v>
      </c>
      <c r="BP96" s="16"/>
      <c r="BQ96" s="32"/>
      <c r="BR96" s="32"/>
      <c r="BS96" s="16"/>
      <c r="BT96" s="16"/>
      <c r="BU96" s="16"/>
      <c r="BV96" s="16"/>
      <c r="BW96" s="16"/>
      <c r="BX96" s="16"/>
      <c r="BY96" s="16"/>
      <c r="BZ96" s="16"/>
      <c r="CA96" s="16"/>
      <c r="CB96" s="16"/>
      <c r="CC96" s="16"/>
      <c r="CD96" s="16"/>
      <c r="CE96" s="3"/>
      <c r="CF96" s="3"/>
      <c r="CG96" s="3"/>
      <c r="CH96" s="3"/>
      <c r="CI96" s="3"/>
      <c r="CJ96" s="3"/>
      <c r="CK96" s="3"/>
      <c r="CL96" s="3"/>
      <c r="CM96" s="3"/>
      <c r="CN96" s="3"/>
      <c r="CO96" s="30"/>
      <c r="CP96" s="33" t="e">
        <f t="shared" si="26"/>
        <v>#DIV/0!</v>
      </c>
      <c r="CQ96" s="33" t="e">
        <f t="shared" si="27"/>
        <v>#DIV/0!</v>
      </c>
      <c r="CR96" s="33" t="e">
        <f t="shared" si="28"/>
        <v>#DIV/0!</v>
      </c>
      <c r="CS96" s="33" t="e">
        <f t="shared" si="29"/>
        <v>#DIV/0!</v>
      </c>
      <c r="CT96" s="3"/>
      <c r="CU96" s="3"/>
      <c r="CV96" s="3"/>
      <c r="CW96" s="3"/>
      <c r="CX96" s="3"/>
      <c r="CY96" s="3"/>
      <c r="CZ96" s="3"/>
      <c r="DA96" s="3"/>
      <c r="DB96" s="3"/>
      <c r="DC96" s="3"/>
      <c r="DD96" s="3"/>
      <c r="DE96" s="3"/>
      <c r="DF96" s="3"/>
      <c r="DG96" s="3"/>
      <c r="DH96" s="3"/>
      <c r="DI96" s="3"/>
      <c r="DJ96" s="3"/>
      <c r="DK96" s="3"/>
      <c r="DL96" s="34"/>
      <c r="DM96" s="33" t="e">
        <f t="shared" si="30"/>
        <v>#DIV/0!</v>
      </c>
      <c r="DN96" s="33" t="e">
        <f t="shared" si="31"/>
        <v>#DIV/0!</v>
      </c>
      <c r="DO96" s="33" t="e">
        <f t="shared" si="32"/>
        <v>#DIV/0!</v>
      </c>
      <c r="DP96" s="33" t="e">
        <f t="shared" si="33"/>
        <v>#DIV/0!</v>
      </c>
      <c r="DQ96" s="3"/>
      <c r="DR96" s="3"/>
      <c r="DS96" s="3"/>
      <c r="DT96" s="3"/>
      <c r="DU96" s="3"/>
      <c r="DV96" s="3"/>
      <c r="DW96" s="3"/>
      <c r="DX96" s="3"/>
      <c r="DY96" s="3"/>
      <c r="DZ96" s="3"/>
      <c r="EA96" s="34"/>
      <c r="EB96" s="33" t="e">
        <f t="shared" si="47"/>
        <v>#DIV/0!</v>
      </c>
      <c r="EC96" s="33" t="e">
        <f t="shared" si="48"/>
        <v>#DIV/0!</v>
      </c>
      <c r="ED96" s="33" t="e">
        <f t="shared" si="49"/>
        <v>#DIV/0!</v>
      </c>
      <c r="EE96" s="33" t="e">
        <f t="shared" si="50"/>
        <v>#DIV/0!</v>
      </c>
    </row>
    <row r="97" spans="1:135" ht="64" x14ac:dyDescent="0.2">
      <c r="A97" s="99">
        <v>69</v>
      </c>
      <c r="B97" s="88" t="s">
        <v>340</v>
      </c>
      <c r="C97" s="3" t="s">
        <v>680</v>
      </c>
      <c r="D97" s="3">
        <v>5</v>
      </c>
      <c r="E97" s="3" t="str">
        <f t="shared" ref="E97:E103" si="51">CONCATENATE(LEFT(C97,FIND(")",C97)),", Study ",D97)</f>
        <v>Hansen, J., Kutzner, F., &amp; Wänke, M. (2013), Study 5</v>
      </c>
      <c r="F97" s="3" t="s">
        <v>0</v>
      </c>
      <c r="G97" s="3" t="s">
        <v>1</v>
      </c>
      <c r="H97" s="3">
        <v>1</v>
      </c>
      <c r="I97" s="3">
        <v>1</v>
      </c>
      <c r="J97" s="3">
        <v>1</v>
      </c>
      <c r="K97" s="3">
        <v>1</v>
      </c>
      <c r="L97" s="3">
        <v>1</v>
      </c>
      <c r="M97" s="3"/>
      <c r="N97" s="9">
        <v>1</v>
      </c>
      <c r="O97" s="9">
        <v>1</v>
      </c>
      <c r="P97" s="3"/>
      <c r="Q97" s="3" t="s">
        <v>342</v>
      </c>
      <c r="R97" s="3" t="s">
        <v>89</v>
      </c>
      <c r="S97" s="3"/>
      <c r="T97" s="3">
        <v>2013</v>
      </c>
      <c r="U97" s="3" t="s">
        <v>73</v>
      </c>
      <c r="V97" s="3">
        <v>1</v>
      </c>
      <c r="W97" s="3">
        <v>0</v>
      </c>
      <c r="X97" s="3">
        <v>0</v>
      </c>
      <c r="Y97" s="22">
        <v>1</v>
      </c>
      <c r="Z97" s="22">
        <v>1</v>
      </c>
      <c r="AA97" s="22">
        <v>1</v>
      </c>
      <c r="AB97" s="22">
        <f t="shared" ref="AB97:AB103" si="52">Y97</f>
        <v>1</v>
      </c>
      <c r="AC97" s="22">
        <v>99</v>
      </c>
      <c r="AD97" s="22">
        <v>99</v>
      </c>
      <c r="AE97" s="22">
        <f t="shared" ref="AE97:AE103" si="53">IF(AC97=AD97,1,CONCATENATE(AC97," vs. ",AD97))</f>
        <v>1</v>
      </c>
      <c r="AF97" s="22">
        <f t="shared" ref="AF97:AF103" si="54">AC97</f>
        <v>99</v>
      </c>
      <c r="AG97" s="3">
        <v>2</v>
      </c>
      <c r="AH97" s="3">
        <v>2</v>
      </c>
      <c r="AI97" s="3">
        <f t="shared" ref="AI97:AI103" si="55">IF((AG97-AH97)=0,1,0)</f>
        <v>1</v>
      </c>
      <c r="AJ97" s="3">
        <v>2</v>
      </c>
      <c r="AK97" s="3">
        <v>0</v>
      </c>
      <c r="AL97" s="16">
        <v>1</v>
      </c>
      <c r="AM97" s="16">
        <v>0</v>
      </c>
      <c r="AN97" s="16" t="s">
        <v>341</v>
      </c>
      <c r="AO97" s="16"/>
      <c r="AP97" s="16"/>
      <c r="AQ97" s="16"/>
      <c r="AR97" s="16"/>
      <c r="AS97" s="16">
        <v>1</v>
      </c>
      <c r="AT97" s="16" t="s">
        <v>847</v>
      </c>
      <c r="AU97" s="3">
        <v>0</v>
      </c>
      <c r="AV97" s="18">
        <v>0.75310117142436539</v>
      </c>
      <c r="AW97" s="31">
        <v>7.2622544279453097E-2</v>
      </c>
      <c r="AX97" s="18">
        <v>0.74314829250686276</v>
      </c>
      <c r="AY97" s="18">
        <v>7.0715689840009296E-2</v>
      </c>
      <c r="AZ97" s="16"/>
      <c r="BA97" s="3" t="s">
        <v>1084</v>
      </c>
      <c r="BB97" s="3"/>
      <c r="BC97" s="3"/>
      <c r="BD97" s="3">
        <v>30</v>
      </c>
      <c r="BE97" s="3">
        <v>29</v>
      </c>
      <c r="BF97" s="3">
        <v>59</v>
      </c>
      <c r="BG97" s="31">
        <v>0.82689999999999997</v>
      </c>
      <c r="BH97" s="31">
        <v>0.1542</v>
      </c>
      <c r="BI97" s="3">
        <v>0.74726999999999999</v>
      </c>
      <c r="BJ97" s="3">
        <v>1.0226900000000001</v>
      </c>
      <c r="BK97" s="30">
        <v>1</v>
      </c>
      <c r="BL97" s="16">
        <f t="shared" si="24"/>
        <v>0.75310117142436539</v>
      </c>
      <c r="BM97" s="16">
        <f t="shared" ref="BM97:BM103" si="56">(1/BD97)+(1/BE97)+(BL97^2/(2*(BF97)))</f>
        <v>7.2622544279453097E-2</v>
      </c>
      <c r="BN97" s="16">
        <f t="shared" ref="BN97:BN103" si="57">(1-3/(4*BF97-9))*BL97</f>
        <v>0.74314829250686276</v>
      </c>
      <c r="BO97" s="16">
        <f t="shared" si="25"/>
        <v>7.0715689840009296E-2</v>
      </c>
      <c r="BP97" s="16"/>
      <c r="BQ97" s="32"/>
      <c r="BR97" s="32"/>
      <c r="BS97" s="16"/>
      <c r="BT97" s="16"/>
      <c r="BU97" s="16"/>
      <c r="BV97" s="16"/>
      <c r="BW97" s="16"/>
      <c r="BX97" s="16"/>
      <c r="BY97" s="16"/>
      <c r="BZ97" s="16"/>
      <c r="CA97" s="16"/>
      <c r="CB97" s="16"/>
      <c r="CC97" s="16"/>
      <c r="CD97" s="16"/>
      <c r="CE97" s="3"/>
      <c r="CF97" s="3"/>
      <c r="CG97" s="3"/>
      <c r="CH97" s="8"/>
      <c r="CI97" s="8"/>
      <c r="CJ97" s="19"/>
      <c r="CK97" s="3"/>
      <c r="CL97" s="3"/>
      <c r="CM97" s="3"/>
      <c r="CN97" s="3"/>
      <c r="CO97" s="30"/>
      <c r="CP97" s="33" t="e">
        <f t="shared" si="26"/>
        <v>#DIV/0!</v>
      </c>
      <c r="CQ97" s="33" t="e">
        <f t="shared" si="27"/>
        <v>#DIV/0!</v>
      </c>
      <c r="CR97" s="33" t="e">
        <f t="shared" si="28"/>
        <v>#DIV/0!</v>
      </c>
      <c r="CS97" s="33" t="e">
        <f t="shared" si="29"/>
        <v>#DIV/0!</v>
      </c>
      <c r="CT97" s="3"/>
      <c r="CU97" s="3"/>
      <c r="CV97" s="3"/>
      <c r="CW97" s="3"/>
      <c r="CX97" s="3"/>
      <c r="CY97" s="3"/>
      <c r="CZ97" s="3"/>
      <c r="DA97" s="3"/>
      <c r="DB97" s="3"/>
      <c r="DC97" s="3"/>
      <c r="DD97" s="3"/>
      <c r="DE97" s="8"/>
      <c r="DF97" s="8"/>
      <c r="DG97" s="8"/>
      <c r="DH97" s="19"/>
      <c r="DI97" s="19"/>
      <c r="DJ97" s="19"/>
      <c r="DK97" s="19"/>
      <c r="DL97" s="34"/>
      <c r="DM97" s="33" t="e">
        <f t="shared" si="30"/>
        <v>#DIV/0!</v>
      </c>
      <c r="DN97" s="33" t="e">
        <f t="shared" si="31"/>
        <v>#DIV/0!</v>
      </c>
      <c r="DO97" s="33" t="e">
        <f t="shared" si="32"/>
        <v>#DIV/0!</v>
      </c>
      <c r="DP97" s="33" t="e">
        <f t="shared" si="33"/>
        <v>#DIV/0!</v>
      </c>
      <c r="DQ97" s="3"/>
      <c r="DR97" s="3"/>
      <c r="DS97" s="3"/>
      <c r="DT97" s="8"/>
      <c r="DU97" s="8"/>
      <c r="DV97" s="8"/>
      <c r="DW97" s="3"/>
      <c r="DX97" s="3"/>
      <c r="DY97" s="3"/>
      <c r="DZ97" s="3"/>
      <c r="EA97" s="34"/>
      <c r="EB97" s="33"/>
      <c r="EC97" s="33"/>
      <c r="ED97" s="33"/>
      <c r="EE97" s="33"/>
    </row>
    <row r="98" spans="1:135" ht="64" x14ac:dyDescent="0.2">
      <c r="A98" s="99">
        <v>82</v>
      </c>
      <c r="B98" s="88" t="s">
        <v>344</v>
      </c>
      <c r="C98" s="3" t="s">
        <v>681</v>
      </c>
      <c r="D98" s="19">
        <v>1</v>
      </c>
      <c r="E98" s="3" t="str">
        <f t="shared" si="51"/>
        <v>Jiang, Y., Chen, Z., &amp; Wyer, R. S. J. (2014), Study 1</v>
      </c>
      <c r="F98" s="3" t="s">
        <v>0</v>
      </c>
      <c r="G98" s="19" t="s">
        <v>1</v>
      </c>
      <c r="H98" s="19">
        <v>1</v>
      </c>
      <c r="I98" s="19">
        <v>1</v>
      </c>
      <c r="J98" s="19">
        <v>1</v>
      </c>
      <c r="K98" s="19">
        <v>1</v>
      </c>
      <c r="L98" s="19">
        <v>1</v>
      </c>
      <c r="M98" s="19"/>
      <c r="N98" s="9">
        <v>1</v>
      </c>
      <c r="O98" s="9">
        <v>1</v>
      </c>
      <c r="P98" s="19"/>
      <c r="Q98" s="3" t="s">
        <v>345</v>
      </c>
      <c r="R98" s="3" t="s">
        <v>89</v>
      </c>
      <c r="S98" s="3"/>
      <c r="T98" s="3">
        <v>2014</v>
      </c>
      <c r="U98" s="3" t="s">
        <v>56</v>
      </c>
      <c r="V98" s="3">
        <v>1</v>
      </c>
      <c r="W98" s="3">
        <v>0</v>
      </c>
      <c r="X98" s="3">
        <v>0</v>
      </c>
      <c r="Y98" s="22">
        <v>1</v>
      </c>
      <c r="Z98" s="22">
        <v>1</v>
      </c>
      <c r="AA98" s="22">
        <v>1</v>
      </c>
      <c r="AB98" s="22">
        <f t="shared" si="52"/>
        <v>1</v>
      </c>
      <c r="AC98" s="22">
        <v>1</v>
      </c>
      <c r="AD98" s="22">
        <v>1</v>
      </c>
      <c r="AE98" s="22">
        <f t="shared" si="53"/>
        <v>1</v>
      </c>
      <c r="AF98" s="22">
        <f t="shared" si="54"/>
        <v>1</v>
      </c>
      <c r="AG98" s="3">
        <v>2</v>
      </c>
      <c r="AH98" s="3">
        <v>2</v>
      </c>
      <c r="AI98" s="3">
        <f t="shared" si="55"/>
        <v>1</v>
      </c>
      <c r="AJ98" s="3">
        <v>2</v>
      </c>
      <c r="AK98" s="19">
        <v>0</v>
      </c>
      <c r="AL98" s="19">
        <v>0</v>
      </c>
      <c r="AM98" s="3">
        <v>0</v>
      </c>
      <c r="AN98" s="19"/>
      <c r="AO98" s="19"/>
      <c r="AP98" s="38"/>
      <c r="AQ98" s="38"/>
      <c r="AR98" s="19"/>
      <c r="AS98" s="19"/>
      <c r="AT98" s="19"/>
      <c r="AU98" s="3">
        <v>0</v>
      </c>
      <c r="AV98" s="18">
        <v>0.53454867242797643</v>
      </c>
      <c r="AW98" s="31">
        <v>4.4073097251034636E-2</v>
      </c>
      <c r="AX98" s="18">
        <v>0.53017906475145349</v>
      </c>
      <c r="AY98" s="18">
        <v>4.3355501142432459E-2</v>
      </c>
      <c r="AZ98" s="3"/>
      <c r="BA98" s="3"/>
      <c r="BB98" s="3"/>
      <c r="BC98" s="3">
        <v>1</v>
      </c>
      <c r="BD98" s="8">
        <v>47</v>
      </c>
      <c r="BE98" s="8">
        <v>47</v>
      </c>
      <c r="BF98" s="3">
        <v>94</v>
      </c>
      <c r="BG98" s="31">
        <v>3.89</v>
      </c>
      <c r="BH98" s="31">
        <v>4.43</v>
      </c>
      <c r="BI98" s="3">
        <v>0.99</v>
      </c>
      <c r="BJ98" s="3">
        <v>1.03</v>
      </c>
      <c r="BK98" s="30">
        <v>1</v>
      </c>
      <c r="BL98" s="16">
        <f t="shared" si="24"/>
        <v>0.53454867242797643</v>
      </c>
      <c r="BM98" s="16">
        <f t="shared" si="56"/>
        <v>4.4073097251034636E-2</v>
      </c>
      <c r="BN98" s="16">
        <f t="shared" si="57"/>
        <v>0.53017906475145349</v>
      </c>
      <c r="BO98" s="16">
        <f t="shared" si="25"/>
        <v>4.3355501142432459E-2</v>
      </c>
      <c r="BP98" s="16"/>
      <c r="BQ98" s="32"/>
      <c r="BR98" s="32"/>
      <c r="BS98" s="16"/>
      <c r="BT98" s="16"/>
      <c r="BU98" s="16"/>
      <c r="BV98" s="16"/>
      <c r="BW98" s="16"/>
      <c r="BX98" s="16"/>
      <c r="BY98" s="16"/>
      <c r="BZ98" s="16"/>
      <c r="CA98" s="16"/>
      <c r="CB98" s="16"/>
      <c r="CC98" s="16"/>
      <c r="CD98" s="16"/>
      <c r="CE98" s="3"/>
      <c r="CF98" s="3"/>
      <c r="CG98" s="3"/>
      <c r="CH98" s="8"/>
      <c r="CI98" s="8"/>
      <c r="CJ98" s="19"/>
      <c r="CK98" s="3"/>
      <c r="CL98" s="3"/>
      <c r="CM98" s="3"/>
      <c r="CN98" s="3"/>
      <c r="CO98" s="30"/>
      <c r="CP98" s="33" t="e">
        <f t="shared" si="26"/>
        <v>#DIV/0!</v>
      </c>
      <c r="CQ98" s="33" t="e">
        <f t="shared" si="27"/>
        <v>#DIV/0!</v>
      </c>
      <c r="CR98" s="33" t="e">
        <f t="shared" si="28"/>
        <v>#DIV/0!</v>
      </c>
      <c r="CS98" s="33" t="e">
        <f t="shared" si="29"/>
        <v>#DIV/0!</v>
      </c>
      <c r="CT98" s="3"/>
      <c r="CU98" s="3"/>
      <c r="CV98" s="3"/>
      <c r="CW98" s="3"/>
      <c r="CX98" s="3"/>
      <c r="CY98" s="3"/>
      <c r="CZ98" s="3"/>
      <c r="DA98" s="3"/>
      <c r="DB98" s="3"/>
      <c r="DC98" s="3"/>
      <c r="DD98" s="3"/>
      <c r="DE98" s="8"/>
      <c r="DF98" s="8"/>
      <c r="DG98" s="8"/>
      <c r="DH98" s="19"/>
      <c r="DI98" s="19"/>
      <c r="DJ98" s="19"/>
      <c r="DK98" s="19"/>
      <c r="DL98" s="34"/>
      <c r="DM98" s="33" t="e">
        <f t="shared" si="30"/>
        <v>#DIV/0!</v>
      </c>
      <c r="DN98" s="33" t="e">
        <f t="shared" si="31"/>
        <v>#DIV/0!</v>
      </c>
      <c r="DO98" s="33" t="e">
        <f t="shared" si="32"/>
        <v>#DIV/0!</v>
      </c>
      <c r="DP98" s="33" t="e">
        <f t="shared" si="33"/>
        <v>#DIV/0!</v>
      </c>
      <c r="DQ98" s="3"/>
      <c r="DR98" s="3"/>
      <c r="DS98" s="3"/>
      <c r="DT98" s="8"/>
      <c r="DU98" s="8"/>
      <c r="DV98" s="8"/>
      <c r="DW98" s="3"/>
      <c r="DX98" s="3"/>
      <c r="DY98" s="3"/>
      <c r="DZ98" s="3"/>
      <c r="EA98" s="34"/>
      <c r="EB98" s="33"/>
      <c r="EC98" s="33"/>
      <c r="ED98" s="33"/>
      <c r="EE98" s="33"/>
    </row>
    <row r="99" spans="1:135" ht="64" x14ac:dyDescent="0.2">
      <c r="A99" s="99">
        <v>82</v>
      </c>
      <c r="B99" s="88" t="s">
        <v>347</v>
      </c>
      <c r="C99" s="3" t="s">
        <v>681</v>
      </c>
      <c r="D99" s="19">
        <v>2</v>
      </c>
      <c r="E99" s="3" t="str">
        <f t="shared" si="51"/>
        <v>Jiang, Y., Chen, Z., &amp; Wyer, R. S. J. (2014), Study 2</v>
      </c>
      <c r="F99" s="3" t="s">
        <v>0</v>
      </c>
      <c r="G99" s="19" t="s">
        <v>1</v>
      </c>
      <c r="H99" s="19">
        <v>1</v>
      </c>
      <c r="I99" s="19">
        <v>1</v>
      </c>
      <c r="J99" s="19">
        <v>1</v>
      </c>
      <c r="K99" s="19">
        <v>1</v>
      </c>
      <c r="L99" s="19">
        <v>1</v>
      </c>
      <c r="M99" s="19"/>
      <c r="N99" s="9">
        <v>1</v>
      </c>
      <c r="O99" s="9">
        <v>1</v>
      </c>
      <c r="P99" s="19"/>
      <c r="Q99" s="3" t="s">
        <v>349</v>
      </c>
      <c r="R99" s="3" t="s">
        <v>89</v>
      </c>
      <c r="S99" s="3"/>
      <c r="T99" s="3">
        <v>2014</v>
      </c>
      <c r="U99" s="3" t="s">
        <v>56</v>
      </c>
      <c r="V99" s="3">
        <v>1</v>
      </c>
      <c r="W99" s="3">
        <v>0</v>
      </c>
      <c r="X99" s="3">
        <v>0</v>
      </c>
      <c r="Y99" s="22">
        <v>1</v>
      </c>
      <c r="Z99" s="22">
        <v>1</v>
      </c>
      <c r="AA99" s="22">
        <v>1</v>
      </c>
      <c r="AB99" s="22">
        <f t="shared" si="52"/>
        <v>1</v>
      </c>
      <c r="AC99" s="22">
        <v>2</v>
      </c>
      <c r="AD99" s="22">
        <v>2</v>
      </c>
      <c r="AE99" s="22">
        <f t="shared" si="53"/>
        <v>1</v>
      </c>
      <c r="AF99" s="22">
        <f t="shared" si="54"/>
        <v>2</v>
      </c>
      <c r="AG99" s="3">
        <v>2</v>
      </c>
      <c r="AH99" s="3">
        <v>2</v>
      </c>
      <c r="AI99" s="3">
        <f t="shared" si="55"/>
        <v>1</v>
      </c>
      <c r="AJ99" s="3">
        <v>2</v>
      </c>
      <c r="AK99" s="19">
        <v>0</v>
      </c>
      <c r="AL99" s="19">
        <v>1</v>
      </c>
      <c r="AM99" s="3">
        <v>0</v>
      </c>
      <c r="AN99" s="19" t="s">
        <v>348</v>
      </c>
      <c r="AO99" s="19"/>
      <c r="AP99" s="38"/>
      <c r="AQ99" s="38"/>
      <c r="AR99" s="19"/>
      <c r="AS99" s="16">
        <v>1</v>
      </c>
      <c r="AT99" s="16" t="s">
        <v>715</v>
      </c>
      <c r="AU99" s="3">
        <v>1</v>
      </c>
      <c r="AV99" s="18">
        <v>0.68588638703416405</v>
      </c>
      <c r="AW99" s="31">
        <v>1.4658052115310457E-2</v>
      </c>
      <c r="AX99" s="18">
        <v>0.68223805518823766</v>
      </c>
      <c r="AY99" s="18">
        <v>1.4502530116010959E-2</v>
      </c>
      <c r="AZ99" s="3"/>
      <c r="BA99" s="3" t="s">
        <v>350</v>
      </c>
      <c r="BB99" s="3"/>
      <c r="BC99" s="3">
        <v>1</v>
      </c>
      <c r="BD99" s="8">
        <v>75</v>
      </c>
      <c r="BE99" s="8">
        <v>75</v>
      </c>
      <c r="BF99" s="3">
        <v>150</v>
      </c>
      <c r="BG99" s="31">
        <v>5.31</v>
      </c>
      <c r="BH99" s="31">
        <v>6.07</v>
      </c>
      <c r="BI99" s="3">
        <v>2.29</v>
      </c>
      <c r="BJ99" s="3">
        <v>1.74</v>
      </c>
      <c r="BK99" s="30">
        <v>1</v>
      </c>
      <c r="BL99" s="16">
        <f t="shared" si="24"/>
        <v>0.37370697404587505</v>
      </c>
      <c r="BM99" s="16">
        <f t="shared" si="56"/>
        <v>2.7132189674835081E-2</v>
      </c>
      <c r="BN99" s="16">
        <f t="shared" si="57"/>
        <v>0.37180998432990614</v>
      </c>
      <c r="BO99" s="16">
        <f t="shared" si="25"/>
        <v>2.6857435093624274E-2</v>
      </c>
      <c r="BP99" s="16"/>
      <c r="BQ99" s="32"/>
      <c r="BR99" s="32"/>
      <c r="BS99" s="16"/>
      <c r="BT99" s="16"/>
      <c r="BU99" s="16"/>
      <c r="BV99" s="16"/>
      <c r="BW99" s="16"/>
      <c r="BX99" s="16"/>
      <c r="BY99" s="16"/>
      <c r="BZ99" s="16"/>
      <c r="CA99" s="16"/>
      <c r="CB99" s="16"/>
      <c r="CC99" s="16"/>
      <c r="CD99" s="16"/>
      <c r="CE99" s="6" t="s">
        <v>83</v>
      </c>
      <c r="CF99" s="6"/>
      <c r="CG99" s="6"/>
      <c r="CH99" s="4">
        <v>75</v>
      </c>
      <c r="CI99" s="4">
        <v>75</v>
      </c>
      <c r="CJ99" s="6">
        <v>150</v>
      </c>
      <c r="CK99" s="6">
        <v>5.34</v>
      </c>
      <c r="CL99" s="6">
        <v>6.16</v>
      </c>
      <c r="CM99" s="6">
        <v>2.34</v>
      </c>
      <c r="CN99" s="6">
        <v>1.55</v>
      </c>
      <c r="CO99" s="30">
        <v>1</v>
      </c>
      <c r="CP99" s="33">
        <f t="shared" si="26"/>
        <v>0.41315984480772899</v>
      </c>
      <c r="CQ99" s="33">
        <f t="shared" si="27"/>
        <v>2.7235670191205156E-2</v>
      </c>
      <c r="CR99" s="33">
        <f t="shared" si="28"/>
        <v>0.41106258671225826</v>
      </c>
      <c r="CS99" s="33">
        <f t="shared" si="29"/>
        <v>2.6959867712781502E-2</v>
      </c>
      <c r="CT99" s="6"/>
      <c r="CU99" s="6"/>
      <c r="CV99" s="6"/>
      <c r="CW99" s="6"/>
      <c r="CX99" s="6"/>
      <c r="CY99" s="6"/>
      <c r="CZ99" s="6"/>
      <c r="DA99" s="6"/>
      <c r="DB99" s="23" t="s">
        <v>84</v>
      </c>
      <c r="DC99" s="23"/>
      <c r="DD99" s="23"/>
      <c r="DE99" s="4">
        <v>75</v>
      </c>
      <c r="DF99" s="4">
        <v>75</v>
      </c>
      <c r="DG99" s="6">
        <v>150</v>
      </c>
      <c r="DH99" s="24">
        <v>5.23</v>
      </c>
      <c r="DI99" s="24">
        <v>6.83</v>
      </c>
      <c r="DJ99" s="24">
        <v>2.1800000000000002</v>
      </c>
      <c r="DK99" s="24">
        <v>1.53</v>
      </c>
      <c r="DL99" s="34">
        <v>1</v>
      </c>
      <c r="DM99" s="33">
        <f t="shared" si="30"/>
        <v>0.84959278671174432</v>
      </c>
      <c r="DN99" s="33">
        <f t="shared" si="31"/>
        <v>2.9072693010775426E-2</v>
      </c>
      <c r="DO99" s="33">
        <f t="shared" ref="DO99:DO130" si="58">(1-3/(4*DG99-9))*DM99</f>
        <v>0.84528013297209081</v>
      </c>
      <c r="DP99" s="33">
        <f t="shared" si="33"/>
        <v>2.877828788945731E-2</v>
      </c>
      <c r="DQ99" s="23" t="s">
        <v>85</v>
      </c>
      <c r="DR99" s="23"/>
      <c r="DS99" s="23"/>
      <c r="DT99" s="4">
        <v>75</v>
      </c>
      <c r="DU99" s="4">
        <v>75</v>
      </c>
      <c r="DV99" s="6">
        <v>150</v>
      </c>
      <c r="DW99" s="24">
        <v>6.17</v>
      </c>
      <c r="DX99" s="24">
        <v>7.27</v>
      </c>
      <c r="DY99" s="24">
        <v>1.17</v>
      </c>
      <c r="DZ99" s="24">
        <v>0.73</v>
      </c>
      <c r="EA99" s="34"/>
      <c r="EB99" s="33"/>
      <c r="EC99" s="33"/>
      <c r="ED99" s="33"/>
      <c r="EE99" s="33"/>
    </row>
    <row r="100" spans="1:135" ht="64" x14ac:dyDescent="0.2">
      <c r="A100" s="99">
        <v>82</v>
      </c>
      <c r="B100" s="88" t="s">
        <v>351</v>
      </c>
      <c r="C100" s="3" t="s">
        <v>681</v>
      </c>
      <c r="D100" s="19">
        <v>3</v>
      </c>
      <c r="E100" s="3" t="str">
        <f t="shared" si="51"/>
        <v>Jiang, Y., Chen, Z., &amp; Wyer, R. S. J. (2014), Study 3</v>
      </c>
      <c r="F100" s="3" t="s">
        <v>0</v>
      </c>
      <c r="G100" s="19" t="s">
        <v>1</v>
      </c>
      <c r="H100" s="19">
        <v>1</v>
      </c>
      <c r="I100" s="19">
        <v>1</v>
      </c>
      <c r="J100" s="19">
        <v>1</v>
      </c>
      <c r="K100" s="19">
        <v>1</v>
      </c>
      <c r="L100" s="19">
        <v>1</v>
      </c>
      <c r="M100" s="19"/>
      <c r="N100" s="9">
        <v>1</v>
      </c>
      <c r="O100" s="9">
        <v>1</v>
      </c>
      <c r="P100" s="19"/>
      <c r="Q100" s="3" t="s">
        <v>353</v>
      </c>
      <c r="R100" s="3" t="s">
        <v>89</v>
      </c>
      <c r="S100" s="3"/>
      <c r="T100" s="3">
        <v>2014</v>
      </c>
      <c r="U100" s="3" t="s">
        <v>56</v>
      </c>
      <c r="V100" s="3">
        <v>1</v>
      </c>
      <c r="W100" s="3">
        <v>0</v>
      </c>
      <c r="X100" s="3">
        <v>0</v>
      </c>
      <c r="Y100" s="22">
        <v>1</v>
      </c>
      <c r="Z100" s="22">
        <v>1</v>
      </c>
      <c r="AA100" s="22">
        <v>1</v>
      </c>
      <c r="AB100" s="22">
        <f t="shared" si="52"/>
        <v>1</v>
      </c>
      <c r="AC100" s="22">
        <v>1</v>
      </c>
      <c r="AD100" s="22">
        <v>1</v>
      </c>
      <c r="AE100" s="22">
        <f t="shared" si="53"/>
        <v>1</v>
      </c>
      <c r="AF100" s="22">
        <f t="shared" si="54"/>
        <v>1</v>
      </c>
      <c r="AG100" s="3">
        <v>2</v>
      </c>
      <c r="AH100" s="3">
        <v>2</v>
      </c>
      <c r="AI100" s="3">
        <f t="shared" si="55"/>
        <v>1</v>
      </c>
      <c r="AJ100" s="3">
        <v>2</v>
      </c>
      <c r="AK100" s="19">
        <v>0</v>
      </c>
      <c r="AL100" s="19">
        <v>1</v>
      </c>
      <c r="AM100" s="3">
        <v>0</v>
      </c>
      <c r="AN100" s="19" t="s">
        <v>352</v>
      </c>
      <c r="AO100" s="19"/>
      <c r="AP100" s="38"/>
      <c r="AQ100" s="38"/>
      <c r="AR100" s="19"/>
      <c r="AS100" s="19"/>
      <c r="AT100" s="19"/>
      <c r="AU100" s="3">
        <v>1</v>
      </c>
      <c r="AV100" s="18">
        <v>0.62755068676903025</v>
      </c>
      <c r="AW100" s="31">
        <v>4.5564810779080228E-2</v>
      </c>
      <c r="AX100" s="18">
        <v>0.62052586564848133</v>
      </c>
      <c r="AY100" s="18">
        <v>4.4550412633115793E-2</v>
      </c>
      <c r="AZ100" s="3"/>
      <c r="BA100" s="3" t="s">
        <v>354</v>
      </c>
      <c r="BB100" s="3"/>
      <c r="BC100" s="3">
        <v>1</v>
      </c>
      <c r="BD100" s="8">
        <v>38</v>
      </c>
      <c r="BE100" s="8">
        <v>38</v>
      </c>
      <c r="BF100" s="3">
        <v>76</v>
      </c>
      <c r="BG100" s="31">
        <v>4.8600000000000003</v>
      </c>
      <c r="BH100" s="31">
        <v>6.12</v>
      </c>
      <c r="BI100" s="3">
        <v>2.2000000000000002</v>
      </c>
      <c r="BJ100" s="3">
        <v>1.55</v>
      </c>
      <c r="BK100" s="30">
        <v>1</v>
      </c>
      <c r="BL100" s="16">
        <f t="shared" si="24"/>
        <v>0.66212698970855843</v>
      </c>
      <c r="BM100" s="16">
        <f t="shared" si="56"/>
        <v>5.5515869411187614E-2</v>
      </c>
      <c r="BN100" s="16">
        <f t="shared" si="57"/>
        <v>0.65539349489796295</v>
      </c>
      <c r="BO100" s="16">
        <f t="shared" si="25"/>
        <v>5.439247445533469E-2</v>
      </c>
      <c r="BP100" s="16"/>
      <c r="BQ100" s="32"/>
      <c r="BR100" s="32"/>
      <c r="BS100" s="16"/>
      <c r="BT100" s="16"/>
      <c r="BU100" s="16"/>
      <c r="BV100" s="16"/>
      <c r="BW100" s="16"/>
      <c r="BX100" s="16"/>
      <c r="BY100" s="16"/>
      <c r="BZ100" s="16"/>
      <c r="CA100" s="16"/>
      <c r="CB100" s="16"/>
      <c r="CC100" s="16"/>
      <c r="CD100" s="16"/>
      <c r="CE100" s="6" t="s">
        <v>86</v>
      </c>
      <c r="CF100" s="6"/>
      <c r="CG100" s="6"/>
      <c r="CH100" s="6">
        <v>38</v>
      </c>
      <c r="CI100" s="6">
        <v>38</v>
      </c>
      <c r="CJ100" s="6">
        <v>76</v>
      </c>
      <c r="CK100" s="6">
        <v>5.41</v>
      </c>
      <c r="CL100" s="6">
        <v>6.55</v>
      </c>
      <c r="CM100" s="6">
        <v>2.36</v>
      </c>
      <c r="CN100" s="6">
        <v>1.35</v>
      </c>
      <c r="CO100" s="30">
        <v>1</v>
      </c>
      <c r="CP100" s="33">
        <f t="shared" si="26"/>
        <v>0.59297438382950207</v>
      </c>
      <c r="CQ100" s="33">
        <f t="shared" si="27"/>
        <v>5.4944859341302485E-2</v>
      </c>
      <c r="CR100" s="33">
        <f t="shared" si="28"/>
        <v>0.58694413585835459</v>
      </c>
      <c r="CS100" s="33">
        <f t="shared" si="29"/>
        <v>5.3833019096544851E-2</v>
      </c>
      <c r="CT100" s="6"/>
      <c r="CU100" s="6"/>
      <c r="CV100" s="6"/>
      <c r="CW100" s="6"/>
      <c r="CX100" s="6"/>
      <c r="CY100" s="6"/>
      <c r="CZ100" s="6"/>
      <c r="DA100" s="6"/>
      <c r="DB100" s="3"/>
      <c r="DC100" s="3"/>
      <c r="DD100" s="3"/>
      <c r="DE100" s="8"/>
      <c r="DF100" s="8"/>
      <c r="DG100" s="8"/>
      <c r="DH100" s="19"/>
      <c r="DI100" s="19"/>
      <c r="DJ100" s="19"/>
      <c r="DK100" s="19"/>
      <c r="DL100" s="34"/>
      <c r="DM100" s="33" t="e">
        <f t="shared" si="30"/>
        <v>#DIV/0!</v>
      </c>
      <c r="DN100" s="33" t="e">
        <f t="shared" si="31"/>
        <v>#DIV/0!</v>
      </c>
      <c r="DO100" s="33" t="e">
        <f t="shared" si="58"/>
        <v>#DIV/0!</v>
      </c>
      <c r="DP100" s="33" t="e">
        <f t="shared" si="33"/>
        <v>#DIV/0!</v>
      </c>
      <c r="DQ100" s="3"/>
      <c r="DR100" s="3"/>
      <c r="DS100" s="3"/>
      <c r="DT100" s="8"/>
      <c r="DU100" s="8"/>
      <c r="DV100" s="8"/>
      <c r="DW100" s="3"/>
      <c r="DX100" s="3"/>
      <c r="DY100" s="3"/>
      <c r="DZ100" s="3"/>
      <c r="EA100" s="34"/>
      <c r="EB100" s="33"/>
      <c r="EC100" s="33"/>
      <c r="ED100" s="33"/>
      <c r="EE100" s="33"/>
    </row>
    <row r="101" spans="1:135" ht="64" x14ac:dyDescent="0.2">
      <c r="A101" s="99">
        <v>82</v>
      </c>
      <c r="B101" s="88" t="s">
        <v>355</v>
      </c>
      <c r="C101" s="3" t="s">
        <v>681</v>
      </c>
      <c r="D101" s="19">
        <v>4</v>
      </c>
      <c r="E101" s="3" t="str">
        <f t="shared" si="51"/>
        <v>Jiang, Y., Chen, Z., &amp; Wyer, R. S. J. (2014), Study 4</v>
      </c>
      <c r="F101" s="3" t="s">
        <v>0</v>
      </c>
      <c r="G101" s="19" t="s">
        <v>1</v>
      </c>
      <c r="H101" s="19">
        <v>1</v>
      </c>
      <c r="I101" s="19">
        <v>1</v>
      </c>
      <c r="J101" s="19">
        <v>1</v>
      </c>
      <c r="K101" s="19">
        <v>1</v>
      </c>
      <c r="L101" s="19">
        <v>1</v>
      </c>
      <c r="M101" s="19"/>
      <c r="N101" s="9">
        <v>1</v>
      </c>
      <c r="O101" s="9">
        <v>1</v>
      </c>
      <c r="P101" s="19"/>
      <c r="Q101" s="3" t="s">
        <v>356</v>
      </c>
      <c r="R101" s="3" t="s">
        <v>3</v>
      </c>
      <c r="S101" s="3"/>
      <c r="T101" s="3">
        <v>2014</v>
      </c>
      <c r="U101" s="3" t="s">
        <v>56</v>
      </c>
      <c r="V101" s="3">
        <v>1</v>
      </c>
      <c r="W101" s="3">
        <v>0</v>
      </c>
      <c r="X101" s="3">
        <v>0</v>
      </c>
      <c r="Y101" s="22">
        <v>2</v>
      </c>
      <c r="Z101" s="22">
        <v>2</v>
      </c>
      <c r="AA101" s="22">
        <v>1</v>
      </c>
      <c r="AB101" s="22">
        <f t="shared" si="52"/>
        <v>2</v>
      </c>
      <c r="AC101" s="22">
        <v>1</v>
      </c>
      <c r="AD101" s="22">
        <v>1</v>
      </c>
      <c r="AE101" s="22">
        <f t="shared" si="53"/>
        <v>1</v>
      </c>
      <c r="AF101" s="22">
        <f t="shared" si="54"/>
        <v>1</v>
      </c>
      <c r="AG101" s="3">
        <v>1</v>
      </c>
      <c r="AH101" s="3">
        <v>2</v>
      </c>
      <c r="AI101" s="3">
        <f t="shared" si="55"/>
        <v>0</v>
      </c>
      <c r="AJ101" s="3">
        <v>2</v>
      </c>
      <c r="AK101" s="19">
        <v>0</v>
      </c>
      <c r="AL101" s="19">
        <v>0</v>
      </c>
      <c r="AM101" s="3">
        <v>0</v>
      </c>
      <c r="AN101" s="19"/>
      <c r="AO101" s="19"/>
      <c r="AP101" s="38"/>
      <c r="AQ101" s="38"/>
      <c r="AR101" s="19"/>
      <c r="AS101" s="19"/>
      <c r="AT101" s="19"/>
      <c r="AU101" s="3">
        <v>0</v>
      </c>
      <c r="AV101" s="18">
        <v>0.93840194746367556</v>
      </c>
      <c r="AW101" s="31">
        <v>7.5259306906810333E-2</v>
      </c>
      <c r="AX101" s="18">
        <v>0.92600015961173276</v>
      </c>
      <c r="AY101" s="18">
        <v>7.3283218835143618E-2</v>
      </c>
      <c r="AZ101" s="3"/>
      <c r="BA101" s="3"/>
      <c r="BB101" s="3"/>
      <c r="BC101" s="3">
        <v>1</v>
      </c>
      <c r="BD101" s="8">
        <v>29.5</v>
      </c>
      <c r="BE101" s="8">
        <v>29.5</v>
      </c>
      <c r="BF101" s="3">
        <v>59</v>
      </c>
      <c r="BG101" s="31">
        <v>5.96</v>
      </c>
      <c r="BH101" s="31">
        <v>5.22</v>
      </c>
      <c r="BI101" s="3">
        <v>0.71</v>
      </c>
      <c r="BJ101" s="3">
        <v>0.86</v>
      </c>
      <c r="BK101" s="30">
        <v>1</v>
      </c>
      <c r="BL101" s="16">
        <f t="shared" si="24"/>
        <v>0.93840194746367556</v>
      </c>
      <c r="BM101" s="16">
        <f t="shared" si="56"/>
        <v>7.5259306906810333E-2</v>
      </c>
      <c r="BN101" s="16">
        <f t="shared" si="57"/>
        <v>0.92600015961173276</v>
      </c>
      <c r="BO101" s="16">
        <f t="shared" si="25"/>
        <v>7.3283218835143618E-2</v>
      </c>
      <c r="BP101" s="16"/>
      <c r="BQ101" s="32"/>
      <c r="BR101" s="32"/>
      <c r="BS101" s="16"/>
      <c r="BT101" s="16"/>
      <c r="BU101" s="16"/>
      <c r="BV101" s="16"/>
      <c r="BW101" s="16"/>
      <c r="BX101" s="16"/>
      <c r="BY101" s="16"/>
      <c r="BZ101" s="16"/>
      <c r="CA101" s="16"/>
      <c r="CB101" s="16"/>
      <c r="CC101" s="16"/>
      <c r="CD101" s="16"/>
      <c r="CE101" s="3"/>
      <c r="CF101" s="3"/>
      <c r="CG101" s="3"/>
      <c r="CH101" s="8"/>
      <c r="CI101" s="8"/>
      <c r="CJ101" s="8"/>
      <c r="CK101" s="3"/>
      <c r="CL101" s="3"/>
      <c r="CM101" s="3"/>
      <c r="CN101" s="3"/>
      <c r="CO101" s="30"/>
      <c r="CP101" s="33" t="e">
        <f t="shared" si="26"/>
        <v>#DIV/0!</v>
      </c>
      <c r="CQ101" s="33" t="e">
        <f t="shared" si="27"/>
        <v>#DIV/0!</v>
      </c>
      <c r="CR101" s="33" t="e">
        <f t="shared" si="28"/>
        <v>#DIV/0!</v>
      </c>
      <c r="CS101" s="33" t="e">
        <f t="shared" si="29"/>
        <v>#DIV/0!</v>
      </c>
      <c r="CT101" s="3"/>
      <c r="CU101" s="3"/>
      <c r="CV101" s="3"/>
      <c r="CW101" s="3"/>
      <c r="CX101" s="3"/>
      <c r="CY101" s="3"/>
      <c r="CZ101" s="3"/>
      <c r="DA101" s="3"/>
      <c r="DB101" s="3"/>
      <c r="DC101" s="3"/>
      <c r="DD101" s="3"/>
      <c r="DE101" s="8"/>
      <c r="DF101" s="8"/>
      <c r="DG101" s="8"/>
      <c r="DH101" s="19"/>
      <c r="DI101" s="19"/>
      <c r="DJ101" s="19"/>
      <c r="DK101" s="19"/>
      <c r="DL101" s="34"/>
      <c r="DM101" s="33" t="e">
        <f t="shared" si="30"/>
        <v>#DIV/0!</v>
      </c>
      <c r="DN101" s="33" t="e">
        <f t="shared" si="31"/>
        <v>#DIV/0!</v>
      </c>
      <c r="DO101" s="33" t="e">
        <f t="shared" si="58"/>
        <v>#DIV/0!</v>
      </c>
      <c r="DP101" s="33" t="e">
        <f t="shared" si="33"/>
        <v>#DIV/0!</v>
      </c>
      <c r="DQ101" s="3"/>
      <c r="DR101" s="3"/>
      <c r="DS101" s="3"/>
      <c r="DT101" s="8"/>
      <c r="DU101" s="8"/>
      <c r="DV101" s="8"/>
      <c r="DW101" s="3"/>
      <c r="DX101" s="3"/>
      <c r="DY101" s="3"/>
      <c r="DZ101" s="3"/>
      <c r="EA101" s="34"/>
      <c r="EB101" s="33"/>
      <c r="EC101" s="33"/>
      <c r="ED101" s="33"/>
      <c r="EE101" s="33"/>
    </row>
    <row r="102" spans="1:135" ht="64" x14ac:dyDescent="0.2">
      <c r="A102" s="99">
        <v>82</v>
      </c>
      <c r="B102" s="88" t="s">
        <v>357</v>
      </c>
      <c r="C102" s="3" t="s">
        <v>681</v>
      </c>
      <c r="D102" s="19">
        <v>5</v>
      </c>
      <c r="E102" s="3" t="str">
        <f t="shared" si="51"/>
        <v>Jiang, Y., Chen, Z., &amp; Wyer, R. S. J. (2014), Study 5</v>
      </c>
      <c r="F102" s="3" t="s">
        <v>0</v>
      </c>
      <c r="G102" s="19" t="s">
        <v>1</v>
      </c>
      <c r="H102" s="19">
        <v>1</v>
      </c>
      <c r="I102" s="19">
        <v>1</v>
      </c>
      <c r="J102" s="19">
        <v>1</v>
      </c>
      <c r="K102" s="19">
        <v>1</v>
      </c>
      <c r="L102" s="19">
        <v>1</v>
      </c>
      <c r="M102" s="19"/>
      <c r="N102" s="9">
        <v>1</v>
      </c>
      <c r="O102" s="9">
        <v>1</v>
      </c>
      <c r="P102" s="19"/>
      <c r="Q102" s="3" t="s">
        <v>356</v>
      </c>
      <c r="R102" s="3" t="s">
        <v>89</v>
      </c>
      <c r="S102" s="3"/>
      <c r="T102" s="3">
        <v>2014</v>
      </c>
      <c r="U102" s="3" t="s">
        <v>56</v>
      </c>
      <c r="V102" s="3">
        <v>1</v>
      </c>
      <c r="W102" s="3">
        <v>0</v>
      </c>
      <c r="X102" s="3">
        <v>0</v>
      </c>
      <c r="Y102" s="22">
        <v>1</v>
      </c>
      <c r="Z102" s="22">
        <v>1</v>
      </c>
      <c r="AA102" s="22">
        <v>1</v>
      </c>
      <c r="AB102" s="22">
        <f t="shared" si="52"/>
        <v>1</v>
      </c>
      <c r="AC102" s="22">
        <v>2</v>
      </c>
      <c r="AD102" s="22">
        <v>2</v>
      </c>
      <c r="AE102" s="22">
        <f t="shared" si="53"/>
        <v>1</v>
      </c>
      <c r="AF102" s="22">
        <f t="shared" si="54"/>
        <v>2</v>
      </c>
      <c r="AG102" s="3">
        <v>1</v>
      </c>
      <c r="AH102" s="3">
        <v>2</v>
      </c>
      <c r="AI102" s="3">
        <f t="shared" si="55"/>
        <v>0</v>
      </c>
      <c r="AJ102" s="3">
        <v>2</v>
      </c>
      <c r="AK102" s="19">
        <v>0</v>
      </c>
      <c r="AL102" s="19">
        <v>0</v>
      </c>
      <c r="AM102" s="3">
        <v>1</v>
      </c>
      <c r="AN102" s="19"/>
      <c r="AO102" s="19" t="s">
        <v>848</v>
      </c>
      <c r="AP102" s="38" t="s">
        <v>850</v>
      </c>
      <c r="AQ102" s="38">
        <v>0</v>
      </c>
      <c r="AR102" s="19"/>
      <c r="AS102" s="19"/>
      <c r="AT102" s="19"/>
      <c r="AU102" s="3">
        <v>0</v>
      </c>
      <c r="AV102" s="18">
        <v>-9.7031691918948393E-2</v>
      </c>
      <c r="AW102" s="31">
        <v>4.3529430158894857E-2</v>
      </c>
      <c r="AX102" s="18">
        <v>-9.6220842125753839E-2</v>
      </c>
      <c r="AY102" s="18">
        <v>4.2804958532426801E-2</v>
      </c>
      <c r="AZ102" s="3"/>
      <c r="BA102" s="3"/>
      <c r="BB102" s="3"/>
      <c r="BC102" s="3">
        <v>0</v>
      </c>
      <c r="BD102" s="7">
        <v>46</v>
      </c>
      <c r="BE102" s="7">
        <v>46</v>
      </c>
      <c r="BF102" s="7">
        <v>92</v>
      </c>
      <c r="BG102" s="21">
        <v>6.27</v>
      </c>
      <c r="BH102" s="21">
        <v>6.39</v>
      </c>
      <c r="BI102" s="15">
        <v>1.3</v>
      </c>
      <c r="BJ102" s="15">
        <v>1.17</v>
      </c>
      <c r="BK102" s="60">
        <v>-1</v>
      </c>
      <c r="BL102" s="16">
        <f t="shared" si="24"/>
        <v>-9.7031691918948393E-2</v>
      </c>
      <c r="BM102" s="16">
        <f t="shared" si="56"/>
        <v>4.3529430158894857E-2</v>
      </c>
      <c r="BN102" s="16">
        <f t="shared" si="57"/>
        <v>-9.6220842125753839E-2</v>
      </c>
      <c r="BO102" s="16">
        <f t="shared" si="25"/>
        <v>4.2804958532426801E-2</v>
      </c>
      <c r="BP102" s="16"/>
      <c r="BQ102" s="32"/>
      <c r="BR102" s="32"/>
      <c r="BS102" s="16"/>
      <c r="BT102" s="16"/>
      <c r="BU102" s="16"/>
      <c r="BV102" s="16"/>
      <c r="BW102" s="16"/>
      <c r="BX102" s="16"/>
      <c r="BY102" s="16"/>
      <c r="BZ102" s="16"/>
      <c r="CA102" s="16"/>
      <c r="CB102" s="16"/>
      <c r="CC102" s="16"/>
      <c r="CD102" s="16"/>
      <c r="CE102" s="12"/>
      <c r="CF102" s="12"/>
      <c r="CG102" s="12"/>
      <c r="CH102" s="7"/>
      <c r="CI102" s="7"/>
      <c r="CJ102" s="7"/>
      <c r="CK102" s="15"/>
      <c r="CL102" s="15"/>
      <c r="CM102" s="15"/>
      <c r="CN102" s="15"/>
      <c r="CO102" s="60"/>
      <c r="CP102" s="33" t="e">
        <f t="shared" si="26"/>
        <v>#DIV/0!</v>
      </c>
      <c r="CQ102" s="33" t="e">
        <f t="shared" si="27"/>
        <v>#DIV/0!</v>
      </c>
      <c r="CR102" s="33" t="e">
        <f t="shared" si="28"/>
        <v>#DIV/0!</v>
      </c>
      <c r="CS102" s="33" t="e">
        <f t="shared" si="29"/>
        <v>#DIV/0!</v>
      </c>
      <c r="CT102" s="15"/>
      <c r="CU102" s="15"/>
      <c r="CV102" s="15"/>
      <c r="CW102" s="15"/>
      <c r="CX102" s="15"/>
      <c r="CY102" s="15"/>
      <c r="CZ102" s="15"/>
      <c r="DA102" s="15"/>
      <c r="DB102" s="3"/>
      <c r="DC102" s="3"/>
      <c r="DD102" s="3"/>
      <c r="DE102" s="8"/>
      <c r="DF102" s="8"/>
      <c r="DG102" s="19"/>
      <c r="DH102" s="18"/>
      <c r="DI102" s="18"/>
      <c r="DJ102" s="18"/>
      <c r="DK102" s="18"/>
      <c r="DL102" s="45"/>
      <c r="DM102" s="33" t="e">
        <f t="shared" si="30"/>
        <v>#DIV/0!</v>
      </c>
      <c r="DN102" s="33" t="e">
        <f t="shared" si="31"/>
        <v>#DIV/0!</v>
      </c>
      <c r="DO102" s="33" t="e">
        <f t="shared" si="58"/>
        <v>#DIV/0!</v>
      </c>
      <c r="DP102" s="33" t="e">
        <f t="shared" si="33"/>
        <v>#DIV/0!</v>
      </c>
      <c r="DQ102" s="3"/>
      <c r="DR102" s="3"/>
      <c r="DS102" s="3"/>
      <c r="DT102" s="8"/>
      <c r="DU102" s="8"/>
      <c r="DV102" s="8"/>
      <c r="DW102" s="3"/>
      <c r="DX102" s="3"/>
      <c r="DY102" s="3"/>
      <c r="DZ102" s="3"/>
      <c r="EA102" s="34"/>
      <c r="EB102" s="33"/>
      <c r="EC102" s="33"/>
      <c r="ED102" s="33"/>
      <c r="EE102" s="33"/>
    </row>
    <row r="103" spans="1:135" ht="64" x14ac:dyDescent="0.2">
      <c r="A103" s="99">
        <v>82</v>
      </c>
      <c r="B103" s="88" t="s">
        <v>357</v>
      </c>
      <c r="C103" s="3" t="s">
        <v>681</v>
      </c>
      <c r="D103" s="19">
        <v>5</v>
      </c>
      <c r="E103" s="3" t="str">
        <f t="shared" si="51"/>
        <v>Jiang, Y., Chen, Z., &amp; Wyer, R. S. J. (2014), Study 5</v>
      </c>
      <c r="F103" s="3" t="s">
        <v>0</v>
      </c>
      <c r="G103" s="19" t="s">
        <v>1</v>
      </c>
      <c r="H103" s="19">
        <v>1</v>
      </c>
      <c r="I103" s="19">
        <v>1</v>
      </c>
      <c r="J103" s="19">
        <v>1</v>
      </c>
      <c r="K103" s="19">
        <v>1</v>
      </c>
      <c r="L103" s="19">
        <v>1</v>
      </c>
      <c r="M103" s="19"/>
      <c r="N103" s="9">
        <v>1</v>
      </c>
      <c r="O103" s="9">
        <v>1</v>
      </c>
      <c r="P103" s="19"/>
      <c r="Q103" s="3" t="s">
        <v>356</v>
      </c>
      <c r="R103" s="3" t="s">
        <v>89</v>
      </c>
      <c r="S103" s="3"/>
      <c r="T103" s="3">
        <v>2014</v>
      </c>
      <c r="U103" s="3" t="s">
        <v>56</v>
      </c>
      <c r="V103" s="3">
        <v>1</v>
      </c>
      <c r="W103" s="3">
        <v>0</v>
      </c>
      <c r="X103" s="3">
        <v>0</v>
      </c>
      <c r="Y103" s="22">
        <v>1</v>
      </c>
      <c r="Z103" s="22">
        <v>1</v>
      </c>
      <c r="AA103" s="22">
        <v>1</v>
      </c>
      <c r="AB103" s="22">
        <f t="shared" si="52"/>
        <v>1</v>
      </c>
      <c r="AC103" s="22">
        <v>2</v>
      </c>
      <c r="AD103" s="22">
        <v>2</v>
      </c>
      <c r="AE103" s="22">
        <f t="shared" si="53"/>
        <v>1</v>
      </c>
      <c r="AF103" s="22">
        <f t="shared" si="54"/>
        <v>2</v>
      </c>
      <c r="AG103" s="3">
        <v>1</v>
      </c>
      <c r="AH103" s="3">
        <v>2</v>
      </c>
      <c r="AI103" s="3">
        <f t="shared" si="55"/>
        <v>0</v>
      </c>
      <c r="AJ103" s="3">
        <v>2</v>
      </c>
      <c r="AK103" s="19">
        <v>0</v>
      </c>
      <c r="AL103" s="19">
        <v>0</v>
      </c>
      <c r="AM103" s="3">
        <v>1</v>
      </c>
      <c r="AN103" s="19"/>
      <c r="AO103" s="19" t="s">
        <v>848</v>
      </c>
      <c r="AP103" s="38" t="s">
        <v>849</v>
      </c>
      <c r="AQ103" s="38">
        <v>1</v>
      </c>
      <c r="AR103" s="19"/>
      <c r="AS103" s="19"/>
      <c r="AT103" s="19"/>
      <c r="AU103" s="3">
        <v>0</v>
      </c>
      <c r="AV103" s="18">
        <v>0.53766148141749848</v>
      </c>
      <c r="AW103" s="31">
        <v>4.5049347111956843E-2</v>
      </c>
      <c r="AX103" s="18">
        <v>0.53316848853657228</v>
      </c>
      <c r="AY103" s="18">
        <v>4.4299579112366934E-2</v>
      </c>
      <c r="AZ103" s="3"/>
      <c r="BA103" s="3"/>
      <c r="BB103" s="3"/>
      <c r="BC103" s="3">
        <v>1</v>
      </c>
      <c r="BD103" s="8">
        <v>46</v>
      </c>
      <c r="BE103" s="8">
        <v>46</v>
      </c>
      <c r="BF103" s="8">
        <v>92</v>
      </c>
      <c r="BG103" s="31">
        <v>6.64</v>
      </c>
      <c r="BH103" s="31">
        <v>5.98</v>
      </c>
      <c r="BI103" s="3">
        <v>1.04</v>
      </c>
      <c r="BJ103" s="3">
        <v>1.39</v>
      </c>
      <c r="BK103" s="30">
        <v>1</v>
      </c>
      <c r="BL103" s="16">
        <f t="shared" si="24"/>
        <v>0.53766148141749848</v>
      </c>
      <c r="BM103" s="16">
        <f t="shared" si="56"/>
        <v>4.5049347111956843E-2</v>
      </c>
      <c r="BN103" s="16">
        <f t="shared" si="57"/>
        <v>0.53316848853657228</v>
      </c>
      <c r="BO103" s="16">
        <f t="shared" si="25"/>
        <v>4.4299579112366934E-2</v>
      </c>
      <c r="BP103" s="16"/>
      <c r="BQ103" s="32"/>
      <c r="BR103" s="32"/>
      <c r="BS103" s="16"/>
      <c r="BT103" s="16"/>
      <c r="BU103" s="16"/>
      <c r="BV103" s="16"/>
      <c r="BW103" s="16"/>
      <c r="BX103" s="16"/>
      <c r="BY103" s="16"/>
      <c r="BZ103" s="16"/>
      <c r="CA103" s="16"/>
      <c r="CB103" s="16"/>
      <c r="CC103" s="16"/>
      <c r="CD103" s="16"/>
      <c r="CE103" s="12"/>
      <c r="CF103" s="12"/>
      <c r="CG103" s="12"/>
      <c r="CH103" s="7"/>
      <c r="CI103" s="7"/>
      <c r="CJ103" s="7"/>
      <c r="CK103" s="15"/>
      <c r="CL103" s="15"/>
      <c r="CM103" s="15"/>
      <c r="CN103" s="15"/>
      <c r="CO103" s="30"/>
      <c r="CP103" s="33" t="e">
        <f t="shared" si="26"/>
        <v>#DIV/0!</v>
      </c>
      <c r="CQ103" s="33" t="e">
        <f t="shared" si="27"/>
        <v>#DIV/0!</v>
      </c>
      <c r="CR103" s="33" t="e">
        <f t="shared" si="28"/>
        <v>#DIV/0!</v>
      </c>
      <c r="CS103" s="33" t="e">
        <f t="shared" si="29"/>
        <v>#DIV/0!</v>
      </c>
      <c r="CT103" s="15"/>
      <c r="CU103" s="15"/>
      <c r="CV103" s="15"/>
      <c r="CW103" s="15"/>
      <c r="CX103" s="15"/>
      <c r="CY103" s="15"/>
      <c r="CZ103" s="15"/>
      <c r="DA103" s="15"/>
      <c r="DB103" s="3"/>
      <c r="DC103" s="3"/>
      <c r="DD103" s="3"/>
      <c r="DE103" s="8"/>
      <c r="DF103" s="8"/>
      <c r="DG103" s="19"/>
      <c r="DH103" s="18"/>
      <c r="DI103" s="18"/>
      <c r="DJ103" s="18"/>
      <c r="DK103" s="18"/>
      <c r="DL103" s="34"/>
      <c r="DM103" s="33" t="e">
        <f t="shared" si="30"/>
        <v>#DIV/0!</v>
      </c>
      <c r="DN103" s="33" t="e">
        <f t="shared" si="31"/>
        <v>#DIV/0!</v>
      </c>
      <c r="DO103" s="33" t="e">
        <f t="shared" si="58"/>
        <v>#DIV/0!</v>
      </c>
      <c r="DP103" s="33" t="e">
        <f t="shared" si="33"/>
        <v>#DIV/0!</v>
      </c>
      <c r="DQ103" s="3"/>
      <c r="DR103" s="3"/>
      <c r="DS103" s="3"/>
      <c r="DT103" s="8"/>
      <c r="DU103" s="8"/>
      <c r="DV103" s="8"/>
      <c r="DW103" s="3"/>
      <c r="DX103" s="3"/>
      <c r="DY103" s="3"/>
      <c r="DZ103" s="3"/>
      <c r="EA103" s="34"/>
      <c r="EB103" s="33"/>
      <c r="EC103" s="33"/>
      <c r="ED103" s="33"/>
      <c r="EE103" s="33"/>
    </row>
    <row r="104" spans="1:135" ht="32" hidden="1" x14ac:dyDescent="0.2">
      <c r="A104" s="88">
        <v>83</v>
      </c>
      <c r="B104" s="88">
        <v>83</v>
      </c>
      <c r="C104" s="3" t="s">
        <v>560</v>
      </c>
      <c r="D104" s="19"/>
      <c r="E104" s="19"/>
      <c r="F104" s="3" t="s">
        <v>0</v>
      </c>
      <c r="G104" s="19" t="s">
        <v>1</v>
      </c>
      <c r="H104" s="19">
        <v>0</v>
      </c>
      <c r="I104" s="19"/>
      <c r="J104" s="19"/>
      <c r="K104" s="19"/>
      <c r="L104" s="19">
        <v>0</v>
      </c>
      <c r="M104" s="19" t="s">
        <v>69</v>
      </c>
      <c r="N104" s="19"/>
      <c r="O104" s="19"/>
      <c r="P104" s="19"/>
      <c r="Q104" s="3"/>
      <c r="R104" s="3"/>
      <c r="S104" s="3"/>
      <c r="T104" s="3"/>
      <c r="U104" s="3"/>
      <c r="V104" s="3"/>
      <c r="W104" s="3"/>
      <c r="X104" s="3"/>
      <c r="Y104" s="22"/>
      <c r="Z104" s="22"/>
      <c r="AA104" s="22">
        <v>1</v>
      </c>
      <c r="AB104" s="22">
        <v>5</v>
      </c>
      <c r="AC104" s="22"/>
      <c r="AD104" s="22"/>
      <c r="AE104" s="22"/>
      <c r="AF104" s="22">
        <v>1</v>
      </c>
      <c r="AG104" s="3"/>
      <c r="AH104" s="3"/>
      <c r="AI104" s="3"/>
      <c r="AJ104" s="3"/>
      <c r="AK104" s="19"/>
      <c r="AL104" s="19"/>
      <c r="AM104" s="3"/>
      <c r="AN104" s="19"/>
      <c r="AO104" s="19"/>
      <c r="AP104" s="19"/>
      <c r="AQ104" s="19"/>
      <c r="AR104" s="19"/>
      <c r="AS104" s="19"/>
      <c r="AT104" s="19"/>
      <c r="AU104" s="3"/>
      <c r="AV104" s="3"/>
      <c r="AW104" s="3"/>
      <c r="AX104" s="3"/>
      <c r="AY104" s="3"/>
      <c r="AZ104" s="3"/>
      <c r="BA104" s="3"/>
      <c r="BB104" s="3"/>
      <c r="BC104" s="3"/>
      <c r="BD104" s="3"/>
      <c r="BE104" s="3"/>
      <c r="BF104" s="3"/>
      <c r="BG104" s="3"/>
      <c r="BH104" s="3"/>
      <c r="BI104" s="3"/>
      <c r="BJ104" s="3"/>
      <c r="BK104" s="30"/>
      <c r="BL104" s="16" t="e">
        <f t="shared" si="24"/>
        <v>#DIV/0!</v>
      </c>
      <c r="BM104" s="16"/>
      <c r="BN104" s="16"/>
      <c r="BO104" s="16">
        <f t="shared" si="25"/>
        <v>0</v>
      </c>
      <c r="BP104" s="16"/>
      <c r="BQ104" s="16"/>
      <c r="BR104" s="16"/>
      <c r="BS104" s="16"/>
      <c r="BT104" s="16"/>
      <c r="BU104" s="16"/>
      <c r="BV104" s="16"/>
      <c r="BW104" s="16"/>
      <c r="BX104" s="16"/>
      <c r="BY104" s="16"/>
      <c r="BZ104" s="16"/>
      <c r="CA104" s="16"/>
      <c r="CB104" s="16"/>
      <c r="CC104" s="16"/>
      <c r="CD104" s="16"/>
      <c r="CE104" s="3"/>
      <c r="CF104" s="3"/>
      <c r="CG104" s="3"/>
      <c r="CH104" s="3"/>
      <c r="CI104" s="3"/>
      <c r="CJ104" s="3"/>
      <c r="CK104" s="3"/>
      <c r="CL104" s="3"/>
      <c r="CM104" s="3"/>
      <c r="CN104" s="3"/>
      <c r="CO104" s="30"/>
      <c r="CP104" s="33" t="e">
        <f t="shared" si="26"/>
        <v>#DIV/0!</v>
      </c>
      <c r="CQ104" s="33" t="e">
        <f t="shared" si="27"/>
        <v>#DIV/0!</v>
      </c>
      <c r="CR104" s="33" t="e">
        <f t="shared" si="28"/>
        <v>#DIV/0!</v>
      </c>
      <c r="CS104" s="33" t="e">
        <f t="shared" si="29"/>
        <v>#DIV/0!</v>
      </c>
      <c r="CT104" s="3"/>
      <c r="CU104" s="3"/>
      <c r="CV104" s="3"/>
      <c r="CW104" s="3"/>
      <c r="CX104" s="3"/>
      <c r="CY104" s="3"/>
      <c r="CZ104" s="3"/>
      <c r="DA104" s="3"/>
      <c r="DB104" s="3"/>
      <c r="DC104" s="3"/>
      <c r="DD104" s="3"/>
      <c r="DE104" s="3"/>
      <c r="DF104" s="3"/>
      <c r="DG104" s="3"/>
      <c r="DH104" s="3"/>
      <c r="DI104" s="3"/>
      <c r="DJ104" s="3"/>
      <c r="DK104" s="3"/>
      <c r="DL104" s="34"/>
      <c r="DM104" s="33" t="e">
        <f t="shared" si="30"/>
        <v>#DIV/0!</v>
      </c>
      <c r="DN104" s="33" t="e">
        <f t="shared" si="31"/>
        <v>#DIV/0!</v>
      </c>
      <c r="DO104" s="33" t="e">
        <f t="shared" si="58"/>
        <v>#DIV/0!</v>
      </c>
      <c r="DP104" s="33" t="e">
        <f t="shared" si="33"/>
        <v>#DIV/0!</v>
      </c>
      <c r="DQ104" s="3"/>
      <c r="DR104" s="3"/>
      <c r="DS104" s="3"/>
      <c r="DT104" s="3"/>
      <c r="DU104" s="3"/>
      <c r="DV104" s="3"/>
      <c r="DW104" s="3"/>
      <c r="DX104" s="3"/>
      <c r="DY104" s="3"/>
      <c r="DZ104" s="3"/>
      <c r="EA104" s="34"/>
      <c r="EB104" s="33" t="e">
        <f>(ABS((DW104-DX104)/(((DT104-1)*DY104^2+(DU104-1)*DZ104^2)/(DT104+DU104-2))^0.5)*EA104)</f>
        <v>#DIV/0!</v>
      </c>
      <c r="EC104" s="33" t="e">
        <f>(1/DT104)+(1/DU104)+(EB104^2/(2*(DV104)))</f>
        <v>#DIV/0!</v>
      </c>
      <c r="ED104" s="33" t="e">
        <f>(1-3/(4*DV104-9))*EB104</f>
        <v>#DIV/0!</v>
      </c>
      <c r="EE104" s="33" t="e">
        <f>((1-3/(4*DV104-9))^2)*EC104</f>
        <v>#DIV/0!</v>
      </c>
    </row>
    <row r="105" spans="1:135" ht="96" x14ac:dyDescent="0.2">
      <c r="A105" s="99">
        <v>82</v>
      </c>
      <c r="B105" s="88" t="s">
        <v>358</v>
      </c>
      <c r="C105" s="3" t="s">
        <v>359</v>
      </c>
      <c r="D105" s="19">
        <v>6</v>
      </c>
      <c r="E105" s="3" t="str">
        <f t="shared" ref="E105:E106" si="59">CONCATENATE(LEFT(C105,FIND(")",C105)),", Study ",D105)</f>
        <v>Jiang, Y., Chen, Z., &amp; Wyer, R. S. J. (2014), Study 6</v>
      </c>
      <c r="F105" s="3" t="s">
        <v>0</v>
      </c>
      <c r="G105" s="19" t="s">
        <v>1</v>
      </c>
      <c r="H105" s="19">
        <v>1</v>
      </c>
      <c r="I105" s="19">
        <v>1</v>
      </c>
      <c r="J105" s="19">
        <v>1</v>
      </c>
      <c r="K105" s="19">
        <v>1</v>
      </c>
      <c r="L105" s="19">
        <v>1</v>
      </c>
      <c r="M105" s="19"/>
      <c r="N105" s="9">
        <v>1</v>
      </c>
      <c r="O105" s="9">
        <v>1</v>
      </c>
      <c r="P105" s="19"/>
      <c r="Q105" s="3" t="s">
        <v>360</v>
      </c>
      <c r="R105" s="3" t="s">
        <v>3</v>
      </c>
      <c r="S105" s="3"/>
      <c r="T105" s="3">
        <v>2014</v>
      </c>
      <c r="U105" s="3" t="s">
        <v>56</v>
      </c>
      <c r="V105" s="3">
        <v>1</v>
      </c>
      <c r="W105" s="3">
        <v>0</v>
      </c>
      <c r="X105" s="3">
        <v>0</v>
      </c>
      <c r="Y105" s="22">
        <v>2</v>
      </c>
      <c r="Z105" s="22">
        <v>2</v>
      </c>
      <c r="AA105" s="22">
        <v>1</v>
      </c>
      <c r="AB105" s="22">
        <f>Y105</f>
        <v>2</v>
      </c>
      <c r="AC105" s="22">
        <v>1</v>
      </c>
      <c r="AD105" s="22">
        <v>1</v>
      </c>
      <c r="AE105" s="22">
        <f>IF(AC105=AD105,1,CONCATENATE(AC105," vs. ",AD105))</f>
        <v>1</v>
      </c>
      <c r="AF105" s="22">
        <f>AC105</f>
        <v>1</v>
      </c>
      <c r="AG105" s="3">
        <v>1</v>
      </c>
      <c r="AH105" s="3">
        <v>2</v>
      </c>
      <c r="AI105" s="3">
        <f t="shared" ref="AI105:AI106" si="60">IF((AG105-AH105)=0,1,0)</f>
        <v>0</v>
      </c>
      <c r="AJ105" s="3">
        <v>2</v>
      </c>
      <c r="AK105" s="19">
        <v>0</v>
      </c>
      <c r="AL105" s="19">
        <v>1</v>
      </c>
      <c r="AM105" s="3">
        <v>0</v>
      </c>
      <c r="AN105" s="19" t="s">
        <v>713</v>
      </c>
      <c r="AO105" s="19"/>
      <c r="AP105" s="38"/>
      <c r="AQ105" s="38"/>
      <c r="AR105" s="19"/>
      <c r="AS105" s="38">
        <v>1</v>
      </c>
      <c r="AT105" s="38" t="s">
        <v>714</v>
      </c>
      <c r="AU105" s="3">
        <v>1</v>
      </c>
      <c r="AV105" s="18">
        <v>0.58057024026716486</v>
      </c>
      <c r="AW105" s="31">
        <v>3.5125224165892123E-2</v>
      </c>
      <c r="AX105" s="18">
        <v>0.57376668276403409</v>
      </c>
      <c r="AY105" s="18">
        <v>3.4306800439980904E-2</v>
      </c>
      <c r="AZ105" s="3"/>
      <c r="BA105" s="3"/>
      <c r="BB105" s="3"/>
      <c r="BC105" s="3"/>
      <c r="BD105" s="3"/>
      <c r="BE105" s="3"/>
      <c r="BF105" s="3">
        <v>73</v>
      </c>
      <c r="BG105" s="31"/>
      <c r="BH105" s="31"/>
      <c r="BI105" s="3"/>
      <c r="BJ105" s="3"/>
      <c r="BK105" s="30"/>
      <c r="BL105" s="16" t="e">
        <f t="shared" si="24"/>
        <v>#DIV/0!</v>
      </c>
      <c r="BM105" s="16" t="e">
        <f>(1/BD105)+(1/BE105)+(BL105^2/(2*(BF105)))</f>
        <v>#DIV/0!</v>
      </c>
      <c r="BN105" s="16" t="e">
        <f>(1-3/(4*BF105-9))*BL105</f>
        <v>#DIV/0!</v>
      </c>
      <c r="BO105" s="16" t="e">
        <f t="shared" si="25"/>
        <v>#DIV/0!</v>
      </c>
      <c r="BP105" s="16"/>
      <c r="BQ105" s="32"/>
      <c r="BR105" s="32"/>
      <c r="BS105" s="16"/>
      <c r="BT105" s="16"/>
      <c r="BU105" s="16"/>
      <c r="BV105" s="16"/>
      <c r="BW105" s="16"/>
      <c r="BX105" s="16"/>
      <c r="BY105" s="16"/>
      <c r="BZ105" s="16"/>
      <c r="CA105" s="16"/>
      <c r="CB105" s="16"/>
      <c r="CC105" s="16"/>
      <c r="CD105" s="16"/>
      <c r="CE105" s="3"/>
      <c r="CF105" s="3"/>
      <c r="CG105" s="3"/>
      <c r="CH105" s="8"/>
      <c r="CI105" s="8"/>
      <c r="CJ105" s="8"/>
      <c r="CK105" s="3"/>
      <c r="CL105" s="3"/>
      <c r="CM105" s="3"/>
      <c r="CN105" s="19"/>
      <c r="CO105" s="30"/>
      <c r="CP105" s="33" t="e">
        <f t="shared" si="26"/>
        <v>#DIV/0!</v>
      </c>
      <c r="CQ105" s="33" t="e">
        <f t="shared" si="27"/>
        <v>#DIV/0!</v>
      </c>
      <c r="CR105" s="33" t="e">
        <f t="shared" si="28"/>
        <v>#DIV/0!</v>
      </c>
      <c r="CS105" s="33" t="e">
        <f t="shared" si="29"/>
        <v>#DIV/0!</v>
      </c>
      <c r="CT105" s="19"/>
      <c r="CU105" s="19"/>
      <c r="CV105" s="19"/>
      <c r="CW105" s="19"/>
      <c r="CX105" s="19"/>
      <c r="CY105" s="19"/>
      <c r="CZ105" s="19"/>
      <c r="DA105" s="19"/>
      <c r="DB105" s="8"/>
      <c r="DC105" s="8"/>
      <c r="DD105" s="8"/>
      <c r="DE105" s="3"/>
      <c r="DF105" s="8"/>
      <c r="DG105" s="8"/>
      <c r="DH105" s="19"/>
      <c r="DI105" s="19"/>
      <c r="DJ105" s="19"/>
      <c r="DK105" s="19"/>
      <c r="DL105" s="34"/>
      <c r="DM105" s="33" t="e">
        <f t="shared" si="30"/>
        <v>#DIV/0!</v>
      </c>
      <c r="DN105" s="33" t="e">
        <f t="shared" si="31"/>
        <v>#DIV/0!</v>
      </c>
      <c r="DO105" s="33" t="e">
        <f t="shared" si="58"/>
        <v>#DIV/0!</v>
      </c>
      <c r="DP105" s="33" t="e">
        <f t="shared" si="33"/>
        <v>#DIV/0!</v>
      </c>
      <c r="DQ105" s="3"/>
      <c r="DR105" s="3"/>
      <c r="DS105" s="3"/>
      <c r="DT105" s="8"/>
      <c r="DU105" s="8"/>
      <c r="DV105" s="8"/>
      <c r="DW105" s="3"/>
      <c r="DX105" s="3"/>
      <c r="DY105" s="3"/>
      <c r="DZ105" s="3"/>
      <c r="EA105" s="65"/>
      <c r="EB105" s="33"/>
      <c r="EC105" s="33"/>
      <c r="ED105" s="33"/>
      <c r="EE105" s="33"/>
    </row>
    <row r="106" spans="1:135" ht="64" x14ac:dyDescent="0.2">
      <c r="A106" s="99">
        <v>84</v>
      </c>
      <c r="B106" s="88" t="s">
        <v>736</v>
      </c>
      <c r="C106" s="3" t="s">
        <v>561</v>
      </c>
      <c r="D106" s="3" t="s">
        <v>738</v>
      </c>
      <c r="E106" s="3" t="str">
        <f t="shared" si="59"/>
        <v>Jin, Z., Shiomura, K., &amp; Jiang, L. (2015), Study China sample</v>
      </c>
      <c r="F106" s="3" t="s">
        <v>0</v>
      </c>
      <c r="G106" s="3" t="s">
        <v>1</v>
      </c>
      <c r="H106" s="3">
        <v>1</v>
      </c>
      <c r="I106" s="3">
        <v>1</v>
      </c>
      <c r="J106" s="3" t="s">
        <v>87</v>
      </c>
      <c r="K106" s="3">
        <v>1</v>
      </c>
      <c r="L106" s="3">
        <v>1</v>
      </c>
      <c r="M106" s="3"/>
      <c r="N106" s="3">
        <v>1</v>
      </c>
      <c r="O106" s="3">
        <v>1</v>
      </c>
      <c r="P106" s="3"/>
      <c r="Q106" s="3" t="s">
        <v>88</v>
      </c>
      <c r="R106" s="3" t="s">
        <v>89</v>
      </c>
      <c r="S106" s="3"/>
      <c r="T106" s="3">
        <v>2015</v>
      </c>
      <c r="U106" s="3" t="s">
        <v>90</v>
      </c>
      <c r="V106" s="3">
        <v>1</v>
      </c>
      <c r="W106" s="3">
        <v>0</v>
      </c>
      <c r="X106" s="3">
        <v>0</v>
      </c>
      <c r="Y106" s="22">
        <v>1</v>
      </c>
      <c r="Z106" s="22">
        <v>1</v>
      </c>
      <c r="AA106" s="22">
        <v>1</v>
      </c>
      <c r="AB106" s="22">
        <f>Y106</f>
        <v>1</v>
      </c>
      <c r="AC106" s="22">
        <v>1</v>
      </c>
      <c r="AD106" s="22">
        <v>1</v>
      </c>
      <c r="AE106" s="22">
        <f>IF(AC106=AD106,1,CONCATENATE(AC106," vs. ",AD106))</f>
        <v>1</v>
      </c>
      <c r="AF106" s="22">
        <f>AC106</f>
        <v>1</v>
      </c>
      <c r="AG106" s="3">
        <v>1</v>
      </c>
      <c r="AH106" s="3">
        <v>1</v>
      </c>
      <c r="AI106" s="3">
        <f t="shared" si="60"/>
        <v>1</v>
      </c>
      <c r="AJ106" s="3">
        <v>1</v>
      </c>
      <c r="AK106" s="3">
        <v>0</v>
      </c>
      <c r="AL106" s="19">
        <v>1</v>
      </c>
      <c r="AM106" s="3">
        <v>0</v>
      </c>
      <c r="AN106" s="38" t="s">
        <v>742</v>
      </c>
      <c r="AO106" s="19"/>
      <c r="AP106" s="38"/>
      <c r="AQ106" s="38"/>
      <c r="AR106" s="19"/>
      <c r="AS106" s="39">
        <v>1</v>
      </c>
      <c r="AT106" s="39" t="s">
        <v>740</v>
      </c>
      <c r="AU106" s="3"/>
      <c r="AV106" s="18">
        <v>1.1531556939164014</v>
      </c>
      <c r="AW106" s="31">
        <v>8.4223544905710657E-2</v>
      </c>
      <c r="AX106" s="18">
        <v>1.1325636279536084</v>
      </c>
      <c r="AY106" s="18">
        <v>8.1242418156815918E-2</v>
      </c>
      <c r="AZ106" s="16" t="s">
        <v>1100</v>
      </c>
      <c r="BA106" s="3"/>
      <c r="BB106" s="3"/>
      <c r="BC106" s="3"/>
      <c r="BD106" s="3"/>
      <c r="BE106" s="3"/>
      <c r="BF106" s="3">
        <v>57</v>
      </c>
      <c r="BG106" s="31"/>
      <c r="BH106" s="31"/>
      <c r="BI106" s="3"/>
      <c r="BJ106" s="3"/>
      <c r="BK106" s="30">
        <v>1</v>
      </c>
      <c r="BL106" s="16" t="e">
        <f t="shared" si="24"/>
        <v>#DIV/0!</v>
      </c>
      <c r="BM106" s="16" t="e">
        <f>(1/BD106)+(1/BE106)+(BL106^2/(2*(BF106)))</f>
        <v>#DIV/0!</v>
      </c>
      <c r="BN106" s="16" t="e">
        <f>(1-3/(4*BF106-9))*BL106</f>
        <v>#DIV/0!</v>
      </c>
      <c r="BO106" s="16" t="e">
        <f t="shared" si="25"/>
        <v>#DIV/0!</v>
      </c>
      <c r="BP106" s="16"/>
      <c r="BQ106" s="32"/>
      <c r="BR106" s="32"/>
      <c r="BS106" s="16"/>
      <c r="BT106" s="16"/>
      <c r="BU106" s="16"/>
      <c r="BV106" s="16"/>
      <c r="BW106" s="16"/>
      <c r="BX106" s="16"/>
      <c r="BY106" s="16"/>
      <c r="BZ106" s="16"/>
      <c r="CA106" s="16"/>
      <c r="CB106" s="16"/>
      <c r="CC106" s="16"/>
      <c r="CD106" s="16"/>
      <c r="CE106" s="3"/>
      <c r="CF106" s="3"/>
      <c r="CG106" s="3"/>
      <c r="CH106" s="8"/>
      <c r="CI106" s="8"/>
      <c r="CJ106" s="3"/>
      <c r="CK106" s="3"/>
      <c r="CL106" s="3"/>
      <c r="CM106" s="3"/>
      <c r="CN106" s="3"/>
      <c r="CO106" s="30"/>
      <c r="CP106" s="33" t="e">
        <f t="shared" si="26"/>
        <v>#DIV/0!</v>
      </c>
      <c r="CQ106" s="33" t="e">
        <f t="shared" si="27"/>
        <v>#DIV/0!</v>
      </c>
      <c r="CR106" s="33" t="e">
        <f t="shared" si="28"/>
        <v>#DIV/0!</v>
      </c>
      <c r="CS106" s="33" t="e">
        <f t="shared" si="29"/>
        <v>#DIV/0!</v>
      </c>
      <c r="CT106" s="3"/>
      <c r="CU106" s="3"/>
      <c r="CV106" s="3"/>
      <c r="CW106" s="3"/>
      <c r="CX106" s="3"/>
      <c r="CY106" s="3"/>
      <c r="CZ106" s="3"/>
      <c r="DA106" s="3"/>
      <c r="DB106" s="3"/>
      <c r="DC106" s="3"/>
      <c r="DD106" s="3"/>
      <c r="DE106" s="3"/>
      <c r="DF106" s="3"/>
      <c r="DG106" s="3"/>
      <c r="DH106" s="3"/>
      <c r="DI106" s="3"/>
      <c r="DJ106" s="3"/>
      <c r="DK106" s="3"/>
      <c r="DL106" s="34"/>
      <c r="DM106" s="33" t="e">
        <f t="shared" si="30"/>
        <v>#DIV/0!</v>
      </c>
      <c r="DN106" s="33" t="e">
        <f t="shared" si="31"/>
        <v>#DIV/0!</v>
      </c>
      <c r="DO106" s="33" t="e">
        <f t="shared" si="58"/>
        <v>#DIV/0!</v>
      </c>
      <c r="DP106" s="33" t="e">
        <f t="shared" si="33"/>
        <v>#DIV/0!</v>
      </c>
      <c r="DQ106" s="3"/>
      <c r="DR106" s="3"/>
      <c r="DS106" s="3"/>
      <c r="DT106" s="3"/>
      <c r="DU106" s="3"/>
      <c r="DV106" s="3"/>
      <c r="DW106" s="3"/>
      <c r="DX106" s="3"/>
      <c r="DY106" s="3"/>
      <c r="DZ106" s="3"/>
      <c r="EA106" s="65"/>
      <c r="EB106" s="33"/>
      <c r="EC106" s="33"/>
      <c r="ED106" s="33"/>
      <c r="EE106" s="33"/>
    </row>
    <row r="107" spans="1:135" ht="48" hidden="1" x14ac:dyDescent="0.2">
      <c r="A107" s="88">
        <v>85</v>
      </c>
      <c r="B107" s="88">
        <v>85</v>
      </c>
      <c r="C107" s="3" t="s">
        <v>562</v>
      </c>
      <c r="D107" s="3"/>
      <c r="E107" s="3"/>
      <c r="F107" s="3" t="s">
        <v>0</v>
      </c>
      <c r="G107" s="3" t="s">
        <v>1</v>
      </c>
      <c r="H107" s="3">
        <v>0</v>
      </c>
      <c r="I107" s="3"/>
      <c r="J107" s="3"/>
      <c r="K107" s="3"/>
      <c r="L107" s="3">
        <v>0</v>
      </c>
      <c r="M107" s="3" t="s">
        <v>69</v>
      </c>
      <c r="N107" s="3"/>
      <c r="O107" s="3"/>
      <c r="P107" s="3"/>
      <c r="Q107" s="3"/>
      <c r="R107" s="3"/>
      <c r="S107" s="3"/>
      <c r="T107" s="3"/>
      <c r="U107" s="3"/>
      <c r="V107" s="3"/>
      <c r="W107" s="3"/>
      <c r="X107" s="3"/>
      <c r="Y107" s="22"/>
      <c r="Z107" s="22"/>
      <c r="AA107" s="22">
        <v>1</v>
      </c>
      <c r="AB107" s="22">
        <v>2</v>
      </c>
      <c r="AC107" s="22"/>
      <c r="AD107" s="22"/>
      <c r="AE107" s="22"/>
      <c r="AF107" s="22">
        <v>1</v>
      </c>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0"/>
      <c r="BL107" s="16" t="e">
        <f t="shared" si="24"/>
        <v>#DIV/0!</v>
      </c>
      <c r="BM107" s="16"/>
      <c r="BN107" s="16"/>
      <c r="BO107" s="16">
        <f t="shared" si="25"/>
        <v>0</v>
      </c>
      <c r="BP107" s="16"/>
      <c r="BQ107" s="16"/>
      <c r="BR107" s="16"/>
      <c r="BS107" s="16"/>
      <c r="BT107" s="16"/>
      <c r="BU107" s="16"/>
      <c r="BV107" s="16"/>
      <c r="BW107" s="16"/>
      <c r="BX107" s="16"/>
      <c r="BY107" s="16"/>
      <c r="BZ107" s="16"/>
      <c r="CA107" s="16"/>
      <c r="CB107" s="16"/>
      <c r="CC107" s="16"/>
      <c r="CD107" s="16"/>
      <c r="CE107" s="3"/>
      <c r="CF107" s="3"/>
      <c r="CG107" s="3"/>
      <c r="CH107" s="3"/>
      <c r="CI107" s="3"/>
      <c r="CJ107" s="3"/>
      <c r="CK107" s="3"/>
      <c r="CL107" s="3"/>
      <c r="CM107" s="3"/>
      <c r="CN107" s="3"/>
      <c r="CO107" s="30"/>
      <c r="CP107" s="33" t="e">
        <f t="shared" si="26"/>
        <v>#DIV/0!</v>
      </c>
      <c r="CQ107" s="33" t="e">
        <f t="shared" si="27"/>
        <v>#DIV/0!</v>
      </c>
      <c r="CR107" s="33" t="e">
        <f t="shared" si="28"/>
        <v>#DIV/0!</v>
      </c>
      <c r="CS107" s="33" t="e">
        <f t="shared" si="29"/>
        <v>#DIV/0!</v>
      </c>
      <c r="CT107" s="3"/>
      <c r="CU107" s="3"/>
      <c r="CV107" s="3"/>
      <c r="CW107" s="3"/>
      <c r="CX107" s="3"/>
      <c r="CY107" s="3"/>
      <c r="CZ107" s="3"/>
      <c r="DA107" s="3"/>
      <c r="DB107" s="3"/>
      <c r="DC107" s="3"/>
      <c r="DD107" s="3"/>
      <c r="DE107" s="3"/>
      <c r="DF107" s="3"/>
      <c r="DG107" s="3"/>
      <c r="DH107" s="3"/>
      <c r="DI107" s="3"/>
      <c r="DJ107" s="3"/>
      <c r="DK107" s="3"/>
      <c r="DL107" s="34"/>
      <c r="DM107" s="33" t="e">
        <f t="shared" si="30"/>
        <v>#DIV/0!</v>
      </c>
      <c r="DN107" s="33" t="e">
        <f t="shared" si="31"/>
        <v>#DIV/0!</v>
      </c>
      <c r="DO107" s="33" t="e">
        <f t="shared" si="58"/>
        <v>#DIV/0!</v>
      </c>
      <c r="DP107" s="33" t="e">
        <f t="shared" si="33"/>
        <v>#DIV/0!</v>
      </c>
      <c r="DQ107" s="3"/>
      <c r="DR107" s="3"/>
      <c r="DS107" s="3"/>
      <c r="DT107" s="3"/>
      <c r="DU107" s="3"/>
      <c r="DV107" s="3"/>
      <c r="DW107" s="3"/>
      <c r="DX107" s="3"/>
      <c r="DY107" s="3"/>
      <c r="DZ107" s="3"/>
      <c r="EA107" s="34"/>
      <c r="EB107" s="33" t="e">
        <f t="shared" ref="EB107:EB112" si="61">(ABS((DW107-DX107)/(((DT107-1)*DY107^2+(DU107-1)*DZ107^2)/(DT107+DU107-2))^0.5)*EA107)</f>
        <v>#DIV/0!</v>
      </c>
      <c r="EC107" s="33" t="e">
        <f t="shared" ref="EC107:EC112" si="62">(1/DT107)+(1/DU107)+(EB107^2/(2*(DV107)))</f>
        <v>#DIV/0!</v>
      </c>
      <c r="ED107" s="33" t="e">
        <f t="shared" ref="ED107:ED112" si="63">(1-3/(4*DV107-9))*EB107</f>
        <v>#DIV/0!</v>
      </c>
      <c r="EE107" s="33" t="e">
        <f t="shared" ref="EE107:EE112" si="64">((1-3/(4*DV107-9))^2)*EC107</f>
        <v>#DIV/0!</v>
      </c>
    </row>
    <row r="108" spans="1:135" ht="48" hidden="1" x14ac:dyDescent="0.2">
      <c r="A108" s="88">
        <v>86</v>
      </c>
      <c r="B108" s="88">
        <v>86</v>
      </c>
      <c r="C108" s="3" t="s">
        <v>563</v>
      </c>
      <c r="D108" s="3"/>
      <c r="E108" s="3"/>
      <c r="F108" s="3" t="s">
        <v>0</v>
      </c>
      <c r="G108" s="3" t="s">
        <v>1</v>
      </c>
      <c r="H108" s="3">
        <v>0</v>
      </c>
      <c r="I108" s="3"/>
      <c r="J108" s="3"/>
      <c r="K108" s="3"/>
      <c r="L108" s="3">
        <v>0</v>
      </c>
      <c r="M108" s="3" t="s">
        <v>69</v>
      </c>
      <c r="N108" s="3"/>
      <c r="O108" s="3"/>
      <c r="P108" s="3"/>
      <c r="Q108" s="3"/>
      <c r="R108" s="3"/>
      <c r="S108" s="3"/>
      <c r="T108" s="3"/>
      <c r="U108" s="3"/>
      <c r="V108" s="3"/>
      <c r="W108" s="3"/>
      <c r="X108" s="3"/>
      <c r="Y108" s="22"/>
      <c r="Z108" s="22"/>
      <c r="AA108" s="22">
        <v>1</v>
      </c>
      <c r="AB108" s="22">
        <v>3</v>
      </c>
      <c r="AC108" s="22"/>
      <c r="AD108" s="22"/>
      <c r="AE108" s="22"/>
      <c r="AF108" s="22">
        <v>1</v>
      </c>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0"/>
      <c r="BL108" s="16" t="e">
        <f t="shared" si="24"/>
        <v>#DIV/0!</v>
      </c>
      <c r="BM108" s="16"/>
      <c r="BN108" s="16"/>
      <c r="BO108" s="16">
        <f t="shared" si="25"/>
        <v>0</v>
      </c>
      <c r="BP108" s="16"/>
      <c r="BQ108" s="16"/>
      <c r="BR108" s="16"/>
      <c r="BS108" s="16"/>
      <c r="BT108" s="16"/>
      <c r="BU108" s="16"/>
      <c r="BV108" s="16"/>
      <c r="BW108" s="16"/>
      <c r="BX108" s="16"/>
      <c r="BY108" s="16"/>
      <c r="BZ108" s="16"/>
      <c r="CA108" s="16"/>
      <c r="CB108" s="16"/>
      <c r="CC108" s="16"/>
      <c r="CD108" s="16"/>
      <c r="CE108" s="3"/>
      <c r="CF108" s="3"/>
      <c r="CG108" s="3"/>
      <c r="CH108" s="3"/>
      <c r="CI108" s="3"/>
      <c r="CJ108" s="3"/>
      <c r="CK108" s="3"/>
      <c r="CL108" s="3"/>
      <c r="CM108" s="3"/>
      <c r="CN108" s="3"/>
      <c r="CO108" s="30"/>
      <c r="CP108" s="33" t="e">
        <f t="shared" si="26"/>
        <v>#DIV/0!</v>
      </c>
      <c r="CQ108" s="33" t="e">
        <f t="shared" si="27"/>
        <v>#DIV/0!</v>
      </c>
      <c r="CR108" s="33" t="e">
        <f t="shared" si="28"/>
        <v>#DIV/0!</v>
      </c>
      <c r="CS108" s="33" t="e">
        <f t="shared" si="29"/>
        <v>#DIV/0!</v>
      </c>
      <c r="CT108" s="3"/>
      <c r="CU108" s="3"/>
      <c r="CV108" s="3"/>
      <c r="CW108" s="3"/>
      <c r="CX108" s="3"/>
      <c r="CY108" s="3"/>
      <c r="CZ108" s="3"/>
      <c r="DA108" s="3"/>
      <c r="DB108" s="3"/>
      <c r="DC108" s="3"/>
      <c r="DD108" s="3"/>
      <c r="DE108" s="3"/>
      <c r="DF108" s="3"/>
      <c r="DG108" s="3"/>
      <c r="DH108" s="3"/>
      <c r="DI108" s="3"/>
      <c r="DJ108" s="3"/>
      <c r="DK108" s="3"/>
      <c r="DL108" s="34"/>
      <c r="DM108" s="33" t="e">
        <f t="shared" si="30"/>
        <v>#DIV/0!</v>
      </c>
      <c r="DN108" s="33" t="e">
        <f t="shared" si="31"/>
        <v>#DIV/0!</v>
      </c>
      <c r="DO108" s="33" t="e">
        <f t="shared" si="58"/>
        <v>#DIV/0!</v>
      </c>
      <c r="DP108" s="33" t="e">
        <f t="shared" si="33"/>
        <v>#DIV/0!</v>
      </c>
      <c r="DQ108" s="3"/>
      <c r="DR108" s="3"/>
      <c r="DS108" s="3"/>
      <c r="DT108" s="3"/>
      <c r="DU108" s="3"/>
      <c r="DV108" s="3"/>
      <c r="DW108" s="3"/>
      <c r="DX108" s="3"/>
      <c r="DY108" s="3"/>
      <c r="DZ108" s="3"/>
      <c r="EA108" s="34"/>
      <c r="EB108" s="33" t="e">
        <f t="shared" si="61"/>
        <v>#DIV/0!</v>
      </c>
      <c r="EC108" s="33" t="e">
        <f t="shared" si="62"/>
        <v>#DIV/0!</v>
      </c>
      <c r="ED108" s="33" t="e">
        <f t="shared" si="63"/>
        <v>#DIV/0!</v>
      </c>
      <c r="EE108" s="33" t="e">
        <f t="shared" si="64"/>
        <v>#DIV/0!</v>
      </c>
    </row>
    <row r="109" spans="1:135" ht="64" hidden="1" x14ac:dyDescent="0.2">
      <c r="A109" s="88">
        <v>87</v>
      </c>
      <c r="B109" s="88">
        <v>87</v>
      </c>
      <c r="C109" s="3" t="s">
        <v>564</v>
      </c>
      <c r="D109" s="3"/>
      <c r="E109" s="3"/>
      <c r="F109" s="3"/>
      <c r="G109" s="3" t="s">
        <v>45</v>
      </c>
      <c r="H109" s="3"/>
      <c r="I109" s="3"/>
      <c r="J109" s="3"/>
      <c r="K109" s="3"/>
      <c r="L109" s="3"/>
      <c r="M109" s="3"/>
      <c r="N109" s="3"/>
      <c r="O109" s="3"/>
      <c r="P109" s="3"/>
      <c r="Q109" s="3"/>
      <c r="R109" s="3"/>
      <c r="S109" s="3"/>
      <c r="T109" s="3"/>
      <c r="U109" s="3"/>
      <c r="V109" s="3"/>
      <c r="W109" s="3"/>
      <c r="X109" s="3"/>
      <c r="Y109" s="22"/>
      <c r="Z109" s="22"/>
      <c r="AA109" s="22">
        <v>1</v>
      </c>
      <c r="AB109" s="22">
        <v>2</v>
      </c>
      <c r="AC109" s="22"/>
      <c r="AD109" s="22"/>
      <c r="AE109" s="22"/>
      <c r="AF109" s="22">
        <v>1</v>
      </c>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1"/>
      <c r="BH109" s="31"/>
      <c r="BI109" s="3"/>
      <c r="BJ109" s="3"/>
      <c r="BK109" s="30"/>
      <c r="BL109" s="16" t="e">
        <f t="shared" si="24"/>
        <v>#DIV/0!</v>
      </c>
      <c r="BM109" s="16"/>
      <c r="BN109" s="16"/>
      <c r="BO109" s="16">
        <f t="shared" si="25"/>
        <v>0</v>
      </c>
      <c r="BP109" s="16"/>
      <c r="BQ109" s="32"/>
      <c r="BR109" s="32"/>
      <c r="BS109" s="16"/>
      <c r="BT109" s="16"/>
      <c r="BU109" s="16"/>
      <c r="BV109" s="16"/>
      <c r="BW109" s="16"/>
      <c r="BX109" s="16"/>
      <c r="BY109" s="16"/>
      <c r="BZ109" s="16"/>
      <c r="CA109" s="16"/>
      <c r="CB109" s="16"/>
      <c r="CC109" s="16"/>
      <c r="CD109" s="16"/>
      <c r="CE109" s="3"/>
      <c r="CF109" s="3"/>
      <c r="CG109" s="3"/>
      <c r="CH109" s="3"/>
      <c r="CI109" s="3"/>
      <c r="CJ109" s="3"/>
      <c r="CK109" s="3"/>
      <c r="CL109" s="3"/>
      <c r="CM109" s="3"/>
      <c r="CN109" s="3"/>
      <c r="CO109" s="30"/>
      <c r="CP109" s="33" t="e">
        <f t="shared" si="26"/>
        <v>#DIV/0!</v>
      </c>
      <c r="CQ109" s="33" t="e">
        <f t="shared" si="27"/>
        <v>#DIV/0!</v>
      </c>
      <c r="CR109" s="33" t="e">
        <f t="shared" si="28"/>
        <v>#DIV/0!</v>
      </c>
      <c r="CS109" s="33" t="e">
        <f t="shared" si="29"/>
        <v>#DIV/0!</v>
      </c>
      <c r="CT109" s="3"/>
      <c r="CU109" s="3"/>
      <c r="CV109" s="3"/>
      <c r="CW109" s="3"/>
      <c r="CX109" s="3"/>
      <c r="CY109" s="3"/>
      <c r="CZ109" s="3"/>
      <c r="DA109" s="3"/>
      <c r="DB109" s="3"/>
      <c r="DC109" s="3"/>
      <c r="DD109" s="3"/>
      <c r="DE109" s="3"/>
      <c r="DF109" s="3"/>
      <c r="DG109" s="3"/>
      <c r="DH109" s="3"/>
      <c r="DI109" s="3"/>
      <c r="DJ109" s="3"/>
      <c r="DK109" s="3"/>
      <c r="DL109" s="34"/>
      <c r="DM109" s="33" t="e">
        <f t="shared" si="30"/>
        <v>#DIV/0!</v>
      </c>
      <c r="DN109" s="33" t="e">
        <f t="shared" si="31"/>
        <v>#DIV/0!</v>
      </c>
      <c r="DO109" s="33" t="e">
        <f t="shared" si="58"/>
        <v>#DIV/0!</v>
      </c>
      <c r="DP109" s="33" t="e">
        <f t="shared" si="33"/>
        <v>#DIV/0!</v>
      </c>
      <c r="DQ109" s="3"/>
      <c r="DR109" s="3"/>
      <c r="DS109" s="3"/>
      <c r="DT109" s="3"/>
      <c r="DU109" s="3"/>
      <c r="DV109" s="3"/>
      <c r="DW109" s="3"/>
      <c r="DX109" s="3"/>
      <c r="DY109" s="3"/>
      <c r="DZ109" s="3"/>
      <c r="EA109" s="34"/>
      <c r="EB109" s="33" t="e">
        <f t="shared" si="61"/>
        <v>#DIV/0!</v>
      </c>
      <c r="EC109" s="33" t="e">
        <f t="shared" si="62"/>
        <v>#DIV/0!</v>
      </c>
      <c r="ED109" s="33" t="e">
        <f t="shared" si="63"/>
        <v>#DIV/0!</v>
      </c>
      <c r="EE109" s="33" t="e">
        <f t="shared" si="64"/>
        <v>#DIV/0!</v>
      </c>
    </row>
    <row r="110" spans="1:135" ht="80" hidden="1" x14ac:dyDescent="0.2">
      <c r="A110" s="88">
        <v>88</v>
      </c>
      <c r="B110" s="88">
        <v>88</v>
      </c>
      <c r="C110" s="3" t="s">
        <v>565</v>
      </c>
      <c r="D110" s="3"/>
      <c r="E110" s="3"/>
      <c r="F110" s="3" t="s">
        <v>0</v>
      </c>
      <c r="G110" s="3" t="s">
        <v>1</v>
      </c>
      <c r="H110" s="3">
        <v>0</v>
      </c>
      <c r="I110" s="3"/>
      <c r="J110" s="3"/>
      <c r="K110" s="3"/>
      <c r="L110" s="3">
        <v>0</v>
      </c>
      <c r="M110" s="3" t="s">
        <v>92</v>
      </c>
      <c r="N110" s="3"/>
      <c r="O110" s="3"/>
      <c r="P110" s="3"/>
      <c r="Q110" s="3"/>
      <c r="R110" s="3"/>
      <c r="S110" s="3"/>
      <c r="T110" s="3"/>
      <c r="U110" s="3"/>
      <c r="V110" s="3"/>
      <c r="W110" s="3"/>
      <c r="X110" s="3"/>
      <c r="Y110" s="22"/>
      <c r="Z110" s="22"/>
      <c r="AA110" s="22">
        <v>1</v>
      </c>
      <c r="AB110" s="22">
        <v>1</v>
      </c>
      <c r="AC110" s="22"/>
      <c r="AD110" s="22"/>
      <c r="AE110" s="22"/>
      <c r="AF110" s="22">
        <v>1</v>
      </c>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0"/>
      <c r="BL110" s="16" t="e">
        <f t="shared" si="24"/>
        <v>#DIV/0!</v>
      </c>
      <c r="BM110" s="16"/>
      <c r="BN110" s="16"/>
      <c r="BO110" s="16">
        <f t="shared" si="25"/>
        <v>0</v>
      </c>
      <c r="BP110" s="16"/>
      <c r="BQ110" s="16"/>
      <c r="BR110" s="16"/>
      <c r="BS110" s="16"/>
      <c r="BT110" s="16"/>
      <c r="BU110" s="16"/>
      <c r="BV110" s="16"/>
      <c r="BW110" s="16"/>
      <c r="BX110" s="16"/>
      <c r="BY110" s="16"/>
      <c r="BZ110" s="16"/>
      <c r="CA110" s="16"/>
      <c r="CB110" s="16"/>
      <c r="CC110" s="16"/>
      <c r="CD110" s="16"/>
      <c r="CE110" s="3"/>
      <c r="CF110" s="3"/>
      <c r="CG110" s="3"/>
      <c r="CH110" s="3"/>
      <c r="CI110" s="3"/>
      <c r="CJ110" s="3"/>
      <c r="CK110" s="3"/>
      <c r="CL110" s="3"/>
      <c r="CM110" s="3"/>
      <c r="CN110" s="3"/>
      <c r="CO110" s="30"/>
      <c r="CP110" s="33" t="e">
        <f t="shared" si="26"/>
        <v>#DIV/0!</v>
      </c>
      <c r="CQ110" s="33" t="e">
        <f t="shared" si="27"/>
        <v>#DIV/0!</v>
      </c>
      <c r="CR110" s="33" t="e">
        <f t="shared" si="28"/>
        <v>#DIV/0!</v>
      </c>
      <c r="CS110" s="33" t="e">
        <f t="shared" si="29"/>
        <v>#DIV/0!</v>
      </c>
      <c r="CT110" s="3"/>
      <c r="CU110" s="3"/>
      <c r="CV110" s="3"/>
      <c r="CW110" s="3"/>
      <c r="CX110" s="3"/>
      <c r="CY110" s="3"/>
      <c r="CZ110" s="3"/>
      <c r="DA110" s="3"/>
      <c r="DB110" s="3"/>
      <c r="DC110" s="3"/>
      <c r="DD110" s="3"/>
      <c r="DE110" s="3"/>
      <c r="DF110" s="3"/>
      <c r="DG110" s="3"/>
      <c r="DH110" s="3"/>
      <c r="DI110" s="3"/>
      <c r="DJ110" s="3"/>
      <c r="DK110" s="3"/>
      <c r="DL110" s="34"/>
      <c r="DM110" s="33" t="e">
        <f t="shared" si="30"/>
        <v>#DIV/0!</v>
      </c>
      <c r="DN110" s="33" t="e">
        <f t="shared" si="31"/>
        <v>#DIV/0!</v>
      </c>
      <c r="DO110" s="33" t="e">
        <f t="shared" si="58"/>
        <v>#DIV/0!</v>
      </c>
      <c r="DP110" s="33" t="e">
        <f t="shared" si="33"/>
        <v>#DIV/0!</v>
      </c>
      <c r="DQ110" s="3"/>
      <c r="DR110" s="3"/>
      <c r="DS110" s="3"/>
      <c r="DT110" s="3"/>
      <c r="DU110" s="3"/>
      <c r="DV110" s="3"/>
      <c r="DW110" s="3"/>
      <c r="DX110" s="3"/>
      <c r="DY110" s="3"/>
      <c r="DZ110" s="3"/>
      <c r="EA110" s="34"/>
      <c r="EB110" s="33" t="e">
        <f t="shared" si="61"/>
        <v>#DIV/0!</v>
      </c>
      <c r="EC110" s="33" t="e">
        <f t="shared" si="62"/>
        <v>#DIV/0!</v>
      </c>
      <c r="ED110" s="33" t="e">
        <f t="shared" si="63"/>
        <v>#DIV/0!</v>
      </c>
      <c r="EE110" s="33" t="e">
        <f t="shared" si="64"/>
        <v>#DIV/0!</v>
      </c>
    </row>
    <row r="111" spans="1:135" ht="32" hidden="1" x14ac:dyDescent="0.2">
      <c r="A111" s="88">
        <v>89</v>
      </c>
      <c r="B111" s="88">
        <v>89</v>
      </c>
      <c r="C111" s="3" t="s">
        <v>566</v>
      </c>
      <c r="D111" s="3"/>
      <c r="E111" s="3"/>
      <c r="F111" s="3" t="s">
        <v>0</v>
      </c>
      <c r="G111" s="3" t="s">
        <v>1</v>
      </c>
      <c r="H111" s="3">
        <v>0</v>
      </c>
      <c r="I111" s="3"/>
      <c r="J111" s="3"/>
      <c r="K111" s="3"/>
      <c r="L111" s="3">
        <v>0</v>
      </c>
      <c r="M111" s="3" t="s">
        <v>69</v>
      </c>
      <c r="N111" s="3"/>
      <c r="O111" s="3"/>
      <c r="P111" s="3"/>
      <c r="Q111" s="3"/>
      <c r="R111" s="3"/>
      <c r="S111" s="3"/>
      <c r="T111" s="3"/>
      <c r="U111" s="3"/>
      <c r="V111" s="3"/>
      <c r="W111" s="3"/>
      <c r="X111" s="3"/>
      <c r="Y111" s="22"/>
      <c r="Z111" s="22"/>
      <c r="AA111" s="22">
        <v>1</v>
      </c>
      <c r="AB111" s="22">
        <v>1</v>
      </c>
      <c r="AC111" s="22"/>
      <c r="AD111" s="22"/>
      <c r="AE111" s="22"/>
      <c r="AF111" s="22">
        <v>1</v>
      </c>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0"/>
      <c r="BL111" s="16" t="e">
        <f t="shared" si="24"/>
        <v>#DIV/0!</v>
      </c>
      <c r="BM111" s="16"/>
      <c r="BN111" s="16"/>
      <c r="BO111" s="16">
        <f t="shared" si="25"/>
        <v>0</v>
      </c>
      <c r="BP111" s="16"/>
      <c r="BQ111" s="16"/>
      <c r="BR111" s="16"/>
      <c r="BS111" s="16"/>
      <c r="BT111" s="16"/>
      <c r="BU111" s="16"/>
      <c r="BV111" s="16"/>
      <c r="BW111" s="16"/>
      <c r="BX111" s="16"/>
      <c r="BY111" s="16"/>
      <c r="BZ111" s="16"/>
      <c r="CA111" s="16"/>
      <c r="CB111" s="16"/>
      <c r="CC111" s="16"/>
      <c r="CD111" s="16"/>
      <c r="CE111" s="3"/>
      <c r="CF111" s="3"/>
      <c r="CG111" s="3"/>
      <c r="CH111" s="3"/>
      <c r="CI111" s="3"/>
      <c r="CJ111" s="3"/>
      <c r="CK111" s="3"/>
      <c r="CL111" s="3"/>
      <c r="CM111" s="3"/>
      <c r="CN111" s="3"/>
      <c r="CO111" s="30"/>
      <c r="CP111" s="33" t="e">
        <f t="shared" si="26"/>
        <v>#DIV/0!</v>
      </c>
      <c r="CQ111" s="33" t="e">
        <f t="shared" si="27"/>
        <v>#DIV/0!</v>
      </c>
      <c r="CR111" s="33" t="e">
        <f t="shared" si="28"/>
        <v>#DIV/0!</v>
      </c>
      <c r="CS111" s="33" t="e">
        <f t="shared" si="29"/>
        <v>#DIV/0!</v>
      </c>
      <c r="CT111" s="3"/>
      <c r="CU111" s="3"/>
      <c r="CV111" s="3"/>
      <c r="CW111" s="3"/>
      <c r="CX111" s="3"/>
      <c r="CY111" s="3"/>
      <c r="CZ111" s="3"/>
      <c r="DA111" s="3"/>
      <c r="DB111" s="3"/>
      <c r="DC111" s="3"/>
      <c r="DD111" s="3"/>
      <c r="DE111" s="3"/>
      <c r="DF111" s="3"/>
      <c r="DG111" s="3"/>
      <c r="DH111" s="3"/>
      <c r="DI111" s="3"/>
      <c r="DJ111" s="3"/>
      <c r="DK111" s="3"/>
      <c r="DL111" s="34"/>
      <c r="DM111" s="33" t="e">
        <f t="shared" si="30"/>
        <v>#DIV/0!</v>
      </c>
      <c r="DN111" s="33" t="e">
        <f t="shared" si="31"/>
        <v>#DIV/0!</v>
      </c>
      <c r="DO111" s="33" t="e">
        <f t="shared" si="58"/>
        <v>#DIV/0!</v>
      </c>
      <c r="DP111" s="33" t="e">
        <f t="shared" si="33"/>
        <v>#DIV/0!</v>
      </c>
      <c r="DQ111" s="3"/>
      <c r="DR111" s="3"/>
      <c r="DS111" s="3"/>
      <c r="DT111" s="3"/>
      <c r="DU111" s="3"/>
      <c r="DV111" s="3"/>
      <c r="DW111" s="3"/>
      <c r="DX111" s="3"/>
      <c r="DY111" s="3"/>
      <c r="DZ111" s="3"/>
      <c r="EA111" s="34"/>
      <c r="EB111" s="33" t="e">
        <f t="shared" si="61"/>
        <v>#DIV/0!</v>
      </c>
      <c r="EC111" s="33" t="e">
        <f t="shared" si="62"/>
        <v>#DIV/0!</v>
      </c>
      <c r="ED111" s="33" t="e">
        <f t="shared" si="63"/>
        <v>#DIV/0!</v>
      </c>
      <c r="EE111" s="33" t="e">
        <f t="shared" si="64"/>
        <v>#DIV/0!</v>
      </c>
    </row>
    <row r="112" spans="1:135" ht="48" hidden="1" x14ac:dyDescent="0.2">
      <c r="A112" s="88">
        <v>90</v>
      </c>
      <c r="B112" s="88">
        <v>90</v>
      </c>
      <c r="C112" s="3" t="s">
        <v>567</v>
      </c>
      <c r="D112" s="3"/>
      <c r="E112" s="3"/>
      <c r="F112" s="3" t="s">
        <v>0</v>
      </c>
      <c r="G112" s="3" t="s">
        <v>1</v>
      </c>
      <c r="H112" s="3">
        <v>0</v>
      </c>
      <c r="I112" s="3"/>
      <c r="J112" s="3"/>
      <c r="K112" s="3"/>
      <c r="L112" s="3">
        <v>0</v>
      </c>
      <c r="M112" s="3" t="s">
        <v>69</v>
      </c>
      <c r="N112" s="3"/>
      <c r="O112" s="3"/>
      <c r="P112" s="3"/>
      <c r="Q112" s="3"/>
      <c r="R112" s="3"/>
      <c r="S112" s="3"/>
      <c r="T112" s="3"/>
      <c r="U112" s="3"/>
      <c r="V112" s="3"/>
      <c r="W112" s="3"/>
      <c r="X112" s="3"/>
      <c r="Y112" s="22"/>
      <c r="Z112" s="22"/>
      <c r="AA112" s="22">
        <v>1</v>
      </c>
      <c r="AB112" s="22">
        <v>1</v>
      </c>
      <c r="AC112" s="22"/>
      <c r="AD112" s="22"/>
      <c r="AE112" s="22"/>
      <c r="AF112" s="22">
        <v>1</v>
      </c>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0"/>
      <c r="BL112" s="16" t="e">
        <f t="shared" si="24"/>
        <v>#DIV/0!</v>
      </c>
      <c r="BM112" s="16"/>
      <c r="BN112" s="16"/>
      <c r="BO112" s="16">
        <f t="shared" si="25"/>
        <v>0</v>
      </c>
      <c r="BP112" s="16"/>
      <c r="BQ112" s="16"/>
      <c r="BR112" s="16"/>
      <c r="BS112" s="16"/>
      <c r="BT112" s="16"/>
      <c r="BU112" s="16"/>
      <c r="BV112" s="16"/>
      <c r="BW112" s="16"/>
      <c r="BX112" s="16"/>
      <c r="BY112" s="16"/>
      <c r="BZ112" s="16"/>
      <c r="CA112" s="16"/>
      <c r="CB112" s="16"/>
      <c r="CC112" s="16"/>
      <c r="CD112" s="16"/>
      <c r="CE112" s="3"/>
      <c r="CF112" s="3"/>
      <c r="CG112" s="3"/>
      <c r="CH112" s="3"/>
      <c r="CI112" s="3"/>
      <c r="CJ112" s="3"/>
      <c r="CK112" s="3"/>
      <c r="CL112" s="3"/>
      <c r="CM112" s="3"/>
      <c r="CN112" s="3"/>
      <c r="CO112" s="30"/>
      <c r="CP112" s="33" t="e">
        <f t="shared" si="26"/>
        <v>#DIV/0!</v>
      </c>
      <c r="CQ112" s="33" t="e">
        <f t="shared" si="27"/>
        <v>#DIV/0!</v>
      </c>
      <c r="CR112" s="33" t="e">
        <f t="shared" si="28"/>
        <v>#DIV/0!</v>
      </c>
      <c r="CS112" s="33" t="e">
        <f t="shared" si="29"/>
        <v>#DIV/0!</v>
      </c>
      <c r="CT112" s="3"/>
      <c r="CU112" s="3"/>
      <c r="CV112" s="3"/>
      <c r="CW112" s="3"/>
      <c r="CX112" s="3"/>
      <c r="CY112" s="3"/>
      <c r="CZ112" s="3"/>
      <c r="DA112" s="3"/>
      <c r="DB112" s="3"/>
      <c r="DC112" s="3"/>
      <c r="DD112" s="3"/>
      <c r="DE112" s="3"/>
      <c r="DF112" s="3"/>
      <c r="DG112" s="3"/>
      <c r="DH112" s="3"/>
      <c r="DI112" s="3"/>
      <c r="DJ112" s="3"/>
      <c r="DK112" s="3"/>
      <c r="DL112" s="34"/>
      <c r="DM112" s="33" t="e">
        <f t="shared" si="30"/>
        <v>#DIV/0!</v>
      </c>
      <c r="DN112" s="33" t="e">
        <f t="shared" si="31"/>
        <v>#DIV/0!</v>
      </c>
      <c r="DO112" s="33" t="e">
        <f t="shared" si="58"/>
        <v>#DIV/0!</v>
      </c>
      <c r="DP112" s="33" t="e">
        <f t="shared" si="33"/>
        <v>#DIV/0!</v>
      </c>
      <c r="DQ112" s="3"/>
      <c r="DR112" s="3"/>
      <c r="DS112" s="3"/>
      <c r="DT112" s="3"/>
      <c r="DU112" s="3"/>
      <c r="DV112" s="3"/>
      <c r="DW112" s="3"/>
      <c r="DX112" s="3"/>
      <c r="DY112" s="3"/>
      <c r="DZ112" s="3"/>
      <c r="EA112" s="34"/>
      <c r="EB112" s="33" t="e">
        <f t="shared" si="61"/>
        <v>#DIV/0!</v>
      </c>
      <c r="EC112" s="33" t="e">
        <f t="shared" si="62"/>
        <v>#DIV/0!</v>
      </c>
      <c r="ED112" s="33" t="e">
        <f t="shared" si="63"/>
        <v>#DIV/0!</v>
      </c>
      <c r="EE112" s="33" t="e">
        <f t="shared" si="64"/>
        <v>#DIV/0!</v>
      </c>
    </row>
    <row r="113" spans="1:135" ht="64" x14ac:dyDescent="0.2">
      <c r="A113" s="99">
        <v>84</v>
      </c>
      <c r="B113" s="88" t="s">
        <v>737</v>
      </c>
      <c r="C113" s="3" t="s">
        <v>561</v>
      </c>
      <c r="D113" s="3" t="s">
        <v>739</v>
      </c>
      <c r="E113" s="3" t="str">
        <f t="shared" ref="E113:E149" si="65">CONCATENATE(LEFT(C113,FIND(")",C113)),", Study ",D113)</f>
        <v>Jin, Z., Shiomura, K., &amp; Jiang, L. (2015), Study Japan sample</v>
      </c>
      <c r="F113" s="3" t="s">
        <v>0</v>
      </c>
      <c r="G113" s="3" t="s">
        <v>1</v>
      </c>
      <c r="H113" s="3">
        <v>1</v>
      </c>
      <c r="I113" s="3">
        <v>1</v>
      </c>
      <c r="J113" s="3" t="s">
        <v>87</v>
      </c>
      <c r="K113" s="3">
        <v>1</v>
      </c>
      <c r="L113" s="3">
        <v>1</v>
      </c>
      <c r="M113" s="3"/>
      <c r="N113" s="3">
        <v>1</v>
      </c>
      <c r="O113" s="3">
        <v>1</v>
      </c>
      <c r="P113" s="3"/>
      <c r="Q113" s="3" t="s">
        <v>88</v>
      </c>
      <c r="R113" s="3" t="s">
        <v>89</v>
      </c>
      <c r="S113" s="3"/>
      <c r="T113" s="3">
        <v>2015</v>
      </c>
      <c r="U113" s="3" t="s">
        <v>90</v>
      </c>
      <c r="V113" s="3">
        <v>1</v>
      </c>
      <c r="W113" s="3">
        <v>0</v>
      </c>
      <c r="X113" s="3">
        <v>0</v>
      </c>
      <c r="Y113" s="22">
        <v>1</v>
      </c>
      <c r="Z113" s="22">
        <v>1</v>
      </c>
      <c r="AA113" s="22">
        <v>1</v>
      </c>
      <c r="AB113" s="22">
        <f t="shared" ref="AB113:AB149" si="66">Y113</f>
        <v>1</v>
      </c>
      <c r="AC113" s="22">
        <v>1</v>
      </c>
      <c r="AD113" s="22">
        <v>1</v>
      </c>
      <c r="AE113" s="22">
        <f t="shared" ref="AE113:AE149" si="67">IF(AC113=AD113,1,CONCATENATE(AC113," vs. ",AD113))</f>
        <v>1</v>
      </c>
      <c r="AF113" s="22">
        <f t="shared" ref="AF113:AF149" si="68">AC113</f>
        <v>1</v>
      </c>
      <c r="AG113" s="3">
        <v>1</v>
      </c>
      <c r="AH113" s="3">
        <v>1</v>
      </c>
      <c r="AI113" s="3">
        <f t="shared" ref="AI113:AI149" si="69">IF((AG113-AH113)=0,1,0)</f>
        <v>1</v>
      </c>
      <c r="AJ113" s="3">
        <v>1</v>
      </c>
      <c r="AK113" s="3">
        <v>0</v>
      </c>
      <c r="AL113" s="19">
        <v>1</v>
      </c>
      <c r="AM113" s="3">
        <v>0</v>
      </c>
      <c r="AN113" s="38" t="s">
        <v>742</v>
      </c>
      <c r="AO113" s="19"/>
      <c r="AP113" s="38"/>
      <c r="AQ113" s="38"/>
      <c r="AR113" s="19"/>
      <c r="AS113" s="39">
        <v>1</v>
      </c>
      <c r="AT113" s="39" t="s">
        <v>741</v>
      </c>
      <c r="AU113" s="3"/>
      <c r="AV113" s="18">
        <v>0.49865386866440359</v>
      </c>
      <c r="AW113" s="31">
        <v>2.7777511350243235E-2</v>
      </c>
      <c r="AX113" s="18">
        <v>0.48974933529539638</v>
      </c>
      <c r="AY113" s="18">
        <v>2.6794314998241638E-2</v>
      </c>
      <c r="AZ113" s="16" t="s">
        <v>1100</v>
      </c>
      <c r="BA113" s="3"/>
      <c r="BB113" s="3"/>
      <c r="BC113" s="3"/>
      <c r="BD113" s="3"/>
      <c r="BE113" s="3"/>
      <c r="BF113" s="3">
        <v>57</v>
      </c>
      <c r="BG113" s="31"/>
      <c r="BH113" s="31"/>
      <c r="BI113" s="3"/>
      <c r="BJ113" s="3"/>
      <c r="BK113" s="30">
        <v>1</v>
      </c>
      <c r="BL113" s="16" t="e">
        <f t="shared" si="24"/>
        <v>#DIV/0!</v>
      </c>
      <c r="BM113" s="16" t="e">
        <f t="shared" ref="BM113:BM152" si="70">(1/BD113)+(1/BE113)+(BL113^2/(2*(BF113)))</f>
        <v>#DIV/0!</v>
      </c>
      <c r="BN113" s="16" t="e">
        <f t="shared" ref="BN113:BN152" si="71">(1-3/(4*BF113-9))*BL113</f>
        <v>#DIV/0!</v>
      </c>
      <c r="BO113" s="16" t="e">
        <f t="shared" si="25"/>
        <v>#DIV/0!</v>
      </c>
      <c r="BP113" s="16"/>
      <c r="BQ113" s="32"/>
      <c r="BR113" s="32"/>
      <c r="BS113" s="16"/>
      <c r="BT113" s="16"/>
      <c r="BU113" s="16"/>
      <c r="BV113" s="16"/>
      <c r="BW113" s="16"/>
      <c r="BX113" s="16"/>
      <c r="BY113" s="16"/>
      <c r="BZ113" s="16"/>
      <c r="CA113" s="16"/>
      <c r="CB113" s="16"/>
      <c r="CC113" s="16"/>
      <c r="CD113" s="16"/>
      <c r="CE113" s="3"/>
      <c r="CF113" s="3"/>
      <c r="CG113" s="3"/>
      <c r="CH113" s="8"/>
      <c r="CI113" s="8"/>
      <c r="CJ113" s="3"/>
      <c r="CK113" s="3"/>
      <c r="CL113" s="3"/>
      <c r="CM113" s="3"/>
      <c r="CN113" s="3"/>
      <c r="CO113" s="30"/>
      <c r="CP113" s="33" t="e">
        <f t="shared" si="26"/>
        <v>#DIV/0!</v>
      </c>
      <c r="CQ113" s="33" t="e">
        <f t="shared" si="27"/>
        <v>#DIV/0!</v>
      </c>
      <c r="CR113" s="33" t="e">
        <f t="shared" si="28"/>
        <v>#DIV/0!</v>
      </c>
      <c r="CS113" s="33" t="e">
        <f t="shared" si="29"/>
        <v>#DIV/0!</v>
      </c>
      <c r="CT113" s="3"/>
      <c r="CU113" s="3"/>
      <c r="CV113" s="3"/>
      <c r="CW113" s="3"/>
      <c r="CX113" s="3"/>
      <c r="CY113" s="3"/>
      <c r="CZ113" s="3"/>
      <c r="DA113" s="3"/>
      <c r="DB113" s="3"/>
      <c r="DC113" s="3"/>
      <c r="DD113" s="3"/>
      <c r="DE113" s="3"/>
      <c r="DF113" s="3"/>
      <c r="DG113" s="3"/>
      <c r="DH113" s="3"/>
      <c r="DI113" s="3"/>
      <c r="DJ113" s="3"/>
      <c r="DK113" s="3"/>
      <c r="DL113" s="34"/>
      <c r="DM113" s="33" t="e">
        <f t="shared" si="30"/>
        <v>#DIV/0!</v>
      </c>
      <c r="DN113" s="33" t="e">
        <f t="shared" si="31"/>
        <v>#DIV/0!</v>
      </c>
      <c r="DO113" s="33" t="e">
        <f t="shared" si="58"/>
        <v>#DIV/0!</v>
      </c>
      <c r="DP113" s="33" t="e">
        <f t="shared" si="33"/>
        <v>#DIV/0!</v>
      </c>
      <c r="DQ113" s="3"/>
      <c r="DR113" s="3"/>
      <c r="DS113" s="3"/>
      <c r="DT113" s="3"/>
      <c r="DU113" s="3"/>
      <c r="DV113" s="3"/>
      <c r="DW113" s="3"/>
      <c r="DX113" s="3"/>
      <c r="DY113" s="3"/>
      <c r="DZ113" s="3"/>
      <c r="EA113" s="65"/>
      <c r="EB113" s="33"/>
      <c r="EC113" s="33"/>
      <c r="ED113" s="33"/>
      <c r="EE113" s="33"/>
    </row>
    <row r="114" spans="1:135" ht="32" x14ac:dyDescent="0.2">
      <c r="A114" s="99">
        <v>91</v>
      </c>
      <c r="B114" s="88" t="s">
        <v>872</v>
      </c>
      <c r="C114" s="3" t="s">
        <v>1133</v>
      </c>
      <c r="D114" s="3" t="s">
        <v>908</v>
      </c>
      <c r="E114" s="3" t="str">
        <f t="shared" si="65"/>
        <v>Klein, R. A., et al. (2014), Study abington</v>
      </c>
      <c r="F114" s="3" t="s">
        <v>0</v>
      </c>
      <c r="G114" s="3" t="s">
        <v>1</v>
      </c>
      <c r="H114" s="3">
        <v>1</v>
      </c>
      <c r="I114" s="3">
        <v>1</v>
      </c>
      <c r="J114" s="3">
        <v>1</v>
      </c>
      <c r="K114" s="3">
        <v>1</v>
      </c>
      <c r="L114" s="3">
        <v>1</v>
      </c>
      <c r="M114" s="3"/>
      <c r="N114" s="3">
        <v>1</v>
      </c>
      <c r="O114" s="3">
        <v>1</v>
      </c>
      <c r="P114" s="3"/>
      <c r="Q114" s="3" t="s">
        <v>456</v>
      </c>
      <c r="R114" s="3" t="s">
        <v>89</v>
      </c>
      <c r="S114" s="3"/>
      <c r="T114" s="3">
        <v>2014</v>
      </c>
      <c r="U114" s="3" t="s">
        <v>944</v>
      </c>
      <c r="V114" s="3">
        <v>1</v>
      </c>
      <c r="W114" s="3">
        <v>1</v>
      </c>
      <c r="X114" s="3">
        <v>1</v>
      </c>
      <c r="Y114" s="22">
        <v>1</v>
      </c>
      <c r="Z114" s="22">
        <v>1</v>
      </c>
      <c r="AA114" s="22">
        <v>1</v>
      </c>
      <c r="AB114" s="22">
        <f t="shared" si="66"/>
        <v>1</v>
      </c>
      <c r="AC114" s="22">
        <v>1</v>
      </c>
      <c r="AD114" s="22">
        <v>1</v>
      </c>
      <c r="AE114" s="22">
        <f t="shared" si="67"/>
        <v>1</v>
      </c>
      <c r="AF114" s="22">
        <f t="shared" si="68"/>
        <v>1</v>
      </c>
      <c r="AG114" s="3">
        <v>2</v>
      </c>
      <c r="AH114" s="3">
        <v>2</v>
      </c>
      <c r="AI114" s="3">
        <f t="shared" si="69"/>
        <v>1</v>
      </c>
      <c r="AJ114" s="3">
        <v>2</v>
      </c>
      <c r="AK114" s="3">
        <v>0</v>
      </c>
      <c r="AL114" s="3">
        <v>0</v>
      </c>
      <c r="AM114" s="3">
        <v>0</v>
      </c>
      <c r="AN114" s="16"/>
      <c r="AO114" s="3"/>
      <c r="AP114" s="16"/>
      <c r="AQ114" s="16"/>
      <c r="AR114" s="3"/>
      <c r="AS114" s="3"/>
      <c r="AT114" s="3"/>
      <c r="AU114" s="3">
        <v>0</v>
      </c>
      <c r="AV114" s="17">
        <v>-6.5971863447340257E-3</v>
      </c>
      <c r="AW114" s="37">
        <v>4.7727531791961222E-2</v>
      </c>
      <c r="AX114" s="17">
        <v>-6.5366616993694938E-3</v>
      </c>
      <c r="AY114" s="17">
        <v>4.685581439453209E-2</v>
      </c>
      <c r="AZ114" s="3"/>
      <c r="BA114" s="3"/>
      <c r="BB114" s="3"/>
      <c r="BC114" s="3"/>
      <c r="BD114" s="3">
        <v>40</v>
      </c>
      <c r="BE114" s="3">
        <v>44</v>
      </c>
      <c r="BF114" s="3">
        <v>84</v>
      </c>
      <c r="BG114" s="31">
        <v>3.5281250000000002</v>
      </c>
      <c r="BH114" s="31">
        <v>3.5340909090909101</v>
      </c>
      <c r="BI114" s="3">
        <v>1.02355569756884</v>
      </c>
      <c r="BJ114" s="3">
        <v>0.78056127147078203</v>
      </c>
      <c r="BK114" s="30">
        <v>-1</v>
      </c>
      <c r="BL114" s="16">
        <f t="shared" si="24"/>
        <v>-6.5971863447340257E-3</v>
      </c>
      <c r="BM114" s="16">
        <f t="shared" si="70"/>
        <v>4.7727531791961222E-2</v>
      </c>
      <c r="BN114" s="16">
        <f t="shared" si="71"/>
        <v>-6.5366616993694938E-3</v>
      </c>
      <c r="BO114" s="16">
        <f t="shared" si="25"/>
        <v>4.685581439453209E-2</v>
      </c>
      <c r="BP114" s="16"/>
      <c r="BQ114" s="32"/>
      <c r="BR114" s="32"/>
      <c r="BS114" s="16"/>
      <c r="BT114" s="16"/>
      <c r="BU114" s="16"/>
      <c r="BV114" s="16"/>
      <c r="BW114" s="16"/>
      <c r="BX114" s="16"/>
      <c r="BY114" s="16"/>
      <c r="BZ114" s="16"/>
      <c r="CA114" s="16"/>
      <c r="CB114" s="16"/>
      <c r="CC114" s="16"/>
      <c r="CD114" s="16"/>
      <c r="CE114" s="3"/>
      <c r="CF114" s="3"/>
      <c r="CG114" s="3"/>
      <c r="CH114" s="3"/>
      <c r="CI114" s="3"/>
      <c r="CJ114" s="3"/>
      <c r="CK114" s="3"/>
      <c r="CL114" s="3"/>
      <c r="CM114" s="3"/>
      <c r="CN114" s="3"/>
      <c r="CO114" s="30"/>
      <c r="CP114" s="33" t="e">
        <f t="shared" si="26"/>
        <v>#DIV/0!</v>
      </c>
      <c r="CQ114" s="33" t="e">
        <f t="shared" si="27"/>
        <v>#DIV/0!</v>
      </c>
      <c r="CR114" s="33" t="e">
        <f t="shared" si="28"/>
        <v>#DIV/0!</v>
      </c>
      <c r="CS114" s="33" t="e">
        <f t="shared" si="29"/>
        <v>#DIV/0!</v>
      </c>
      <c r="CT114" s="3"/>
      <c r="CU114" s="3"/>
      <c r="CV114" s="3"/>
      <c r="CW114" s="3"/>
      <c r="CX114" s="3"/>
      <c r="CY114" s="3"/>
      <c r="CZ114" s="3"/>
      <c r="DA114" s="3"/>
      <c r="DB114" s="3"/>
      <c r="DC114" s="3"/>
      <c r="DD114" s="3"/>
      <c r="DE114" s="3"/>
      <c r="DF114" s="3"/>
      <c r="DG114" s="3"/>
      <c r="DH114" s="3"/>
      <c r="DI114" s="3"/>
      <c r="DJ114" s="3"/>
      <c r="DK114" s="3"/>
      <c r="DL114" s="34"/>
      <c r="DM114" s="33" t="e">
        <f t="shared" si="30"/>
        <v>#DIV/0!</v>
      </c>
      <c r="DN114" s="33" t="e">
        <f t="shared" si="31"/>
        <v>#DIV/0!</v>
      </c>
      <c r="DO114" s="33" t="e">
        <f t="shared" si="58"/>
        <v>#DIV/0!</v>
      </c>
      <c r="DP114" s="33" t="e">
        <f t="shared" si="33"/>
        <v>#DIV/0!</v>
      </c>
      <c r="DQ114" s="3"/>
      <c r="DR114" s="3"/>
      <c r="DS114" s="3"/>
      <c r="DT114" s="3"/>
      <c r="DU114" s="3"/>
      <c r="DV114" s="3"/>
      <c r="DW114" s="3"/>
      <c r="DX114" s="3"/>
      <c r="DY114" s="3"/>
      <c r="DZ114" s="3"/>
      <c r="EA114" s="65"/>
      <c r="EB114" s="33"/>
      <c r="EC114" s="33"/>
      <c r="ED114" s="33"/>
      <c r="EE114" s="33"/>
    </row>
    <row r="115" spans="1:135" ht="32" x14ac:dyDescent="0.2">
      <c r="A115" s="99">
        <v>91</v>
      </c>
      <c r="B115" s="88" t="s">
        <v>873</v>
      </c>
      <c r="C115" s="3" t="s">
        <v>1133</v>
      </c>
      <c r="D115" s="3" t="s">
        <v>909</v>
      </c>
      <c r="E115" s="3" t="str">
        <f t="shared" si="65"/>
        <v>Klein, R. A., et al. (2014), Study brasilia</v>
      </c>
      <c r="F115" s="3" t="s">
        <v>0</v>
      </c>
      <c r="G115" s="3" t="s">
        <v>1</v>
      </c>
      <c r="H115" s="3">
        <v>1</v>
      </c>
      <c r="I115" s="3">
        <v>1</v>
      </c>
      <c r="J115" s="3">
        <v>1</v>
      </c>
      <c r="K115" s="3">
        <v>1</v>
      </c>
      <c r="L115" s="3">
        <v>1</v>
      </c>
      <c r="M115" s="3"/>
      <c r="N115" s="3">
        <v>1</v>
      </c>
      <c r="O115" s="3">
        <v>1</v>
      </c>
      <c r="P115" s="3"/>
      <c r="Q115" s="3" t="s">
        <v>456</v>
      </c>
      <c r="R115" s="3" t="s">
        <v>89</v>
      </c>
      <c r="S115" s="3"/>
      <c r="T115" s="3">
        <v>2014</v>
      </c>
      <c r="U115" s="3" t="s">
        <v>944</v>
      </c>
      <c r="V115" s="3">
        <v>1</v>
      </c>
      <c r="W115" s="3">
        <v>1</v>
      </c>
      <c r="X115" s="3">
        <v>1</v>
      </c>
      <c r="Y115" s="22">
        <v>1</v>
      </c>
      <c r="Z115" s="22">
        <v>1</v>
      </c>
      <c r="AA115" s="22">
        <v>1</v>
      </c>
      <c r="AB115" s="22">
        <f t="shared" si="66"/>
        <v>1</v>
      </c>
      <c r="AC115" s="22">
        <v>1</v>
      </c>
      <c r="AD115" s="22">
        <v>1</v>
      </c>
      <c r="AE115" s="22">
        <f t="shared" si="67"/>
        <v>1</v>
      </c>
      <c r="AF115" s="22">
        <f t="shared" si="68"/>
        <v>1</v>
      </c>
      <c r="AG115" s="3">
        <v>2</v>
      </c>
      <c r="AH115" s="3">
        <v>2</v>
      </c>
      <c r="AI115" s="3">
        <f t="shared" si="69"/>
        <v>1</v>
      </c>
      <c r="AJ115" s="3">
        <v>2</v>
      </c>
      <c r="AK115" s="3">
        <v>0</v>
      </c>
      <c r="AL115" s="3">
        <v>0</v>
      </c>
      <c r="AM115" s="3">
        <v>0</v>
      </c>
      <c r="AN115" s="16"/>
      <c r="AO115" s="3"/>
      <c r="AP115" s="16"/>
      <c r="AQ115" s="16"/>
      <c r="AR115" s="3"/>
      <c r="AS115" s="3"/>
      <c r="AT115" s="3"/>
      <c r="AU115" s="3">
        <v>0</v>
      </c>
      <c r="AV115" s="17">
        <v>0.17566991022396986</v>
      </c>
      <c r="AW115" s="37">
        <v>3.3471178154315773E-2</v>
      </c>
      <c r="AX115" s="17">
        <v>0.17455099359833948</v>
      </c>
      <c r="AY115" s="17">
        <v>3.3046151631442602E-2</v>
      </c>
      <c r="AZ115" s="3"/>
      <c r="BA115" s="3"/>
      <c r="BB115" s="3"/>
      <c r="BC115" s="3"/>
      <c r="BD115" s="3">
        <v>59</v>
      </c>
      <c r="BE115" s="3">
        <v>61</v>
      </c>
      <c r="BF115" s="3">
        <v>120</v>
      </c>
      <c r="BG115" s="31">
        <v>2.9088983050847501</v>
      </c>
      <c r="BH115" s="31">
        <v>2.7830796252927401</v>
      </c>
      <c r="BI115" s="3">
        <v>0.65973745287137997</v>
      </c>
      <c r="BJ115" s="3">
        <v>0.76687947217712105</v>
      </c>
      <c r="BK115" s="30">
        <v>1</v>
      </c>
      <c r="BL115" s="16">
        <f t="shared" si="24"/>
        <v>0.17566991022396986</v>
      </c>
      <c r="BM115" s="16">
        <f t="shared" si="70"/>
        <v>3.3471178154315773E-2</v>
      </c>
      <c r="BN115" s="16">
        <f t="shared" si="71"/>
        <v>0.17455099359833948</v>
      </c>
      <c r="BO115" s="16">
        <f t="shared" si="25"/>
        <v>3.3046151631442602E-2</v>
      </c>
      <c r="BP115" s="16"/>
      <c r="BQ115" s="32"/>
      <c r="BR115" s="32"/>
      <c r="BS115" s="16"/>
      <c r="BT115" s="16"/>
      <c r="BU115" s="16"/>
      <c r="BV115" s="16"/>
      <c r="BW115" s="16"/>
      <c r="BX115" s="16"/>
      <c r="BY115" s="16"/>
      <c r="BZ115" s="16"/>
      <c r="CA115" s="16"/>
      <c r="CB115" s="16"/>
      <c r="CC115" s="16"/>
      <c r="CD115" s="16"/>
      <c r="CE115" s="3"/>
      <c r="CF115" s="3"/>
      <c r="CG115" s="3"/>
      <c r="CH115" s="3"/>
      <c r="CI115" s="3"/>
      <c r="CJ115" s="3"/>
      <c r="CK115" s="3"/>
      <c r="CL115" s="3"/>
      <c r="CM115" s="3"/>
      <c r="CN115" s="3"/>
      <c r="CO115" s="30"/>
      <c r="CP115" s="33" t="e">
        <f t="shared" si="26"/>
        <v>#DIV/0!</v>
      </c>
      <c r="CQ115" s="33" t="e">
        <f t="shared" si="27"/>
        <v>#DIV/0!</v>
      </c>
      <c r="CR115" s="33" t="e">
        <f t="shared" si="28"/>
        <v>#DIV/0!</v>
      </c>
      <c r="CS115" s="33" t="e">
        <f t="shared" si="29"/>
        <v>#DIV/0!</v>
      </c>
      <c r="CT115" s="3"/>
      <c r="CU115" s="3"/>
      <c r="CV115" s="3"/>
      <c r="CW115" s="3"/>
      <c r="CX115" s="3"/>
      <c r="CY115" s="3"/>
      <c r="CZ115" s="3"/>
      <c r="DA115" s="3"/>
      <c r="DB115" s="3"/>
      <c r="DC115" s="3"/>
      <c r="DD115" s="3"/>
      <c r="DE115" s="3"/>
      <c r="DF115" s="3"/>
      <c r="DG115" s="3"/>
      <c r="DH115" s="3"/>
      <c r="DI115" s="3"/>
      <c r="DJ115" s="3"/>
      <c r="DK115" s="3"/>
      <c r="DL115" s="34"/>
      <c r="DM115" s="33" t="e">
        <f t="shared" si="30"/>
        <v>#DIV/0!</v>
      </c>
      <c r="DN115" s="33" t="e">
        <f t="shared" si="31"/>
        <v>#DIV/0!</v>
      </c>
      <c r="DO115" s="33" t="e">
        <f t="shared" si="58"/>
        <v>#DIV/0!</v>
      </c>
      <c r="DP115" s="33" t="e">
        <f t="shared" si="33"/>
        <v>#DIV/0!</v>
      </c>
      <c r="DQ115" s="3"/>
      <c r="DR115" s="3"/>
      <c r="DS115" s="3"/>
      <c r="DT115" s="3"/>
      <c r="DU115" s="3"/>
      <c r="DV115" s="3"/>
      <c r="DW115" s="3"/>
      <c r="DX115" s="3"/>
      <c r="DY115" s="3"/>
      <c r="DZ115" s="3"/>
      <c r="EA115" s="65"/>
      <c r="EB115" s="33"/>
      <c r="EC115" s="33"/>
      <c r="ED115" s="33"/>
      <c r="EE115" s="33"/>
    </row>
    <row r="116" spans="1:135" ht="32" x14ac:dyDescent="0.2">
      <c r="A116" s="99">
        <v>91</v>
      </c>
      <c r="B116" s="88" t="s">
        <v>874</v>
      </c>
      <c r="C116" s="3" t="s">
        <v>1133</v>
      </c>
      <c r="D116" s="3" t="s">
        <v>910</v>
      </c>
      <c r="E116" s="3" t="str">
        <f t="shared" si="65"/>
        <v>Klein, R. A., et al. (2014), Study charles</v>
      </c>
      <c r="F116" s="3" t="s">
        <v>0</v>
      </c>
      <c r="G116" s="3" t="s">
        <v>1</v>
      </c>
      <c r="H116" s="3">
        <v>1</v>
      </c>
      <c r="I116" s="3">
        <v>1</v>
      </c>
      <c r="J116" s="3">
        <v>1</v>
      </c>
      <c r="K116" s="3">
        <v>1</v>
      </c>
      <c r="L116" s="3">
        <v>1</v>
      </c>
      <c r="M116" s="3"/>
      <c r="N116" s="3">
        <v>1</v>
      </c>
      <c r="O116" s="3">
        <v>1</v>
      </c>
      <c r="P116" s="3"/>
      <c r="Q116" s="3" t="s">
        <v>456</v>
      </c>
      <c r="R116" s="3" t="s">
        <v>89</v>
      </c>
      <c r="S116" s="3"/>
      <c r="T116" s="3">
        <v>2014</v>
      </c>
      <c r="U116" s="3" t="s">
        <v>944</v>
      </c>
      <c r="V116" s="3">
        <v>1</v>
      </c>
      <c r="W116" s="3">
        <v>1</v>
      </c>
      <c r="X116" s="3">
        <v>1</v>
      </c>
      <c r="Y116" s="22">
        <v>1</v>
      </c>
      <c r="Z116" s="22">
        <v>1</v>
      </c>
      <c r="AA116" s="22">
        <v>1</v>
      </c>
      <c r="AB116" s="22">
        <f t="shared" si="66"/>
        <v>1</v>
      </c>
      <c r="AC116" s="22">
        <v>1</v>
      </c>
      <c r="AD116" s="22">
        <v>1</v>
      </c>
      <c r="AE116" s="22">
        <f t="shared" si="67"/>
        <v>1</v>
      </c>
      <c r="AF116" s="22">
        <f t="shared" si="68"/>
        <v>1</v>
      </c>
      <c r="AG116" s="3">
        <v>2</v>
      </c>
      <c r="AH116" s="3">
        <v>2</v>
      </c>
      <c r="AI116" s="3">
        <f t="shared" si="69"/>
        <v>1</v>
      </c>
      <c r="AJ116" s="3">
        <v>2</v>
      </c>
      <c r="AK116" s="3">
        <v>0</v>
      </c>
      <c r="AL116" s="3">
        <v>0</v>
      </c>
      <c r="AM116" s="3">
        <v>0</v>
      </c>
      <c r="AN116" s="16"/>
      <c r="AO116" s="3"/>
      <c r="AP116" s="16"/>
      <c r="AQ116" s="16"/>
      <c r="AR116" s="3"/>
      <c r="AS116" s="3"/>
      <c r="AT116" s="3"/>
      <c r="AU116" s="3">
        <v>0</v>
      </c>
      <c r="AV116" s="17">
        <v>-0.14685277572745487</v>
      </c>
      <c r="AW116" s="37">
        <v>4.7855640213813555E-2</v>
      </c>
      <c r="AX116" s="17">
        <v>-0.14550550255564337</v>
      </c>
      <c r="AY116" s="17">
        <v>4.6981582985768988E-2</v>
      </c>
      <c r="AZ116" s="3"/>
      <c r="BA116" s="3"/>
      <c r="BB116" s="3"/>
      <c r="BC116" s="3"/>
      <c r="BD116" s="3">
        <v>44</v>
      </c>
      <c r="BE116" s="3">
        <v>40</v>
      </c>
      <c r="BF116" s="3">
        <v>84</v>
      </c>
      <c r="BG116" s="31">
        <v>3.5998376623376598</v>
      </c>
      <c r="BH116" s="31">
        <v>3.7124999999999999</v>
      </c>
      <c r="BI116" s="3">
        <v>0.67835630203569397</v>
      </c>
      <c r="BJ116" s="3">
        <v>0.85447539761435198</v>
      </c>
      <c r="BK116" s="30">
        <v>-1</v>
      </c>
      <c r="BL116" s="16">
        <f t="shared" si="24"/>
        <v>-0.14685277572745487</v>
      </c>
      <c r="BM116" s="16">
        <f t="shared" si="70"/>
        <v>4.7855640213813555E-2</v>
      </c>
      <c r="BN116" s="16">
        <f t="shared" si="71"/>
        <v>-0.14550550255564337</v>
      </c>
      <c r="BO116" s="16">
        <f t="shared" si="25"/>
        <v>4.6981582985768988E-2</v>
      </c>
      <c r="BP116" s="16"/>
      <c r="BQ116" s="32"/>
      <c r="BR116" s="32"/>
      <c r="BS116" s="16"/>
      <c r="BT116" s="16"/>
      <c r="BU116" s="16"/>
      <c r="BV116" s="16"/>
      <c r="BW116" s="16"/>
      <c r="BX116" s="16"/>
      <c r="BY116" s="16"/>
      <c r="BZ116" s="16"/>
      <c r="CA116" s="16"/>
      <c r="CB116" s="16"/>
      <c r="CC116" s="16"/>
      <c r="CD116" s="16"/>
      <c r="CE116" s="3"/>
      <c r="CF116" s="3"/>
      <c r="CG116" s="3"/>
      <c r="CH116" s="3"/>
      <c r="CI116" s="3"/>
      <c r="CJ116" s="3"/>
      <c r="CK116" s="3"/>
      <c r="CL116" s="3"/>
      <c r="CM116" s="3"/>
      <c r="CN116" s="3"/>
      <c r="CO116" s="30"/>
      <c r="CP116" s="33" t="e">
        <f t="shared" si="26"/>
        <v>#DIV/0!</v>
      </c>
      <c r="CQ116" s="33" t="e">
        <f t="shared" si="27"/>
        <v>#DIV/0!</v>
      </c>
      <c r="CR116" s="33" t="e">
        <f t="shared" si="28"/>
        <v>#DIV/0!</v>
      </c>
      <c r="CS116" s="33" t="e">
        <f t="shared" si="29"/>
        <v>#DIV/0!</v>
      </c>
      <c r="CT116" s="3"/>
      <c r="CU116" s="3"/>
      <c r="CV116" s="3"/>
      <c r="CW116" s="3"/>
      <c r="CX116" s="3"/>
      <c r="CY116" s="3"/>
      <c r="CZ116" s="3"/>
      <c r="DA116" s="3"/>
      <c r="DB116" s="3"/>
      <c r="DC116" s="3"/>
      <c r="DD116" s="3"/>
      <c r="DE116" s="3"/>
      <c r="DF116" s="3"/>
      <c r="DG116" s="3"/>
      <c r="DH116" s="3"/>
      <c r="DI116" s="3"/>
      <c r="DJ116" s="3"/>
      <c r="DK116" s="3"/>
      <c r="DL116" s="34"/>
      <c r="DM116" s="33" t="e">
        <f t="shared" si="30"/>
        <v>#DIV/0!</v>
      </c>
      <c r="DN116" s="33" t="e">
        <f t="shared" si="31"/>
        <v>#DIV/0!</v>
      </c>
      <c r="DO116" s="33" t="e">
        <f t="shared" si="58"/>
        <v>#DIV/0!</v>
      </c>
      <c r="DP116" s="33" t="e">
        <f t="shared" si="33"/>
        <v>#DIV/0!</v>
      </c>
      <c r="DQ116" s="3"/>
      <c r="DR116" s="3"/>
      <c r="DS116" s="3"/>
      <c r="DT116" s="3"/>
      <c r="DU116" s="3"/>
      <c r="DV116" s="3"/>
      <c r="DW116" s="3"/>
      <c r="DX116" s="3"/>
      <c r="DY116" s="3"/>
      <c r="DZ116" s="3"/>
      <c r="EA116" s="65"/>
      <c r="EB116" s="33"/>
      <c r="EC116" s="33"/>
      <c r="ED116" s="33"/>
      <c r="EE116" s="33"/>
    </row>
    <row r="117" spans="1:135" ht="32" x14ac:dyDescent="0.2">
      <c r="A117" s="99">
        <v>91</v>
      </c>
      <c r="B117" s="88" t="s">
        <v>875</v>
      </c>
      <c r="C117" s="3" t="s">
        <v>1133</v>
      </c>
      <c r="D117" s="3" t="s">
        <v>911</v>
      </c>
      <c r="E117" s="3" t="str">
        <f t="shared" si="65"/>
        <v>Klein, R. A., et al. (2014), Study conncoll</v>
      </c>
      <c r="F117" s="3" t="s">
        <v>0</v>
      </c>
      <c r="G117" s="3" t="s">
        <v>1</v>
      </c>
      <c r="H117" s="3">
        <v>1</v>
      </c>
      <c r="I117" s="3">
        <v>1</v>
      </c>
      <c r="J117" s="3">
        <v>1</v>
      </c>
      <c r="K117" s="3">
        <v>1</v>
      </c>
      <c r="L117" s="3">
        <v>1</v>
      </c>
      <c r="M117" s="3"/>
      <c r="N117" s="3">
        <v>1</v>
      </c>
      <c r="O117" s="3">
        <v>1</v>
      </c>
      <c r="P117" s="3"/>
      <c r="Q117" s="3" t="s">
        <v>456</v>
      </c>
      <c r="R117" s="3" t="s">
        <v>89</v>
      </c>
      <c r="S117" s="3"/>
      <c r="T117" s="3">
        <v>2014</v>
      </c>
      <c r="U117" s="3" t="s">
        <v>944</v>
      </c>
      <c r="V117" s="3">
        <v>1</v>
      </c>
      <c r="W117" s="3">
        <v>1</v>
      </c>
      <c r="X117" s="3">
        <v>1</v>
      </c>
      <c r="Y117" s="22">
        <v>1</v>
      </c>
      <c r="Z117" s="22">
        <v>1</v>
      </c>
      <c r="AA117" s="22">
        <v>1</v>
      </c>
      <c r="AB117" s="22">
        <f t="shared" si="66"/>
        <v>1</v>
      </c>
      <c r="AC117" s="22">
        <v>1</v>
      </c>
      <c r="AD117" s="22">
        <v>1</v>
      </c>
      <c r="AE117" s="22">
        <f t="shared" si="67"/>
        <v>1</v>
      </c>
      <c r="AF117" s="22">
        <f t="shared" si="68"/>
        <v>1</v>
      </c>
      <c r="AG117" s="3">
        <v>2</v>
      </c>
      <c r="AH117" s="3">
        <v>2</v>
      </c>
      <c r="AI117" s="3">
        <f t="shared" si="69"/>
        <v>1</v>
      </c>
      <c r="AJ117" s="3">
        <v>2</v>
      </c>
      <c r="AK117" s="3">
        <v>0</v>
      </c>
      <c r="AL117" s="3">
        <v>0</v>
      </c>
      <c r="AM117" s="3">
        <v>0</v>
      </c>
      <c r="AN117" s="16"/>
      <c r="AO117" s="3"/>
      <c r="AP117" s="16"/>
      <c r="AQ117" s="16"/>
      <c r="AR117" s="3"/>
      <c r="AS117" s="3"/>
      <c r="AT117" s="3"/>
      <c r="AU117" s="3">
        <v>0</v>
      </c>
      <c r="AV117" s="17">
        <v>0.23263426876187587</v>
      </c>
      <c r="AW117" s="37">
        <v>4.3466653460778042E-2</v>
      </c>
      <c r="AX117" s="17">
        <v>0.23075312912229196</v>
      </c>
      <c r="AY117" s="17">
        <v>4.2766530890304529E-2</v>
      </c>
      <c r="AZ117" s="3"/>
      <c r="BA117" s="3"/>
      <c r="BB117" s="3"/>
      <c r="BC117" s="3"/>
      <c r="BD117" s="3">
        <v>55</v>
      </c>
      <c r="BE117" s="3">
        <v>40</v>
      </c>
      <c r="BF117" s="3">
        <v>95</v>
      </c>
      <c r="BG117" s="31">
        <v>3.8746753246753198</v>
      </c>
      <c r="BH117" s="31">
        <v>3.640625</v>
      </c>
      <c r="BI117" s="3">
        <v>0.99685642345855696</v>
      </c>
      <c r="BJ117" s="3">
        <v>1.01872984485332</v>
      </c>
      <c r="BK117" s="30">
        <v>1</v>
      </c>
      <c r="BL117" s="16">
        <f t="shared" si="24"/>
        <v>0.23263426876187587</v>
      </c>
      <c r="BM117" s="16">
        <f t="shared" si="70"/>
        <v>4.3466653460778042E-2</v>
      </c>
      <c r="BN117" s="16">
        <f t="shared" si="71"/>
        <v>0.23075312912229196</v>
      </c>
      <c r="BO117" s="16">
        <f t="shared" si="25"/>
        <v>4.2766530890304529E-2</v>
      </c>
      <c r="BP117" s="16"/>
      <c r="BQ117" s="32"/>
      <c r="BR117" s="32"/>
      <c r="BS117" s="16"/>
      <c r="BT117" s="16"/>
      <c r="BU117" s="16"/>
      <c r="BV117" s="16"/>
      <c r="BW117" s="16"/>
      <c r="BX117" s="16"/>
      <c r="BY117" s="16"/>
      <c r="BZ117" s="16"/>
      <c r="CA117" s="16"/>
      <c r="CB117" s="16"/>
      <c r="CC117" s="16"/>
      <c r="CD117" s="16"/>
      <c r="CE117" s="3"/>
      <c r="CF117" s="3"/>
      <c r="CG117" s="3"/>
      <c r="CH117" s="3"/>
      <c r="CI117" s="3"/>
      <c r="CJ117" s="3"/>
      <c r="CK117" s="3"/>
      <c r="CL117" s="3"/>
      <c r="CM117" s="3"/>
      <c r="CN117" s="3"/>
      <c r="CO117" s="30"/>
      <c r="CP117" s="33" t="e">
        <f t="shared" si="26"/>
        <v>#DIV/0!</v>
      </c>
      <c r="CQ117" s="33" t="e">
        <f t="shared" si="27"/>
        <v>#DIV/0!</v>
      </c>
      <c r="CR117" s="33" t="e">
        <f t="shared" si="28"/>
        <v>#DIV/0!</v>
      </c>
      <c r="CS117" s="33" t="e">
        <f t="shared" si="29"/>
        <v>#DIV/0!</v>
      </c>
      <c r="CT117" s="3"/>
      <c r="CU117" s="3"/>
      <c r="CV117" s="3"/>
      <c r="CW117" s="3"/>
      <c r="CX117" s="3"/>
      <c r="CY117" s="3"/>
      <c r="CZ117" s="3"/>
      <c r="DA117" s="3"/>
      <c r="DB117" s="3"/>
      <c r="DC117" s="3"/>
      <c r="DD117" s="3"/>
      <c r="DE117" s="3"/>
      <c r="DF117" s="3"/>
      <c r="DG117" s="3"/>
      <c r="DH117" s="3"/>
      <c r="DI117" s="3"/>
      <c r="DJ117" s="3"/>
      <c r="DK117" s="3"/>
      <c r="DL117" s="34"/>
      <c r="DM117" s="33" t="e">
        <f t="shared" si="30"/>
        <v>#DIV/0!</v>
      </c>
      <c r="DN117" s="33" t="e">
        <f t="shared" si="31"/>
        <v>#DIV/0!</v>
      </c>
      <c r="DO117" s="33" t="e">
        <f t="shared" si="58"/>
        <v>#DIV/0!</v>
      </c>
      <c r="DP117" s="33" t="e">
        <f t="shared" si="33"/>
        <v>#DIV/0!</v>
      </c>
      <c r="DQ117" s="3"/>
      <c r="DR117" s="3"/>
      <c r="DS117" s="3"/>
      <c r="DT117" s="3"/>
      <c r="DU117" s="3"/>
      <c r="DV117" s="3"/>
      <c r="DW117" s="3"/>
      <c r="DX117" s="3"/>
      <c r="DY117" s="3"/>
      <c r="DZ117" s="3"/>
      <c r="EA117" s="65"/>
      <c r="EB117" s="33"/>
      <c r="EC117" s="33"/>
      <c r="ED117" s="33"/>
      <c r="EE117" s="33"/>
    </row>
    <row r="118" spans="1:135" ht="32" x14ac:dyDescent="0.2">
      <c r="A118" s="99">
        <v>91</v>
      </c>
      <c r="B118" s="88" t="s">
        <v>876</v>
      </c>
      <c r="C118" s="3" t="s">
        <v>1133</v>
      </c>
      <c r="D118" s="3" t="s">
        <v>912</v>
      </c>
      <c r="E118" s="3" t="str">
        <f t="shared" si="65"/>
        <v>Klein, R. A., et al. (2014), Study csun</v>
      </c>
      <c r="F118" s="3" t="s">
        <v>0</v>
      </c>
      <c r="G118" s="3" t="s">
        <v>1</v>
      </c>
      <c r="H118" s="3">
        <v>1</v>
      </c>
      <c r="I118" s="3">
        <v>1</v>
      </c>
      <c r="J118" s="3">
        <v>1</v>
      </c>
      <c r="K118" s="3">
        <v>1</v>
      </c>
      <c r="L118" s="3">
        <v>1</v>
      </c>
      <c r="M118" s="3"/>
      <c r="N118" s="3">
        <v>1</v>
      </c>
      <c r="O118" s="3">
        <v>1</v>
      </c>
      <c r="P118" s="3"/>
      <c r="Q118" s="3" t="s">
        <v>456</v>
      </c>
      <c r="R118" s="3" t="s">
        <v>89</v>
      </c>
      <c r="S118" s="3"/>
      <c r="T118" s="3">
        <v>2014</v>
      </c>
      <c r="U118" s="3" t="s">
        <v>944</v>
      </c>
      <c r="V118" s="3">
        <v>1</v>
      </c>
      <c r="W118" s="3">
        <v>1</v>
      </c>
      <c r="X118" s="3">
        <v>1</v>
      </c>
      <c r="Y118" s="22">
        <v>1</v>
      </c>
      <c r="Z118" s="22">
        <v>1</v>
      </c>
      <c r="AA118" s="22">
        <v>1</v>
      </c>
      <c r="AB118" s="22">
        <f t="shared" si="66"/>
        <v>1</v>
      </c>
      <c r="AC118" s="22">
        <v>2</v>
      </c>
      <c r="AD118" s="22">
        <v>2</v>
      </c>
      <c r="AE118" s="22">
        <f t="shared" si="67"/>
        <v>1</v>
      </c>
      <c r="AF118" s="22">
        <f t="shared" si="68"/>
        <v>2</v>
      </c>
      <c r="AG118" s="3">
        <v>2</v>
      </c>
      <c r="AH118" s="3">
        <v>2</v>
      </c>
      <c r="AI118" s="3">
        <f t="shared" si="69"/>
        <v>1</v>
      </c>
      <c r="AJ118" s="3">
        <v>2</v>
      </c>
      <c r="AK118" s="3">
        <v>0</v>
      </c>
      <c r="AL118" s="3">
        <v>0</v>
      </c>
      <c r="AM118" s="3">
        <v>0</v>
      </c>
      <c r="AN118" s="16"/>
      <c r="AO118" s="3"/>
      <c r="AP118" s="16"/>
      <c r="AQ118" s="16"/>
      <c r="AR118" s="3"/>
      <c r="AS118" s="3"/>
      <c r="AT118" s="3"/>
      <c r="AU118" s="3">
        <v>0</v>
      </c>
      <c r="AV118" s="17">
        <v>1.1342261723410893E-2</v>
      </c>
      <c r="AW118" s="37">
        <v>4.1739800470725334E-2</v>
      </c>
      <c r="AX118" s="17">
        <v>1.1251523629623606E-2</v>
      </c>
      <c r="AY118" s="17">
        <v>4.1074635010423854E-2</v>
      </c>
      <c r="AZ118" s="3"/>
      <c r="BA118" s="3"/>
      <c r="BB118" s="3"/>
      <c r="BC118" s="3"/>
      <c r="BD118" s="3">
        <v>46</v>
      </c>
      <c r="BE118" s="3">
        <v>50</v>
      </c>
      <c r="BF118" s="3">
        <v>96</v>
      </c>
      <c r="BG118" s="31">
        <v>3.6735248447204998</v>
      </c>
      <c r="BH118" s="31">
        <v>3.66357142857143</v>
      </c>
      <c r="BI118" s="3">
        <v>0.93132728296007905</v>
      </c>
      <c r="BJ118" s="3">
        <v>0.82508345216735501</v>
      </c>
      <c r="BK118" s="30">
        <v>1</v>
      </c>
      <c r="BL118" s="16">
        <f t="shared" si="24"/>
        <v>1.1342261723410893E-2</v>
      </c>
      <c r="BM118" s="16">
        <f t="shared" si="70"/>
        <v>4.1739800470725334E-2</v>
      </c>
      <c r="BN118" s="16">
        <f t="shared" si="71"/>
        <v>1.1251523629623606E-2</v>
      </c>
      <c r="BO118" s="16">
        <f t="shared" si="25"/>
        <v>4.1074635010423854E-2</v>
      </c>
      <c r="BP118" s="16"/>
      <c r="BQ118" s="32"/>
      <c r="BR118" s="32"/>
      <c r="BS118" s="16"/>
      <c r="BT118" s="16"/>
      <c r="BU118" s="16"/>
      <c r="BV118" s="16"/>
      <c r="BW118" s="16"/>
      <c r="BX118" s="16"/>
      <c r="BY118" s="16"/>
      <c r="BZ118" s="16"/>
      <c r="CA118" s="16"/>
      <c r="CB118" s="16"/>
      <c r="CC118" s="16"/>
      <c r="CD118" s="16"/>
      <c r="CE118" s="3"/>
      <c r="CF118" s="3"/>
      <c r="CG118" s="3"/>
      <c r="CH118" s="3"/>
      <c r="CI118" s="3"/>
      <c r="CJ118" s="3"/>
      <c r="CK118" s="3"/>
      <c r="CL118" s="3"/>
      <c r="CM118" s="3"/>
      <c r="CN118" s="3"/>
      <c r="CO118" s="30"/>
      <c r="CP118" s="33" t="e">
        <f t="shared" si="26"/>
        <v>#DIV/0!</v>
      </c>
      <c r="CQ118" s="33" t="e">
        <f t="shared" si="27"/>
        <v>#DIV/0!</v>
      </c>
      <c r="CR118" s="33" t="e">
        <f t="shared" si="28"/>
        <v>#DIV/0!</v>
      </c>
      <c r="CS118" s="33" t="e">
        <f t="shared" si="29"/>
        <v>#DIV/0!</v>
      </c>
      <c r="CT118" s="3"/>
      <c r="CU118" s="3"/>
      <c r="CV118" s="3"/>
      <c r="CW118" s="3"/>
      <c r="CX118" s="3"/>
      <c r="CY118" s="3"/>
      <c r="CZ118" s="3"/>
      <c r="DA118" s="3"/>
      <c r="DB118" s="3"/>
      <c r="DC118" s="3"/>
      <c r="DD118" s="3"/>
      <c r="DE118" s="3"/>
      <c r="DF118" s="3"/>
      <c r="DG118" s="3"/>
      <c r="DH118" s="3"/>
      <c r="DI118" s="3"/>
      <c r="DJ118" s="3"/>
      <c r="DK118" s="3"/>
      <c r="DL118" s="34"/>
      <c r="DM118" s="33" t="e">
        <f t="shared" si="30"/>
        <v>#DIV/0!</v>
      </c>
      <c r="DN118" s="33" t="e">
        <f t="shared" si="31"/>
        <v>#DIV/0!</v>
      </c>
      <c r="DO118" s="33" t="e">
        <f t="shared" si="58"/>
        <v>#DIV/0!</v>
      </c>
      <c r="DP118" s="33" t="e">
        <f t="shared" si="33"/>
        <v>#DIV/0!</v>
      </c>
      <c r="DQ118" s="3"/>
      <c r="DR118" s="3"/>
      <c r="DS118" s="3"/>
      <c r="DT118" s="3"/>
      <c r="DU118" s="3"/>
      <c r="DV118" s="3"/>
      <c r="DW118" s="3"/>
      <c r="DX118" s="3"/>
      <c r="DY118" s="3"/>
      <c r="DZ118" s="3"/>
      <c r="EA118" s="65"/>
      <c r="EB118" s="33"/>
      <c r="EC118" s="33"/>
      <c r="ED118" s="33"/>
      <c r="EE118" s="33"/>
    </row>
    <row r="119" spans="1:135" ht="32" x14ac:dyDescent="0.2">
      <c r="A119" s="99">
        <v>91</v>
      </c>
      <c r="B119" s="88" t="s">
        <v>877</v>
      </c>
      <c r="C119" s="3" t="s">
        <v>1133</v>
      </c>
      <c r="D119" s="3" t="s">
        <v>913</v>
      </c>
      <c r="E119" s="3" t="str">
        <f t="shared" si="65"/>
        <v>Klein, R. A., et al. (2014), Study help</v>
      </c>
      <c r="F119" s="3" t="s">
        <v>0</v>
      </c>
      <c r="G119" s="3" t="s">
        <v>1</v>
      </c>
      <c r="H119" s="3">
        <v>1</v>
      </c>
      <c r="I119" s="3">
        <v>1</v>
      </c>
      <c r="J119" s="3">
        <v>1</v>
      </c>
      <c r="K119" s="3">
        <v>1</v>
      </c>
      <c r="L119" s="3">
        <v>1</v>
      </c>
      <c r="M119" s="3"/>
      <c r="N119" s="3">
        <v>1</v>
      </c>
      <c r="O119" s="3">
        <v>1</v>
      </c>
      <c r="P119" s="3"/>
      <c r="Q119" s="3" t="s">
        <v>456</v>
      </c>
      <c r="R119" s="3" t="s">
        <v>89</v>
      </c>
      <c r="S119" s="3"/>
      <c r="T119" s="3">
        <v>2014</v>
      </c>
      <c r="U119" s="3" t="s">
        <v>944</v>
      </c>
      <c r="V119" s="3">
        <v>1</v>
      </c>
      <c r="W119" s="3">
        <v>1</v>
      </c>
      <c r="X119" s="3">
        <v>1</v>
      </c>
      <c r="Y119" s="22">
        <v>1</v>
      </c>
      <c r="Z119" s="22">
        <v>1</v>
      </c>
      <c r="AA119" s="22">
        <v>1</v>
      </c>
      <c r="AB119" s="22">
        <f t="shared" si="66"/>
        <v>1</v>
      </c>
      <c r="AC119" s="22">
        <v>1</v>
      </c>
      <c r="AD119" s="22">
        <v>1</v>
      </c>
      <c r="AE119" s="22">
        <f t="shared" si="67"/>
        <v>1</v>
      </c>
      <c r="AF119" s="22">
        <f t="shared" si="68"/>
        <v>1</v>
      </c>
      <c r="AG119" s="3">
        <v>2</v>
      </c>
      <c r="AH119" s="3">
        <v>2</v>
      </c>
      <c r="AI119" s="3">
        <f t="shared" si="69"/>
        <v>1</v>
      </c>
      <c r="AJ119" s="3">
        <v>2</v>
      </c>
      <c r="AK119" s="3">
        <v>0</v>
      </c>
      <c r="AL119" s="3">
        <v>0</v>
      </c>
      <c r="AM119" s="3">
        <v>0</v>
      </c>
      <c r="AN119" s="16"/>
      <c r="AO119" s="3"/>
      <c r="AP119" s="16"/>
      <c r="AQ119" s="16"/>
      <c r="AR119" s="3"/>
      <c r="AS119" s="3"/>
      <c r="AT119" s="3"/>
      <c r="AU119" s="3">
        <v>0</v>
      </c>
      <c r="AV119" s="17">
        <v>-0.23630949835274359</v>
      </c>
      <c r="AW119" s="37">
        <v>3.9625588023477952E-2</v>
      </c>
      <c r="AX119" s="17">
        <v>-0.23453273520723422</v>
      </c>
      <c r="AY119" s="17">
        <v>3.9031954645320804E-2</v>
      </c>
      <c r="AZ119" s="3"/>
      <c r="BA119" s="3"/>
      <c r="BB119" s="3"/>
      <c r="BC119" s="3"/>
      <c r="BD119" s="3">
        <v>48</v>
      </c>
      <c r="BE119" s="3">
        <v>54</v>
      </c>
      <c r="BF119" s="3">
        <v>102</v>
      </c>
      <c r="BG119" s="31">
        <v>2.8718998015873001</v>
      </c>
      <c r="BH119" s="31">
        <v>3.0410052910052898</v>
      </c>
      <c r="BI119" s="3">
        <v>0.785509887892199</v>
      </c>
      <c r="BJ119" s="3">
        <v>0.64733976997558196</v>
      </c>
      <c r="BK119" s="30">
        <v>-1</v>
      </c>
      <c r="BL119" s="16">
        <f t="shared" si="24"/>
        <v>-0.23630949835274359</v>
      </c>
      <c r="BM119" s="16">
        <f t="shared" si="70"/>
        <v>3.9625588023477952E-2</v>
      </c>
      <c r="BN119" s="16">
        <f t="shared" si="71"/>
        <v>-0.23453273520723422</v>
      </c>
      <c r="BO119" s="16">
        <f t="shared" si="25"/>
        <v>3.9031954645320804E-2</v>
      </c>
      <c r="BP119" s="16"/>
      <c r="BQ119" s="32"/>
      <c r="BR119" s="32"/>
      <c r="BS119" s="16"/>
      <c r="BT119" s="16"/>
      <c r="BU119" s="16"/>
      <c r="BV119" s="16"/>
      <c r="BW119" s="16"/>
      <c r="BX119" s="16"/>
      <c r="BY119" s="16"/>
      <c r="BZ119" s="16"/>
      <c r="CA119" s="16"/>
      <c r="CB119" s="16"/>
      <c r="CC119" s="16"/>
      <c r="CD119" s="16"/>
      <c r="CE119" s="3"/>
      <c r="CF119" s="3"/>
      <c r="CG119" s="3"/>
      <c r="CH119" s="3"/>
      <c r="CI119" s="3"/>
      <c r="CJ119" s="3"/>
      <c r="CK119" s="3"/>
      <c r="CL119" s="3"/>
      <c r="CM119" s="3"/>
      <c r="CN119" s="3"/>
      <c r="CO119" s="30"/>
      <c r="CP119" s="33" t="e">
        <f t="shared" si="26"/>
        <v>#DIV/0!</v>
      </c>
      <c r="CQ119" s="33" t="e">
        <f t="shared" si="27"/>
        <v>#DIV/0!</v>
      </c>
      <c r="CR119" s="33" t="e">
        <f t="shared" si="28"/>
        <v>#DIV/0!</v>
      </c>
      <c r="CS119" s="33" t="e">
        <f t="shared" si="29"/>
        <v>#DIV/0!</v>
      </c>
      <c r="CT119" s="3"/>
      <c r="CU119" s="3"/>
      <c r="CV119" s="3"/>
      <c r="CW119" s="3"/>
      <c r="CX119" s="3"/>
      <c r="CY119" s="3"/>
      <c r="CZ119" s="3"/>
      <c r="DA119" s="3"/>
      <c r="DB119" s="3"/>
      <c r="DC119" s="3"/>
      <c r="DD119" s="3"/>
      <c r="DE119" s="3"/>
      <c r="DF119" s="3"/>
      <c r="DG119" s="3"/>
      <c r="DH119" s="3"/>
      <c r="DI119" s="3"/>
      <c r="DJ119" s="3"/>
      <c r="DK119" s="3"/>
      <c r="DL119" s="34"/>
      <c r="DM119" s="33" t="e">
        <f t="shared" si="30"/>
        <v>#DIV/0!</v>
      </c>
      <c r="DN119" s="33" t="e">
        <f t="shared" si="31"/>
        <v>#DIV/0!</v>
      </c>
      <c r="DO119" s="33" t="e">
        <f t="shared" si="58"/>
        <v>#DIV/0!</v>
      </c>
      <c r="DP119" s="33" t="e">
        <f t="shared" si="33"/>
        <v>#DIV/0!</v>
      </c>
      <c r="DQ119" s="3"/>
      <c r="DR119" s="3"/>
      <c r="DS119" s="3"/>
      <c r="DT119" s="3"/>
      <c r="DU119" s="3"/>
      <c r="DV119" s="3"/>
      <c r="DW119" s="3"/>
      <c r="DX119" s="3"/>
      <c r="DY119" s="3"/>
      <c r="DZ119" s="3"/>
      <c r="EA119" s="65"/>
      <c r="EB119" s="33"/>
      <c r="EC119" s="33"/>
      <c r="ED119" s="33"/>
      <c r="EE119" s="33"/>
    </row>
    <row r="120" spans="1:135" ht="32" x14ac:dyDescent="0.2">
      <c r="A120" s="99">
        <v>91</v>
      </c>
      <c r="B120" s="88" t="s">
        <v>878</v>
      </c>
      <c r="C120" s="3" t="s">
        <v>1133</v>
      </c>
      <c r="D120" s="3" t="s">
        <v>914</v>
      </c>
      <c r="E120" s="3" t="str">
        <f t="shared" si="65"/>
        <v>Klein, R. A., et al. (2014), Study ithaca</v>
      </c>
      <c r="F120" s="3" t="s">
        <v>0</v>
      </c>
      <c r="G120" s="3" t="s">
        <v>1</v>
      </c>
      <c r="H120" s="3">
        <v>1</v>
      </c>
      <c r="I120" s="3">
        <v>1</v>
      </c>
      <c r="J120" s="3">
        <v>1</v>
      </c>
      <c r="K120" s="3">
        <v>1</v>
      </c>
      <c r="L120" s="3">
        <v>1</v>
      </c>
      <c r="M120" s="3"/>
      <c r="N120" s="3">
        <v>1</v>
      </c>
      <c r="O120" s="3">
        <v>1</v>
      </c>
      <c r="P120" s="3"/>
      <c r="Q120" s="3" t="s">
        <v>456</v>
      </c>
      <c r="R120" s="3" t="s">
        <v>89</v>
      </c>
      <c r="S120" s="3"/>
      <c r="T120" s="3">
        <v>2014</v>
      </c>
      <c r="U120" s="3" t="s">
        <v>944</v>
      </c>
      <c r="V120" s="3">
        <v>1</v>
      </c>
      <c r="W120" s="3">
        <v>1</v>
      </c>
      <c r="X120" s="3">
        <v>1</v>
      </c>
      <c r="Y120" s="22">
        <v>1</v>
      </c>
      <c r="Z120" s="22">
        <v>1</v>
      </c>
      <c r="AA120" s="22">
        <v>1</v>
      </c>
      <c r="AB120" s="22">
        <f t="shared" si="66"/>
        <v>1</v>
      </c>
      <c r="AC120" s="22">
        <v>1</v>
      </c>
      <c r="AD120" s="22">
        <v>1</v>
      </c>
      <c r="AE120" s="22">
        <f t="shared" si="67"/>
        <v>1</v>
      </c>
      <c r="AF120" s="22">
        <f t="shared" si="68"/>
        <v>1</v>
      </c>
      <c r="AG120" s="3">
        <v>2</v>
      </c>
      <c r="AH120" s="3">
        <v>2</v>
      </c>
      <c r="AI120" s="3">
        <f t="shared" si="69"/>
        <v>1</v>
      </c>
      <c r="AJ120" s="3">
        <v>2</v>
      </c>
      <c r="AK120" s="3">
        <v>0</v>
      </c>
      <c r="AL120" s="3">
        <v>0</v>
      </c>
      <c r="AM120" s="3">
        <v>0</v>
      </c>
      <c r="AN120" s="16"/>
      <c r="AO120" s="3"/>
      <c r="AP120" s="16"/>
      <c r="AQ120" s="16"/>
      <c r="AR120" s="3"/>
      <c r="AS120" s="3"/>
      <c r="AT120" s="3"/>
      <c r="AU120" s="3">
        <v>0</v>
      </c>
      <c r="AV120" s="17">
        <v>7.7765787355245685E-3</v>
      </c>
      <c r="AW120" s="37">
        <v>4.6753582726451366E-2</v>
      </c>
      <c r="AX120" s="17">
        <v>7.7101122506055553E-3</v>
      </c>
      <c r="AY120" s="17">
        <v>4.5957791596692936E-2</v>
      </c>
      <c r="AZ120" s="3"/>
      <c r="BA120" s="3"/>
      <c r="BB120" s="3"/>
      <c r="BC120" s="3"/>
      <c r="BD120" s="3">
        <v>35</v>
      </c>
      <c r="BE120" s="3">
        <v>55</v>
      </c>
      <c r="BF120" s="3">
        <v>90</v>
      </c>
      <c r="BG120" s="31">
        <v>3.5321428571428601</v>
      </c>
      <c r="BH120" s="31">
        <v>3.5249999999999999</v>
      </c>
      <c r="BI120" s="3">
        <v>0.924216111181831</v>
      </c>
      <c r="BJ120" s="3">
        <v>0.91489728223283995</v>
      </c>
      <c r="BK120" s="30">
        <v>1</v>
      </c>
      <c r="BL120" s="16">
        <f t="shared" si="24"/>
        <v>7.7765787355245685E-3</v>
      </c>
      <c r="BM120" s="16">
        <f t="shared" si="70"/>
        <v>4.6753582726451366E-2</v>
      </c>
      <c r="BN120" s="16">
        <f t="shared" si="71"/>
        <v>7.7101122506055553E-3</v>
      </c>
      <c r="BO120" s="16">
        <f t="shared" si="25"/>
        <v>4.5957791596692936E-2</v>
      </c>
      <c r="BP120" s="16"/>
      <c r="BQ120" s="32"/>
      <c r="BR120" s="32"/>
      <c r="BS120" s="16"/>
      <c r="BT120" s="16"/>
      <c r="BU120" s="16"/>
      <c r="BV120" s="16"/>
      <c r="BW120" s="16"/>
      <c r="BX120" s="16"/>
      <c r="BY120" s="16"/>
      <c r="BZ120" s="16"/>
      <c r="CA120" s="16"/>
      <c r="CB120" s="16"/>
      <c r="CC120" s="16"/>
      <c r="CD120" s="16"/>
      <c r="CE120" s="3"/>
      <c r="CF120" s="3"/>
      <c r="CG120" s="3"/>
      <c r="CH120" s="3"/>
      <c r="CI120" s="3"/>
      <c r="CJ120" s="3"/>
      <c r="CK120" s="3"/>
      <c r="CL120" s="3"/>
      <c r="CM120" s="3"/>
      <c r="CN120" s="3"/>
      <c r="CO120" s="30"/>
      <c r="CP120" s="33" t="e">
        <f t="shared" si="26"/>
        <v>#DIV/0!</v>
      </c>
      <c r="CQ120" s="33" t="e">
        <f t="shared" si="27"/>
        <v>#DIV/0!</v>
      </c>
      <c r="CR120" s="33" t="e">
        <f t="shared" si="28"/>
        <v>#DIV/0!</v>
      </c>
      <c r="CS120" s="33" t="e">
        <f t="shared" si="29"/>
        <v>#DIV/0!</v>
      </c>
      <c r="CT120" s="3"/>
      <c r="CU120" s="3"/>
      <c r="CV120" s="3"/>
      <c r="CW120" s="3"/>
      <c r="CX120" s="3"/>
      <c r="CY120" s="3"/>
      <c r="CZ120" s="3"/>
      <c r="DA120" s="3"/>
      <c r="DB120" s="3"/>
      <c r="DC120" s="3"/>
      <c r="DD120" s="3"/>
      <c r="DE120" s="3"/>
      <c r="DF120" s="3"/>
      <c r="DG120" s="3"/>
      <c r="DH120" s="3"/>
      <c r="DI120" s="3"/>
      <c r="DJ120" s="3"/>
      <c r="DK120" s="3"/>
      <c r="DL120" s="34"/>
      <c r="DM120" s="33" t="e">
        <f t="shared" si="30"/>
        <v>#DIV/0!</v>
      </c>
      <c r="DN120" s="33" t="e">
        <f t="shared" si="31"/>
        <v>#DIV/0!</v>
      </c>
      <c r="DO120" s="33" t="e">
        <f t="shared" si="58"/>
        <v>#DIV/0!</v>
      </c>
      <c r="DP120" s="33" t="e">
        <f t="shared" si="33"/>
        <v>#DIV/0!</v>
      </c>
      <c r="DQ120" s="3"/>
      <c r="DR120" s="3"/>
      <c r="DS120" s="3"/>
      <c r="DT120" s="3"/>
      <c r="DU120" s="3"/>
      <c r="DV120" s="3"/>
      <c r="DW120" s="3"/>
      <c r="DX120" s="3"/>
      <c r="DY120" s="3"/>
      <c r="DZ120" s="3"/>
      <c r="EA120" s="65"/>
      <c r="EB120" s="33"/>
      <c r="EC120" s="33"/>
      <c r="ED120" s="33"/>
      <c r="EE120" s="33"/>
    </row>
    <row r="121" spans="1:135" ht="32" x14ac:dyDescent="0.2">
      <c r="A121" s="99">
        <v>91</v>
      </c>
      <c r="B121" s="88" t="s">
        <v>879</v>
      </c>
      <c r="C121" s="3" t="s">
        <v>1133</v>
      </c>
      <c r="D121" s="3" t="s">
        <v>915</v>
      </c>
      <c r="E121" s="3" t="str">
        <f t="shared" si="65"/>
        <v>Klein, R. A., et al. (2014), Study jmu</v>
      </c>
      <c r="F121" s="3" t="s">
        <v>0</v>
      </c>
      <c r="G121" s="3" t="s">
        <v>1</v>
      </c>
      <c r="H121" s="3">
        <v>1</v>
      </c>
      <c r="I121" s="3">
        <v>1</v>
      </c>
      <c r="J121" s="3">
        <v>1</v>
      </c>
      <c r="K121" s="3">
        <v>1</v>
      </c>
      <c r="L121" s="3">
        <v>1</v>
      </c>
      <c r="M121" s="3"/>
      <c r="N121" s="3">
        <v>1</v>
      </c>
      <c r="O121" s="3">
        <v>1</v>
      </c>
      <c r="P121" s="3"/>
      <c r="Q121" s="3" t="s">
        <v>456</v>
      </c>
      <c r="R121" s="3" t="s">
        <v>89</v>
      </c>
      <c r="S121" s="3"/>
      <c r="T121" s="3">
        <v>2014</v>
      </c>
      <c r="U121" s="3" t="s">
        <v>944</v>
      </c>
      <c r="V121" s="3">
        <v>1</v>
      </c>
      <c r="W121" s="3">
        <v>1</v>
      </c>
      <c r="X121" s="3">
        <v>1</v>
      </c>
      <c r="Y121" s="22">
        <v>1</v>
      </c>
      <c r="Z121" s="22">
        <v>1</v>
      </c>
      <c r="AA121" s="22">
        <v>1</v>
      </c>
      <c r="AB121" s="22">
        <f t="shared" si="66"/>
        <v>1</v>
      </c>
      <c r="AC121" s="22">
        <v>2</v>
      </c>
      <c r="AD121" s="22">
        <v>2</v>
      </c>
      <c r="AE121" s="22">
        <f t="shared" si="67"/>
        <v>1</v>
      </c>
      <c r="AF121" s="22">
        <f t="shared" si="68"/>
        <v>2</v>
      </c>
      <c r="AG121" s="3">
        <v>2</v>
      </c>
      <c r="AH121" s="3">
        <v>2</v>
      </c>
      <c r="AI121" s="3">
        <f t="shared" si="69"/>
        <v>1</v>
      </c>
      <c r="AJ121" s="3">
        <v>2</v>
      </c>
      <c r="AK121" s="3">
        <v>0</v>
      </c>
      <c r="AL121" s="3">
        <v>0</v>
      </c>
      <c r="AM121" s="3">
        <v>0</v>
      </c>
      <c r="AN121" s="16"/>
      <c r="AO121" s="3"/>
      <c r="AP121" s="16"/>
      <c r="AQ121" s="16"/>
      <c r="AR121" s="3"/>
      <c r="AS121" s="3"/>
      <c r="AT121" s="3"/>
      <c r="AU121" s="3">
        <v>0</v>
      </c>
      <c r="AV121" s="17">
        <v>0.11755312298677123</v>
      </c>
      <c r="AW121" s="37">
        <v>2.3104396182185367E-2</v>
      </c>
      <c r="AX121" s="17">
        <v>0.11703979057198184</v>
      </c>
      <c r="AY121" s="17">
        <v>2.2903051641553825E-2</v>
      </c>
      <c r="AZ121" s="3"/>
      <c r="BA121" s="3"/>
      <c r="BB121" s="3"/>
      <c r="BC121" s="3"/>
      <c r="BD121" s="3">
        <v>92</v>
      </c>
      <c r="BE121" s="3">
        <v>82</v>
      </c>
      <c r="BF121" s="3">
        <v>174</v>
      </c>
      <c r="BG121" s="31">
        <v>3.9594332298136599</v>
      </c>
      <c r="BH121" s="31">
        <v>3.85670731707317</v>
      </c>
      <c r="BI121" s="3">
        <v>0.94418071991998398</v>
      </c>
      <c r="BJ121" s="3">
        <v>0.78742086394941102</v>
      </c>
      <c r="BK121" s="30">
        <v>1</v>
      </c>
      <c r="BL121" s="16">
        <f t="shared" si="24"/>
        <v>0.11755312298677123</v>
      </c>
      <c r="BM121" s="16">
        <f t="shared" si="70"/>
        <v>2.3104396182185367E-2</v>
      </c>
      <c r="BN121" s="16">
        <f t="shared" si="71"/>
        <v>0.11703979057198184</v>
      </c>
      <c r="BO121" s="16">
        <f t="shared" si="25"/>
        <v>2.2903051641553825E-2</v>
      </c>
      <c r="BP121" s="16"/>
      <c r="BQ121" s="32"/>
      <c r="BR121" s="32"/>
      <c r="BS121" s="16"/>
      <c r="BT121" s="16"/>
      <c r="BU121" s="16"/>
      <c r="BV121" s="16"/>
      <c r="BW121" s="16"/>
      <c r="BX121" s="16"/>
      <c r="BY121" s="16"/>
      <c r="BZ121" s="16"/>
      <c r="CA121" s="16"/>
      <c r="CB121" s="16"/>
      <c r="CC121" s="16"/>
      <c r="CD121" s="16"/>
      <c r="CE121" s="3"/>
      <c r="CF121" s="3"/>
      <c r="CG121" s="3"/>
      <c r="CH121" s="3"/>
      <c r="CI121" s="3"/>
      <c r="CJ121" s="3"/>
      <c r="CK121" s="3"/>
      <c r="CL121" s="3"/>
      <c r="CM121" s="3"/>
      <c r="CN121" s="3"/>
      <c r="CO121" s="30"/>
      <c r="CP121" s="33" t="e">
        <f t="shared" si="26"/>
        <v>#DIV/0!</v>
      </c>
      <c r="CQ121" s="33" t="e">
        <f t="shared" si="27"/>
        <v>#DIV/0!</v>
      </c>
      <c r="CR121" s="33" t="e">
        <f t="shared" si="28"/>
        <v>#DIV/0!</v>
      </c>
      <c r="CS121" s="33" t="e">
        <f t="shared" si="29"/>
        <v>#DIV/0!</v>
      </c>
      <c r="CT121" s="3"/>
      <c r="CU121" s="3"/>
      <c r="CV121" s="3"/>
      <c r="CW121" s="3"/>
      <c r="CX121" s="3"/>
      <c r="CY121" s="3"/>
      <c r="CZ121" s="3"/>
      <c r="DA121" s="3"/>
      <c r="DB121" s="3"/>
      <c r="DC121" s="3"/>
      <c r="DD121" s="3"/>
      <c r="DE121" s="3"/>
      <c r="DF121" s="3"/>
      <c r="DG121" s="3"/>
      <c r="DH121" s="3"/>
      <c r="DI121" s="3"/>
      <c r="DJ121" s="3"/>
      <c r="DK121" s="3"/>
      <c r="DL121" s="34"/>
      <c r="DM121" s="33" t="e">
        <f t="shared" si="30"/>
        <v>#DIV/0!</v>
      </c>
      <c r="DN121" s="33" t="e">
        <f t="shared" si="31"/>
        <v>#DIV/0!</v>
      </c>
      <c r="DO121" s="33" t="e">
        <f t="shared" si="58"/>
        <v>#DIV/0!</v>
      </c>
      <c r="DP121" s="33" t="e">
        <f t="shared" si="33"/>
        <v>#DIV/0!</v>
      </c>
      <c r="DQ121" s="3"/>
      <c r="DR121" s="3"/>
      <c r="DS121" s="3"/>
      <c r="DT121" s="3"/>
      <c r="DU121" s="3"/>
      <c r="DV121" s="3"/>
      <c r="DW121" s="3"/>
      <c r="DX121" s="3"/>
      <c r="DY121" s="3"/>
      <c r="DZ121" s="3"/>
      <c r="EA121" s="65"/>
      <c r="EB121" s="33"/>
      <c r="EC121" s="33"/>
      <c r="ED121" s="33"/>
      <c r="EE121" s="33"/>
    </row>
    <row r="122" spans="1:135" ht="32" x14ac:dyDescent="0.2">
      <c r="A122" s="99">
        <v>91</v>
      </c>
      <c r="B122" s="88" t="s">
        <v>880</v>
      </c>
      <c r="C122" s="3" t="s">
        <v>1133</v>
      </c>
      <c r="D122" s="3" t="s">
        <v>916</v>
      </c>
      <c r="E122" s="3" t="str">
        <f t="shared" si="65"/>
        <v>Klein, R. A., et al. (2014), Study ku</v>
      </c>
      <c r="F122" s="3" t="s">
        <v>0</v>
      </c>
      <c r="G122" s="3" t="s">
        <v>1</v>
      </c>
      <c r="H122" s="3">
        <v>1</v>
      </c>
      <c r="I122" s="3">
        <v>1</v>
      </c>
      <c r="J122" s="3">
        <v>1</v>
      </c>
      <c r="K122" s="3">
        <v>1</v>
      </c>
      <c r="L122" s="3">
        <v>1</v>
      </c>
      <c r="M122" s="3"/>
      <c r="N122" s="3">
        <v>1</v>
      </c>
      <c r="O122" s="3">
        <v>1</v>
      </c>
      <c r="P122" s="3"/>
      <c r="Q122" s="3" t="s">
        <v>456</v>
      </c>
      <c r="R122" s="3" t="s">
        <v>89</v>
      </c>
      <c r="S122" s="3"/>
      <c r="T122" s="3">
        <v>2014</v>
      </c>
      <c r="U122" s="3" t="s">
        <v>944</v>
      </c>
      <c r="V122" s="3">
        <v>1</v>
      </c>
      <c r="W122" s="3">
        <v>1</v>
      </c>
      <c r="X122" s="3">
        <v>1</v>
      </c>
      <c r="Y122" s="22">
        <v>1</v>
      </c>
      <c r="Z122" s="22">
        <v>1</v>
      </c>
      <c r="AA122" s="22">
        <v>1</v>
      </c>
      <c r="AB122" s="22">
        <f t="shared" si="66"/>
        <v>1</v>
      </c>
      <c r="AC122" s="22">
        <v>2</v>
      </c>
      <c r="AD122" s="22">
        <v>2</v>
      </c>
      <c r="AE122" s="22">
        <f t="shared" si="67"/>
        <v>1</v>
      </c>
      <c r="AF122" s="22">
        <f t="shared" si="68"/>
        <v>2</v>
      </c>
      <c r="AG122" s="3">
        <v>2</v>
      </c>
      <c r="AH122" s="3">
        <v>2</v>
      </c>
      <c r="AI122" s="3">
        <f t="shared" si="69"/>
        <v>1</v>
      </c>
      <c r="AJ122" s="3">
        <v>2</v>
      </c>
      <c r="AK122" s="3">
        <v>0</v>
      </c>
      <c r="AL122" s="3">
        <v>0</v>
      </c>
      <c r="AM122" s="3">
        <v>0</v>
      </c>
      <c r="AN122" s="16"/>
      <c r="AO122" s="3"/>
      <c r="AP122" s="16"/>
      <c r="AQ122" s="16"/>
      <c r="AR122" s="3"/>
      <c r="AS122" s="3"/>
      <c r="AT122" s="3"/>
      <c r="AU122" s="3">
        <v>0</v>
      </c>
      <c r="AV122" s="17">
        <v>-0.12609595216757527</v>
      </c>
      <c r="AW122" s="37">
        <v>3.549355231142428E-2</v>
      </c>
      <c r="AX122" s="17">
        <v>-0.12524202924093256</v>
      </c>
      <c r="AY122" s="17">
        <v>3.5014454736032999E-2</v>
      </c>
      <c r="AZ122" s="3"/>
      <c r="BA122" s="3"/>
      <c r="BB122" s="3"/>
      <c r="BC122" s="3"/>
      <c r="BD122" s="3">
        <v>58</v>
      </c>
      <c r="BE122" s="3">
        <v>55</v>
      </c>
      <c r="BF122" s="3">
        <v>113</v>
      </c>
      <c r="BG122" s="31">
        <v>2.5849753694581299</v>
      </c>
      <c r="BH122" s="31">
        <v>2.6870129870129902</v>
      </c>
      <c r="BI122" s="3">
        <v>0.85487056749755896</v>
      </c>
      <c r="BJ122" s="3">
        <v>0.75802626524431704</v>
      </c>
      <c r="BK122" s="30">
        <v>-1</v>
      </c>
      <c r="BL122" s="16">
        <f t="shared" si="24"/>
        <v>-0.12609595216757527</v>
      </c>
      <c r="BM122" s="16">
        <f t="shared" si="70"/>
        <v>3.549355231142428E-2</v>
      </c>
      <c r="BN122" s="16">
        <f t="shared" si="71"/>
        <v>-0.12524202924093256</v>
      </c>
      <c r="BO122" s="16">
        <f t="shared" si="25"/>
        <v>3.5014454736032999E-2</v>
      </c>
      <c r="BP122" s="16"/>
      <c r="BQ122" s="32"/>
      <c r="BR122" s="32"/>
      <c r="BS122" s="16"/>
      <c r="BT122" s="16"/>
      <c r="BU122" s="16"/>
      <c r="BV122" s="16"/>
      <c r="BW122" s="16"/>
      <c r="BX122" s="16"/>
      <c r="BY122" s="16"/>
      <c r="BZ122" s="16"/>
      <c r="CA122" s="16"/>
      <c r="CB122" s="16"/>
      <c r="CC122" s="16"/>
      <c r="CD122" s="16"/>
      <c r="CE122" s="3"/>
      <c r="CF122" s="3"/>
      <c r="CG122" s="3"/>
      <c r="CH122" s="3"/>
      <c r="CI122" s="3"/>
      <c r="CJ122" s="3"/>
      <c r="CK122" s="3"/>
      <c r="CL122" s="3"/>
      <c r="CM122" s="3"/>
      <c r="CN122" s="3"/>
      <c r="CO122" s="30"/>
      <c r="CP122" s="33" t="e">
        <f t="shared" si="26"/>
        <v>#DIV/0!</v>
      </c>
      <c r="CQ122" s="33" t="e">
        <f t="shared" si="27"/>
        <v>#DIV/0!</v>
      </c>
      <c r="CR122" s="33" t="e">
        <f t="shared" si="28"/>
        <v>#DIV/0!</v>
      </c>
      <c r="CS122" s="33" t="e">
        <f t="shared" si="29"/>
        <v>#DIV/0!</v>
      </c>
      <c r="CT122" s="3"/>
      <c r="CU122" s="3"/>
      <c r="CV122" s="3"/>
      <c r="CW122" s="3"/>
      <c r="CX122" s="3"/>
      <c r="CY122" s="3"/>
      <c r="CZ122" s="3"/>
      <c r="DA122" s="3"/>
      <c r="DB122" s="3"/>
      <c r="DC122" s="3"/>
      <c r="DD122" s="3"/>
      <c r="DE122" s="3"/>
      <c r="DF122" s="3"/>
      <c r="DG122" s="3"/>
      <c r="DH122" s="3"/>
      <c r="DI122" s="3"/>
      <c r="DJ122" s="3"/>
      <c r="DK122" s="3"/>
      <c r="DL122" s="34"/>
      <c r="DM122" s="33" t="e">
        <f t="shared" si="30"/>
        <v>#DIV/0!</v>
      </c>
      <c r="DN122" s="33" t="e">
        <f t="shared" si="31"/>
        <v>#DIV/0!</v>
      </c>
      <c r="DO122" s="33" t="e">
        <f t="shared" si="58"/>
        <v>#DIV/0!</v>
      </c>
      <c r="DP122" s="33" t="e">
        <f t="shared" si="33"/>
        <v>#DIV/0!</v>
      </c>
      <c r="DQ122" s="3"/>
      <c r="DR122" s="3"/>
      <c r="DS122" s="3"/>
      <c r="DT122" s="3"/>
      <c r="DU122" s="3"/>
      <c r="DV122" s="3"/>
      <c r="DW122" s="3"/>
      <c r="DX122" s="3"/>
      <c r="DY122" s="3"/>
      <c r="DZ122" s="3"/>
      <c r="EA122" s="65"/>
      <c r="EB122" s="33"/>
      <c r="EC122" s="33"/>
      <c r="ED122" s="33"/>
      <c r="EE122" s="33"/>
    </row>
    <row r="123" spans="1:135" ht="32" x14ac:dyDescent="0.2">
      <c r="A123" s="99">
        <v>91</v>
      </c>
      <c r="B123" s="88" t="s">
        <v>881</v>
      </c>
      <c r="C123" s="3" t="s">
        <v>1133</v>
      </c>
      <c r="D123" s="3" t="s">
        <v>917</v>
      </c>
      <c r="E123" s="3" t="str">
        <f t="shared" si="65"/>
        <v>Klein, R. A., et al. (2014), Study laurier</v>
      </c>
      <c r="F123" s="3" t="s">
        <v>0</v>
      </c>
      <c r="G123" s="3" t="s">
        <v>1</v>
      </c>
      <c r="H123" s="3">
        <v>1</v>
      </c>
      <c r="I123" s="3">
        <v>1</v>
      </c>
      <c r="J123" s="3">
        <v>1</v>
      </c>
      <c r="K123" s="3">
        <v>1</v>
      </c>
      <c r="L123" s="3">
        <v>1</v>
      </c>
      <c r="M123" s="3"/>
      <c r="N123" s="3">
        <v>1</v>
      </c>
      <c r="O123" s="3">
        <v>1</v>
      </c>
      <c r="P123" s="3"/>
      <c r="Q123" s="3" t="s">
        <v>456</v>
      </c>
      <c r="R123" s="3" t="s">
        <v>89</v>
      </c>
      <c r="S123" s="3"/>
      <c r="T123" s="3">
        <v>2014</v>
      </c>
      <c r="U123" s="3" t="s">
        <v>944</v>
      </c>
      <c r="V123" s="3">
        <v>1</v>
      </c>
      <c r="W123" s="3">
        <v>1</v>
      </c>
      <c r="X123" s="3">
        <v>1</v>
      </c>
      <c r="Y123" s="22">
        <v>1</v>
      </c>
      <c r="Z123" s="22">
        <v>1</v>
      </c>
      <c r="AA123" s="22">
        <v>1</v>
      </c>
      <c r="AB123" s="22">
        <f t="shared" si="66"/>
        <v>1</v>
      </c>
      <c r="AC123" s="22">
        <v>1</v>
      </c>
      <c r="AD123" s="22">
        <v>1</v>
      </c>
      <c r="AE123" s="22">
        <f t="shared" si="67"/>
        <v>1</v>
      </c>
      <c r="AF123" s="22">
        <f t="shared" si="68"/>
        <v>1</v>
      </c>
      <c r="AG123" s="3">
        <v>2</v>
      </c>
      <c r="AH123" s="3">
        <v>2</v>
      </c>
      <c r="AI123" s="3">
        <f t="shared" si="69"/>
        <v>1</v>
      </c>
      <c r="AJ123" s="3">
        <v>2</v>
      </c>
      <c r="AK123" s="3">
        <v>0</v>
      </c>
      <c r="AL123" s="3">
        <v>0</v>
      </c>
      <c r="AM123" s="3">
        <v>0</v>
      </c>
      <c r="AN123" s="16"/>
      <c r="AO123" s="3"/>
      <c r="AP123" s="16"/>
      <c r="AQ123" s="16"/>
      <c r="AR123" s="3"/>
      <c r="AS123" s="3"/>
      <c r="AT123" s="3"/>
      <c r="AU123" s="3">
        <v>0</v>
      </c>
      <c r="AV123" s="17">
        <v>-0.13989548158060011</v>
      </c>
      <c r="AW123" s="37">
        <v>3.581304723168504E-2</v>
      </c>
      <c r="AX123" s="17">
        <v>-0.13893947601171219</v>
      </c>
      <c r="AY123" s="17">
        <v>3.5325247516121226E-2</v>
      </c>
      <c r="AZ123" s="3"/>
      <c r="BA123" s="3"/>
      <c r="BB123" s="3"/>
      <c r="BC123" s="3"/>
      <c r="BD123" s="3">
        <v>57</v>
      </c>
      <c r="BE123" s="3">
        <v>55</v>
      </c>
      <c r="BF123" s="3">
        <v>112</v>
      </c>
      <c r="BG123" s="31">
        <v>4.4320175438596499</v>
      </c>
      <c r="BH123" s="31">
        <v>4.5454545454545503</v>
      </c>
      <c r="BI123" s="3">
        <v>0.82648343884600395</v>
      </c>
      <c r="BJ123" s="3">
        <v>0.79435349482926998</v>
      </c>
      <c r="BK123" s="30">
        <v>-1</v>
      </c>
      <c r="BL123" s="16">
        <f t="shared" si="24"/>
        <v>-0.13989548158060011</v>
      </c>
      <c r="BM123" s="16">
        <f t="shared" si="70"/>
        <v>3.581304723168504E-2</v>
      </c>
      <c r="BN123" s="16">
        <f t="shared" si="71"/>
        <v>-0.13893947601171219</v>
      </c>
      <c r="BO123" s="16">
        <f t="shared" si="25"/>
        <v>3.5325247516121226E-2</v>
      </c>
      <c r="BP123" s="16"/>
      <c r="BQ123" s="32"/>
      <c r="BR123" s="32"/>
      <c r="BS123" s="16"/>
      <c r="BT123" s="16"/>
      <c r="BU123" s="16"/>
      <c r="BV123" s="16"/>
      <c r="BW123" s="16"/>
      <c r="BX123" s="16"/>
      <c r="BY123" s="16"/>
      <c r="BZ123" s="16"/>
      <c r="CA123" s="16"/>
      <c r="CB123" s="16"/>
      <c r="CC123" s="16"/>
      <c r="CD123" s="16"/>
      <c r="CE123" s="3"/>
      <c r="CF123" s="3"/>
      <c r="CG123" s="3"/>
      <c r="CH123" s="3"/>
      <c r="CI123" s="3"/>
      <c r="CJ123" s="3"/>
      <c r="CK123" s="3"/>
      <c r="CL123" s="3"/>
      <c r="CM123" s="3"/>
      <c r="CN123" s="3"/>
      <c r="CO123" s="30"/>
      <c r="CP123" s="33" t="e">
        <f t="shared" si="26"/>
        <v>#DIV/0!</v>
      </c>
      <c r="CQ123" s="33" t="e">
        <f t="shared" si="27"/>
        <v>#DIV/0!</v>
      </c>
      <c r="CR123" s="33" t="e">
        <f t="shared" si="28"/>
        <v>#DIV/0!</v>
      </c>
      <c r="CS123" s="33" t="e">
        <f t="shared" si="29"/>
        <v>#DIV/0!</v>
      </c>
      <c r="CT123" s="3"/>
      <c r="CU123" s="3"/>
      <c r="CV123" s="3"/>
      <c r="CW123" s="3"/>
      <c r="CX123" s="3"/>
      <c r="CY123" s="3"/>
      <c r="CZ123" s="3"/>
      <c r="DA123" s="3"/>
      <c r="DB123" s="3"/>
      <c r="DC123" s="3"/>
      <c r="DD123" s="3"/>
      <c r="DE123" s="3"/>
      <c r="DF123" s="3"/>
      <c r="DG123" s="3"/>
      <c r="DH123" s="3"/>
      <c r="DI123" s="3"/>
      <c r="DJ123" s="3"/>
      <c r="DK123" s="3"/>
      <c r="DL123" s="34"/>
      <c r="DM123" s="33" t="e">
        <f t="shared" si="30"/>
        <v>#DIV/0!</v>
      </c>
      <c r="DN123" s="33" t="e">
        <f t="shared" si="31"/>
        <v>#DIV/0!</v>
      </c>
      <c r="DO123" s="33" t="e">
        <f t="shared" si="58"/>
        <v>#DIV/0!</v>
      </c>
      <c r="DP123" s="33" t="e">
        <f t="shared" si="33"/>
        <v>#DIV/0!</v>
      </c>
      <c r="DQ123" s="3"/>
      <c r="DR123" s="3"/>
      <c r="DS123" s="3"/>
      <c r="DT123" s="3"/>
      <c r="DU123" s="3"/>
      <c r="DV123" s="3"/>
      <c r="DW123" s="3"/>
      <c r="DX123" s="3"/>
      <c r="DY123" s="3"/>
      <c r="DZ123" s="3"/>
      <c r="EA123" s="65"/>
      <c r="EB123" s="33"/>
      <c r="EC123" s="33"/>
      <c r="ED123" s="33"/>
      <c r="EE123" s="33"/>
    </row>
    <row r="124" spans="1:135" ht="32" x14ac:dyDescent="0.2">
      <c r="A124" s="99">
        <v>91</v>
      </c>
      <c r="B124" s="88" t="s">
        <v>882</v>
      </c>
      <c r="C124" s="3" t="s">
        <v>1133</v>
      </c>
      <c r="D124" s="3" t="s">
        <v>918</v>
      </c>
      <c r="E124" s="3" t="str">
        <f t="shared" si="65"/>
        <v>Klein, R. A., et al. (2014), Study lse</v>
      </c>
      <c r="F124" s="3" t="s">
        <v>0</v>
      </c>
      <c r="G124" s="3" t="s">
        <v>1</v>
      </c>
      <c r="H124" s="3">
        <v>1</v>
      </c>
      <c r="I124" s="3">
        <v>1</v>
      </c>
      <c r="J124" s="3">
        <v>1</v>
      </c>
      <c r="K124" s="3">
        <v>1</v>
      </c>
      <c r="L124" s="3">
        <v>1</v>
      </c>
      <c r="M124" s="3"/>
      <c r="N124" s="3">
        <v>1</v>
      </c>
      <c r="O124" s="3">
        <v>1</v>
      </c>
      <c r="P124" s="3"/>
      <c r="Q124" s="3" t="s">
        <v>456</v>
      </c>
      <c r="R124" s="3" t="s">
        <v>89</v>
      </c>
      <c r="S124" s="3"/>
      <c r="T124" s="3">
        <v>2014</v>
      </c>
      <c r="U124" s="3" t="s">
        <v>944</v>
      </c>
      <c r="V124" s="3">
        <v>1</v>
      </c>
      <c r="W124" s="3">
        <v>1</v>
      </c>
      <c r="X124" s="3">
        <v>1</v>
      </c>
      <c r="Y124" s="22">
        <v>1</v>
      </c>
      <c r="Z124" s="22">
        <v>1</v>
      </c>
      <c r="AA124" s="22">
        <v>1</v>
      </c>
      <c r="AB124" s="22">
        <f t="shared" si="66"/>
        <v>1</v>
      </c>
      <c r="AC124" s="22">
        <v>1</v>
      </c>
      <c r="AD124" s="22">
        <v>1</v>
      </c>
      <c r="AE124" s="22">
        <f t="shared" si="67"/>
        <v>1</v>
      </c>
      <c r="AF124" s="22">
        <f t="shared" si="68"/>
        <v>1</v>
      </c>
      <c r="AG124" s="3">
        <v>2</v>
      </c>
      <c r="AH124" s="3">
        <v>2</v>
      </c>
      <c r="AI124" s="3">
        <f t="shared" si="69"/>
        <v>1</v>
      </c>
      <c r="AJ124" s="3">
        <v>2</v>
      </c>
      <c r="AK124" s="3">
        <v>0</v>
      </c>
      <c r="AL124" s="3">
        <v>0</v>
      </c>
      <c r="AM124" s="3">
        <v>0</v>
      </c>
      <c r="AN124" s="16"/>
      <c r="AO124" s="3"/>
      <c r="AP124" s="16"/>
      <c r="AQ124" s="16"/>
      <c r="AR124" s="3"/>
      <c r="AS124" s="3"/>
      <c r="AT124" s="3"/>
      <c r="AU124" s="3">
        <v>0</v>
      </c>
      <c r="AV124" s="17">
        <v>-0.16253381290593863</v>
      </c>
      <c r="AW124" s="37">
        <v>1.4571593945319261E-2</v>
      </c>
      <c r="AX124" s="17">
        <v>-0.16209013552766946</v>
      </c>
      <c r="AY124" s="17">
        <v>1.4492148783301739E-2</v>
      </c>
      <c r="AZ124" s="3"/>
      <c r="BA124" s="3"/>
      <c r="BB124" s="3"/>
      <c r="BC124" s="3"/>
      <c r="BD124" s="3">
        <v>128</v>
      </c>
      <c r="BE124" s="3">
        <v>149</v>
      </c>
      <c r="BF124" s="3">
        <v>277</v>
      </c>
      <c r="BG124" s="31">
        <v>3.6755022321428599</v>
      </c>
      <c r="BH124" s="31">
        <v>3.80968360498562</v>
      </c>
      <c r="BI124" s="3">
        <v>0.83548552510843399</v>
      </c>
      <c r="BJ124" s="3">
        <v>0.81694621161748504</v>
      </c>
      <c r="BK124" s="30">
        <v>-1</v>
      </c>
      <c r="BL124" s="16">
        <f t="shared" si="24"/>
        <v>-0.16253381290593863</v>
      </c>
      <c r="BM124" s="16">
        <f t="shared" si="70"/>
        <v>1.4571593945319261E-2</v>
      </c>
      <c r="BN124" s="16">
        <f t="shared" si="71"/>
        <v>-0.16209013552766946</v>
      </c>
      <c r="BO124" s="16">
        <f t="shared" si="25"/>
        <v>1.4492148783301739E-2</v>
      </c>
      <c r="BP124" s="16"/>
      <c r="BQ124" s="32"/>
      <c r="BR124" s="32"/>
      <c r="BS124" s="16"/>
      <c r="BT124" s="16"/>
      <c r="BU124" s="16"/>
      <c r="BV124" s="16"/>
      <c r="BW124" s="16"/>
      <c r="BX124" s="16"/>
      <c r="BY124" s="16"/>
      <c r="BZ124" s="16"/>
      <c r="CA124" s="16"/>
      <c r="CB124" s="16"/>
      <c r="CC124" s="16"/>
      <c r="CD124" s="16"/>
      <c r="CE124" s="3"/>
      <c r="CF124" s="3"/>
      <c r="CG124" s="3"/>
      <c r="CH124" s="3"/>
      <c r="CI124" s="3"/>
      <c r="CJ124" s="3"/>
      <c r="CK124" s="3"/>
      <c r="CL124" s="3"/>
      <c r="CM124" s="3"/>
      <c r="CN124" s="3"/>
      <c r="CO124" s="30"/>
      <c r="CP124" s="33" t="e">
        <f t="shared" si="26"/>
        <v>#DIV/0!</v>
      </c>
      <c r="CQ124" s="33" t="e">
        <f t="shared" si="27"/>
        <v>#DIV/0!</v>
      </c>
      <c r="CR124" s="33" t="e">
        <f t="shared" si="28"/>
        <v>#DIV/0!</v>
      </c>
      <c r="CS124" s="33" t="e">
        <f t="shared" si="29"/>
        <v>#DIV/0!</v>
      </c>
      <c r="CT124" s="3"/>
      <c r="CU124" s="3"/>
      <c r="CV124" s="3"/>
      <c r="CW124" s="3"/>
      <c r="CX124" s="3"/>
      <c r="CY124" s="3"/>
      <c r="CZ124" s="3"/>
      <c r="DA124" s="3"/>
      <c r="DB124" s="3"/>
      <c r="DC124" s="3"/>
      <c r="DD124" s="3"/>
      <c r="DE124" s="3"/>
      <c r="DF124" s="3"/>
      <c r="DG124" s="3"/>
      <c r="DH124" s="3"/>
      <c r="DI124" s="3"/>
      <c r="DJ124" s="3"/>
      <c r="DK124" s="3"/>
      <c r="DL124" s="34"/>
      <c r="DM124" s="33" t="e">
        <f t="shared" si="30"/>
        <v>#DIV/0!</v>
      </c>
      <c r="DN124" s="33" t="e">
        <f t="shared" si="31"/>
        <v>#DIV/0!</v>
      </c>
      <c r="DO124" s="33" t="e">
        <f t="shared" si="58"/>
        <v>#DIV/0!</v>
      </c>
      <c r="DP124" s="33" t="e">
        <f t="shared" si="33"/>
        <v>#DIV/0!</v>
      </c>
      <c r="DQ124" s="3"/>
      <c r="DR124" s="3"/>
      <c r="DS124" s="3"/>
      <c r="DT124" s="3"/>
      <c r="DU124" s="3"/>
      <c r="DV124" s="3"/>
      <c r="DW124" s="3"/>
      <c r="DX124" s="3"/>
      <c r="DY124" s="3"/>
      <c r="DZ124" s="3"/>
      <c r="EA124" s="65"/>
      <c r="EB124" s="33"/>
      <c r="EC124" s="33"/>
      <c r="ED124" s="33"/>
      <c r="EE124" s="33"/>
    </row>
    <row r="125" spans="1:135" ht="32" x14ac:dyDescent="0.2">
      <c r="A125" s="99">
        <v>91</v>
      </c>
      <c r="B125" s="88" t="s">
        <v>883</v>
      </c>
      <c r="C125" s="3" t="s">
        <v>1133</v>
      </c>
      <c r="D125" s="3" t="s">
        <v>919</v>
      </c>
      <c r="E125" s="3" t="str">
        <f t="shared" si="65"/>
        <v>Klein, R. A., et al. (2014), Study luc</v>
      </c>
      <c r="F125" s="3" t="s">
        <v>0</v>
      </c>
      <c r="G125" s="3" t="s">
        <v>1</v>
      </c>
      <c r="H125" s="3">
        <v>1</v>
      </c>
      <c r="I125" s="3">
        <v>1</v>
      </c>
      <c r="J125" s="3">
        <v>1</v>
      </c>
      <c r="K125" s="3">
        <v>1</v>
      </c>
      <c r="L125" s="3">
        <v>1</v>
      </c>
      <c r="M125" s="3"/>
      <c r="N125" s="3">
        <v>1</v>
      </c>
      <c r="O125" s="3">
        <v>1</v>
      </c>
      <c r="P125" s="3"/>
      <c r="Q125" s="3" t="s">
        <v>456</v>
      </c>
      <c r="R125" s="3" t="s">
        <v>89</v>
      </c>
      <c r="S125" s="3"/>
      <c r="T125" s="3">
        <v>2014</v>
      </c>
      <c r="U125" s="3" t="s">
        <v>944</v>
      </c>
      <c r="V125" s="3">
        <v>1</v>
      </c>
      <c r="W125" s="3">
        <v>1</v>
      </c>
      <c r="X125" s="3">
        <v>1</v>
      </c>
      <c r="Y125" s="22">
        <v>1</v>
      </c>
      <c r="Z125" s="22">
        <v>1</v>
      </c>
      <c r="AA125" s="22">
        <v>1</v>
      </c>
      <c r="AB125" s="22">
        <f t="shared" si="66"/>
        <v>1</v>
      </c>
      <c r="AC125" s="22">
        <v>1</v>
      </c>
      <c r="AD125" s="22">
        <v>1</v>
      </c>
      <c r="AE125" s="22">
        <f t="shared" si="67"/>
        <v>1</v>
      </c>
      <c r="AF125" s="22">
        <f t="shared" si="68"/>
        <v>1</v>
      </c>
      <c r="AG125" s="3">
        <v>2</v>
      </c>
      <c r="AH125" s="3">
        <v>2</v>
      </c>
      <c r="AI125" s="3">
        <f t="shared" si="69"/>
        <v>1</v>
      </c>
      <c r="AJ125" s="3">
        <v>2</v>
      </c>
      <c r="AK125" s="3">
        <v>0</v>
      </c>
      <c r="AL125" s="3">
        <v>0</v>
      </c>
      <c r="AM125" s="3">
        <v>0</v>
      </c>
      <c r="AN125" s="16"/>
      <c r="AO125" s="3"/>
      <c r="AP125" s="16"/>
      <c r="AQ125" s="16"/>
      <c r="AR125" s="3"/>
      <c r="AS125" s="3"/>
      <c r="AT125" s="3"/>
      <c r="AU125" s="3">
        <v>0</v>
      </c>
      <c r="AV125" s="17">
        <v>-6.8658484672960207E-2</v>
      </c>
      <c r="AW125" s="37">
        <v>2.7986934141716668E-2</v>
      </c>
      <c r="AX125" s="17">
        <v>-6.82977570827345E-2</v>
      </c>
      <c r="AY125" s="17">
        <v>2.7693623318960491E-2</v>
      </c>
      <c r="AZ125" s="3"/>
      <c r="BA125" s="3"/>
      <c r="BB125" s="3"/>
      <c r="BC125" s="3"/>
      <c r="BD125" s="3">
        <v>64</v>
      </c>
      <c r="BE125" s="3">
        <v>81</v>
      </c>
      <c r="BF125" s="3">
        <v>145</v>
      </c>
      <c r="BG125" s="31">
        <v>3.4528459821428599</v>
      </c>
      <c r="BH125" s="31">
        <v>3.51763668430335</v>
      </c>
      <c r="BI125" s="3">
        <v>0.99503427340511796</v>
      </c>
      <c r="BJ125" s="3">
        <v>0.90115560476800405</v>
      </c>
      <c r="BK125" s="30">
        <v>-1</v>
      </c>
      <c r="BL125" s="16">
        <f t="shared" si="24"/>
        <v>-6.8658484672960207E-2</v>
      </c>
      <c r="BM125" s="16">
        <f t="shared" si="70"/>
        <v>2.7986934141716668E-2</v>
      </c>
      <c r="BN125" s="16">
        <f t="shared" si="71"/>
        <v>-6.82977570827345E-2</v>
      </c>
      <c r="BO125" s="16">
        <f t="shared" si="25"/>
        <v>2.7693623318960491E-2</v>
      </c>
      <c r="BP125" s="16"/>
      <c r="BQ125" s="32"/>
      <c r="BR125" s="32"/>
      <c r="BS125" s="16"/>
      <c r="BT125" s="16"/>
      <c r="BU125" s="16"/>
      <c r="BV125" s="16"/>
      <c r="BW125" s="16"/>
      <c r="BX125" s="16"/>
      <c r="BY125" s="16"/>
      <c r="BZ125" s="16"/>
      <c r="CA125" s="16"/>
      <c r="CB125" s="16"/>
      <c r="CC125" s="16"/>
      <c r="CD125" s="16"/>
      <c r="CE125" s="3"/>
      <c r="CF125" s="3"/>
      <c r="CG125" s="3"/>
      <c r="CH125" s="3"/>
      <c r="CI125" s="3"/>
      <c r="CJ125" s="3"/>
      <c r="CK125" s="3"/>
      <c r="CL125" s="3"/>
      <c r="CM125" s="3"/>
      <c r="CN125" s="3"/>
      <c r="CO125" s="30"/>
      <c r="CP125" s="33" t="e">
        <f t="shared" si="26"/>
        <v>#DIV/0!</v>
      </c>
      <c r="CQ125" s="33" t="e">
        <f t="shared" si="27"/>
        <v>#DIV/0!</v>
      </c>
      <c r="CR125" s="33" t="e">
        <f t="shared" si="28"/>
        <v>#DIV/0!</v>
      </c>
      <c r="CS125" s="33" t="e">
        <f t="shared" si="29"/>
        <v>#DIV/0!</v>
      </c>
      <c r="CT125" s="3"/>
      <c r="CU125" s="3"/>
      <c r="CV125" s="3"/>
      <c r="CW125" s="3"/>
      <c r="CX125" s="3"/>
      <c r="CY125" s="3"/>
      <c r="CZ125" s="3"/>
      <c r="DA125" s="3"/>
      <c r="DB125" s="3"/>
      <c r="DC125" s="3"/>
      <c r="DD125" s="3"/>
      <c r="DE125" s="3"/>
      <c r="DF125" s="3"/>
      <c r="DG125" s="3"/>
      <c r="DH125" s="3"/>
      <c r="DI125" s="3"/>
      <c r="DJ125" s="3"/>
      <c r="DK125" s="3"/>
      <c r="DL125" s="34"/>
      <c r="DM125" s="33" t="e">
        <f t="shared" si="30"/>
        <v>#DIV/0!</v>
      </c>
      <c r="DN125" s="33" t="e">
        <f t="shared" si="31"/>
        <v>#DIV/0!</v>
      </c>
      <c r="DO125" s="33" t="e">
        <f t="shared" si="58"/>
        <v>#DIV/0!</v>
      </c>
      <c r="DP125" s="33" t="e">
        <f t="shared" si="33"/>
        <v>#DIV/0!</v>
      </c>
      <c r="DQ125" s="3"/>
      <c r="DR125" s="3"/>
      <c r="DS125" s="3"/>
      <c r="DT125" s="3"/>
      <c r="DU125" s="3"/>
      <c r="DV125" s="3"/>
      <c r="DW125" s="3"/>
      <c r="DX125" s="3"/>
      <c r="DY125" s="3"/>
      <c r="DZ125" s="3"/>
      <c r="EA125" s="65"/>
      <c r="EB125" s="33"/>
      <c r="EC125" s="33"/>
      <c r="ED125" s="33"/>
      <c r="EE125" s="33"/>
    </row>
    <row r="126" spans="1:135" ht="32" x14ac:dyDescent="0.2">
      <c r="A126" s="99">
        <v>91</v>
      </c>
      <c r="B126" s="88" t="s">
        <v>884</v>
      </c>
      <c r="C126" s="3" t="s">
        <v>1133</v>
      </c>
      <c r="D126" s="3" t="s">
        <v>920</v>
      </c>
      <c r="E126" s="3" t="str">
        <f t="shared" si="65"/>
        <v>Klein, R. A., et al. (2014), Study mcdaniel</v>
      </c>
      <c r="F126" s="3" t="s">
        <v>0</v>
      </c>
      <c r="G126" s="3" t="s">
        <v>1</v>
      </c>
      <c r="H126" s="3">
        <v>1</v>
      </c>
      <c r="I126" s="3">
        <v>1</v>
      </c>
      <c r="J126" s="3">
        <v>1</v>
      </c>
      <c r="K126" s="3">
        <v>1</v>
      </c>
      <c r="L126" s="3">
        <v>1</v>
      </c>
      <c r="M126" s="3"/>
      <c r="N126" s="3">
        <v>1</v>
      </c>
      <c r="O126" s="3">
        <v>1</v>
      </c>
      <c r="P126" s="3"/>
      <c r="Q126" s="3" t="s">
        <v>456</v>
      </c>
      <c r="R126" s="3" t="s">
        <v>89</v>
      </c>
      <c r="S126" s="3"/>
      <c r="T126" s="3">
        <v>2014</v>
      </c>
      <c r="U126" s="3" t="s">
        <v>944</v>
      </c>
      <c r="V126" s="3">
        <v>1</v>
      </c>
      <c r="W126" s="3">
        <v>1</v>
      </c>
      <c r="X126" s="3">
        <v>1</v>
      </c>
      <c r="Y126" s="22">
        <v>1</v>
      </c>
      <c r="Z126" s="22">
        <v>1</v>
      </c>
      <c r="AA126" s="22">
        <v>1</v>
      </c>
      <c r="AB126" s="22">
        <f t="shared" si="66"/>
        <v>1</v>
      </c>
      <c r="AC126" s="22">
        <v>2</v>
      </c>
      <c r="AD126" s="22">
        <v>2</v>
      </c>
      <c r="AE126" s="22">
        <f t="shared" si="67"/>
        <v>1</v>
      </c>
      <c r="AF126" s="22">
        <f t="shared" si="68"/>
        <v>2</v>
      </c>
      <c r="AG126" s="3">
        <v>2</v>
      </c>
      <c r="AH126" s="3">
        <v>2</v>
      </c>
      <c r="AI126" s="3">
        <f t="shared" si="69"/>
        <v>1</v>
      </c>
      <c r="AJ126" s="3">
        <v>2</v>
      </c>
      <c r="AK126" s="3">
        <v>0</v>
      </c>
      <c r="AL126" s="3">
        <v>0</v>
      </c>
      <c r="AM126" s="3">
        <v>0</v>
      </c>
      <c r="AN126" s="16"/>
      <c r="AO126" s="3"/>
      <c r="AP126" s="16"/>
      <c r="AQ126" s="16"/>
      <c r="AR126" s="3"/>
      <c r="AS126" s="3"/>
      <c r="AT126" s="3"/>
      <c r="AU126" s="3">
        <v>0</v>
      </c>
      <c r="AV126" s="17">
        <v>0.4059440466672099</v>
      </c>
      <c r="AW126" s="37">
        <v>4.1930914959833039E-2</v>
      </c>
      <c r="AX126" s="17">
        <v>0.40276432828600456</v>
      </c>
      <c r="AY126" s="17">
        <v>4.1276606427202385E-2</v>
      </c>
      <c r="AZ126" s="3"/>
      <c r="BA126" s="3"/>
      <c r="BB126" s="3"/>
      <c r="BC126" s="3"/>
      <c r="BD126" s="3">
        <v>45</v>
      </c>
      <c r="BE126" s="3">
        <v>53</v>
      </c>
      <c r="BF126" s="3">
        <v>98</v>
      </c>
      <c r="BG126" s="31">
        <v>3.6269841269841301</v>
      </c>
      <c r="BH126" s="31">
        <v>3.27830188679245</v>
      </c>
      <c r="BI126" s="3">
        <v>0.86266502936905398</v>
      </c>
      <c r="BJ126" s="3">
        <v>0.85577840376029901</v>
      </c>
      <c r="BK126" s="30">
        <v>1</v>
      </c>
      <c r="BL126" s="16">
        <f t="shared" si="24"/>
        <v>0.4059440466672099</v>
      </c>
      <c r="BM126" s="16">
        <f t="shared" si="70"/>
        <v>4.1930914959833039E-2</v>
      </c>
      <c r="BN126" s="16">
        <f t="shared" si="71"/>
        <v>0.40276432828600456</v>
      </c>
      <c r="BO126" s="16">
        <f t="shared" si="25"/>
        <v>4.1276606427202385E-2</v>
      </c>
      <c r="BP126" s="16"/>
      <c r="BQ126" s="32"/>
      <c r="BR126" s="32"/>
      <c r="BS126" s="16"/>
      <c r="BT126" s="16"/>
      <c r="BU126" s="16"/>
      <c r="BV126" s="16"/>
      <c r="BW126" s="16"/>
      <c r="BX126" s="16"/>
      <c r="BY126" s="16"/>
      <c r="BZ126" s="16"/>
      <c r="CA126" s="16"/>
      <c r="CB126" s="16"/>
      <c r="CC126" s="16"/>
      <c r="CD126" s="16"/>
      <c r="CE126" s="3"/>
      <c r="CF126" s="3"/>
      <c r="CG126" s="3"/>
      <c r="CH126" s="3"/>
      <c r="CI126" s="3"/>
      <c r="CJ126" s="3"/>
      <c r="CK126" s="3"/>
      <c r="CL126" s="3"/>
      <c r="CM126" s="3"/>
      <c r="CN126" s="3"/>
      <c r="CO126" s="30"/>
      <c r="CP126" s="33" t="e">
        <f t="shared" si="26"/>
        <v>#DIV/0!</v>
      </c>
      <c r="CQ126" s="33" t="e">
        <f t="shared" si="27"/>
        <v>#DIV/0!</v>
      </c>
      <c r="CR126" s="33" t="e">
        <f t="shared" si="28"/>
        <v>#DIV/0!</v>
      </c>
      <c r="CS126" s="33" t="e">
        <f t="shared" si="29"/>
        <v>#DIV/0!</v>
      </c>
      <c r="CT126" s="3"/>
      <c r="CU126" s="3"/>
      <c r="CV126" s="3"/>
      <c r="CW126" s="3"/>
      <c r="CX126" s="3"/>
      <c r="CY126" s="3"/>
      <c r="CZ126" s="3"/>
      <c r="DA126" s="3"/>
      <c r="DB126" s="3"/>
      <c r="DC126" s="3"/>
      <c r="DD126" s="3"/>
      <c r="DE126" s="3"/>
      <c r="DF126" s="3"/>
      <c r="DG126" s="3"/>
      <c r="DH126" s="3"/>
      <c r="DI126" s="3"/>
      <c r="DJ126" s="3"/>
      <c r="DK126" s="3"/>
      <c r="DL126" s="34"/>
      <c r="DM126" s="33" t="e">
        <f t="shared" si="30"/>
        <v>#DIV/0!</v>
      </c>
      <c r="DN126" s="33" t="e">
        <f t="shared" si="31"/>
        <v>#DIV/0!</v>
      </c>
      <c r="DO126" s="33" t="e">
        <f t="shared" si="58"/>
        <v>#DIV/0!</v>
      </c>
      <c r="DP126" s="33" t="e">
        <f t="shared" si="33"/>
        <v>#DIV/0!</v>
      </c>
      <c r="DQ126" s="3"/>
      <c r="DR126" s="3"/>
      <c r="DS126" s="3"/>
      <c r="DT126" s="3"/>
      <c r="DU126" s="3"/>
      <c r="DV126" s="3"/>
      <c r="DW126" s="3"/>
      <c r="DX126" s="3"/>
      <c r="DY126" s="3"/>
      <c r="DZ126" s="3"/>
      <c r="EA126" s="65"/>
      <c r="EB126" s="33"/>
      <c r="EC126" s="33"/>
      <c r="ED126" s="33"/>
      <c r="EE126" s="33"/>
    </row>
    <row r="127" spans="1:135" ht="32" x14ac:dyDescent="0.2">
      <c r="A127" s="99">
        <v>91</v>
      </c>
      <c r="B127" s="88" t="s">
        <v>885</v>
      </c>
      <c r="C127" s="3" t="s">
        <v>1133</v>
      </c>
      <c r="D127" s="3" t="s">
        <v>921</v>
      </c>
      <c r="E127" s="3" t="str">
        <f t="shared" si="65"/>
        <v>Klein, R. A., et al. (2014), Study msvu</v>
      </c>
      <c r="F127" s="3" t="s">
        <v>0</v>
      </c>
      <c r="G127" s="3" t="s">
        <v>1</v>
      </c>
      <c r="H127" s="3">
        <v>1</v>
      </c>
      <c r="I127" s="3">
        <v>1</v>
      </c>
      <c r="J127" s="3">
        <v>1</v>
      </c>
      <c r="K127" s="3">
        <v>1</v>
      </c>
      <c r="L127" s="3">
        <v>1</v>
      </c>
      <c r="M127" s="3"/>
      <c r="N127" s="3">
        <v>1</v>
      </c>
      <c r="O127" s="3">
        <v>1</v>
      </c>
      <c r="P127" s="3"/>
      <c r="Q127" s="3" t="s">
        <v>456</v>
      </c>
      <c r="R127" s="3" t="s">
        <v>89</v>
      </c>
      <c r="S127" s="3"/>
      <c r="T127" s="3">
        <v>2014</v>
      </c>
      <c r="U127" s="3" t="s">
        <v>944</v>
      </c>
      <c r="V127" s="3">
        <v>1</v>
      </c>
      <c r="W127" s="3">
        <v>1</v>
      </c>
      <c r="X127" s="3">
        <v>1</v>
      </c>
      <c r="Y127" s="22">
        <v>1</v>
      </c>
      <c r="Z127" s="22">
        <v>1</v>
      </c>
      <c r="AA127" s="22">
        <v>1</v>
      </c>
      <c r="AB127" s="22">
        <f t="shared" si="66"/>
        <v>1</v>
      </c>
      <c r="AC127" s="22">
        <v>1</v>
      </c>
      <c r="AD127" s="22">
        <v>1</v>
      </c>
      <c r="AE127" s="22">
        <f t="shared" si="67"/>
        <v>1</v>
      </c>
      <c r="AF127" s="22">
        <f t="shared" si="68"/>
        <v>1</v>
      </c>
      <c r="AG127" s="3">
        <v>2</v>
      </c>
      <c r="AH127" s="3">
        <v>2</v>
      </c>
      <c r="AI127" s="3">
        <f t="shared" si="69"/>
        <v>1</v>
      </c>
      <c r="AJ127" s="3">
        <v>2</v>
      </c>
      <c r="AK127" s="3">
        <v>0</v>
      </c>
      <c r="AL127" s="3">
        <v>0</v>
      </c>
      <c r="AM127" s="3">
        <v>0</v>
      </c>
      <c r="AN127" s="16"/>
      <c r="AO127" s="3"/>
      <c r="AP127" s="16"/>
      <c r="AQ127" s="16"/>
      <c r="AR127" s="3"/>
      <c r="AS127" s="3"/>
      <c r="AT127" s="3"/>
      <c r="AU127" s="3">
        <v>0</v>
      </c>
      <c r="AV127" s="17">
        <v>0.19544986096876524</v>
      </c>
      <c r="AW127" s="37">
        <v>4.734222632472769E-2</v>
      </c>
      <c r="AX127" s="17">
        <v>0.19367841207780964</v>
      </c>
      <c r="AY127" s="17">
        <v>4.6487948055599193E-2</v>
      </c>
      <c r="AZ127" s="3"/>
      <c r="BA127" s="3"/>
      <c r="BB127" s="3"/>
      <c r="BC127" s="3"/>
      <c r="BD127" s="3">
        <v>44</v>
      </c>
      <c r="BE127" s="3">
        <v>41</v>
      </c>
      <c r="BF127" s="3">
        <v>85</v>
      </c>
      <c r="BG127" s="31">
        <v>3.6964285714285698</v>
      </c>
      <c r="BH127" s="31">
        <v>3.5274390243902398</v>
      </c>
      <c r="BI127" s="3">
        <v>0.83353600604560896</v>
      </c>
      <c r="BJ127" s="3">
        <v>0.89683131214238099</v>
      </c>
      <c r="BK127" s="30">
        <v>1</v>
      </c>
      <c r="BL127" s="16">
        <f t="shared" si="24"/>
        <v>0.19544986096876524</v>
      </c>
      <c r="BM127" s="16">
        <f t="shared" si="70"/>
        <v>4.734222632472769E-2</v>
      </c>
      <c r="BN127" s="16">
        <f t="shared" si="71"/>
        <v>0.19367841207780964</v>
      </c>
      <c r="BO127" s="16">
        <f t="shared" si="25"/>
        <v>4.6487948055599193E-2</v>
      </c>
      <c r="BP127" s="16"/>
      <c r="BQ127" s="32"/>
      <c r="BR127" s="32"/>
      <c r="BS127" s="16"/>
      <c r="BT127" s="16"/>
      <c r="BU127" s="16"/>
      <c r="BV127" s="16"/>
      <c r="BW127" s="16"/>
      <c r="BX127" s="16"/>
      <c r="BY127" s="16"/>
      <c r="BZ127" s="16"/>
      <c r="CA127" s="16"/>
      <c r="CB127" s="16"/>
      <c r="CC127" s="16"/>
      <c r="CD127" s="16"/>
      <c r="CE127" s="3"/>
      <c r="CF127" s="3"/>
      <c r="CG127" s="3"/>
      <c r="CH127" s="3"/>
      <c r="CI127" s="3"/>
      <c r="CJ127" s="3"/>
      <c r="CK127" s="3"/>
      <c r="CL127" s="3"/>
      <c r="CM127" s="3"/>
      <c r="CN127" s="3"/>
      <c r="CO127" s="30"/>
      <c r="CP127" s="33" t="e">
        <f t="shared" si="26"/>
        <v>#DIV/0!</v>
      </c>
      <c r="CQ127" s="33" t="e">
        <f t="shared" si="27"/>
        <v>#DIV/0!</v>
      </c>
      <c r="CR127" s="33" t="e">
        <f t="shared" si="28"/>
        <v>#DIV/0!</v>
      </c>
      <c r="CS127" s="33" t="e">
        <f t="shared" si="29"/>
        <v>#DIV/0!</v>
      </c>
      <c r="CT127" s="3"/>
      <c r="CU127" s="3"/>
      <c r="CV127" s="3"/>
      <c r="CW127" s="3"/>
      <c r="CX127" s="3"/>
      <c r="CY127" s="3"/>
      <c r="CZ127" s="3"/>
      <c r="DA127" s="3"/>
      <c r="DB127" s="3"/>
      <c r="DC127" s="3"/>
      <c r="DD127" s="3"/>
      <c r="DE127" s="3"/>
      <c r="DF127" s="3"/>
      <c r="DG127" s="3"/>
      <c r="DH127" s="3"/>
      <c r="DI127" s="3"/>
      <c r="DJ127" s="3"/>
      <c r="DK127" s="3"/>
      <c r="DL127" s="34"/>
      <c r="DM127" s="33" t="e">
        <f t="shared" si="30"/>
        <v>#DIV/0!</v>
      </c>
      <c r="DN127" s="33" t="e">
        <f t="shared" si="31"/>
        <v>#DIV/0!</v>
      </c>
      <c r="DO127" s="33" t="e">
        <f t="shared" si="58"/>
        <v>#DIV/0!</v>
      </c>
      <c r="DP127" s="33" t="e">
        <f t="shared" si="33"/>
        <v>#DIV/0!</v>
      </c>
      <c r="DQ127" s="3"/>
      <c r="DR127" s="3"/>
      <c r="DS127" s="3"/>
      <c r="DT127" s="3"/>
      <c r="DU127" s="3"/>
      <c r="DV127" s="3"/>
      <c r="DW127" s="3"/>
      <c r="DX127" s="3"/>
      <c r="DY127" s="3"/>
      <c r="DZ127" s="3"/>
      <c r="EA127" s="65"/>
      <c r="EB127" s="33"/>
      <c r="EC127" s="33"/>
      <c r="ED127" s="33"/>
      <c r="EE127" s="33"/>
    </row>
    <row r="128" spans="1:135" ht="32" x14ac:dyDescent="0.2">
      <c r="A128" s="99">
        <v>91</v>
      </c>
      <c r="B128" s="88" t="s">
        <v>886</v>
      </c>
      <c r="C128" s="3" t="s">
        <v>1133</v>
      </c>
      <c r="D128" s="3" t="s">
        <v>922</v>
      </c>
      <c r="E128" s="3" t="str">
        <f t="shared" si="65"/>
        <v>Klein, R. A., et al. (2014), Study mturk</v>
      </c>
      <c r="F128" s="3" t="s">
        <v>0</v>
      </c>
      <c r="G128" s="3" t="s">
        <v>1</v>
      </c>
      <c r="H128" s="3">
        <v>1</v>
      </c>
      <c r="I128" s="3">
        <v>1</v>
      </c>
      <c r="J128" s="3">
        <v>1</v>
      </c>
      <c r="K128" s="3">
        <v>1</v>
      </c>
      <c r="L128" s="3">
        <v>1</v>
      </c>
      <c r="M128" s="3"/>
      <c r="N128" s="3">
        <v>1</v>
      </c>
      <c r="O128" s="3">
        <v>1</v>
      </c>
      <c r="P128" s="3"/>
      <c r="Q128" s="3" t="s">
        <v>456</v>
      </c>
      <c r="R128" s="3" t="s">
        <v>89</v>
      </c>
      <c r="S128" s="3"/>
      <c r="T128" s="3">
        <v>2014</v>
      </c>
      <c r="U128" s="3" t="s">
        <v>944</v>
      </c>
      <c r="V128" s="3">
        <v>1</v>
      </c>
      <c r="W128" s="3">
        <v>1</v>
      </c>
      <c r="X128" s="3">
        <v>1</v>
      </c>
      <c r="Y128" s="22">
        <v>1</v>
      </c>
      <c r="Z128" s="22">
        <v>1</v>
      </c>
      <c r="AA128" s="22">
        <v>1</v>
      </c>
      <c r="AB128" s="22">
        <f t="shared" si="66"/>
        <v>1</v>
      </c>
      <c r="AC128" s="22">
        <v>2</v>
      </c>
      <c r="AD128" s="22">
        <v>2</v>
      </c>
      <c r="AE128" s="22">
        <f t="shared" si="67"/>
        <v>1</v>
      </c>
      <c r="AF128" s="22">
        <f t="shared" si="68"/>
        <v>2</v>
      </c>
      <c r="AG128" s="3">
        <v>2</v>
      </c>
      <c r="AH128" s="3">
        <v>2</v>
      </c>
      <c r="AI128" s="3">
        <f t="shared" si="69"/>
        <v>1</v>
      </c>
      <c r="AJ128" s="3">
        <v>2</v>
      </c>
      <c r="AK128" s="3">
        <v>0</v>
      </c>
      <c r="AL128" s="3">
        <v>0</v>
      </c>
      <c r="AM128" s="3">
        <v>0</v>
      </c>
      <c r="AN128" s="16"/>
      <c r="AO128" s="3"/>
      <c r="AP128" s="16"/>
      <c r="AQ128" s="16"/>
      <c r="AR128" s="3"/>
      <c r="AS128" s="3"/>
      <c r="AT128" s="3"/>
      <c r="AU128" s="3">
        <v>0</v>
      </c>
      <c r="AV128" s="17">
        <v>-6.4828217322372025E-2</v>
      </c>
      <c r="AW128" s="37">
        <v>4.007267267141212E-3</v>
      </c>
      <c r="AX128" s="17">
        <v>-6.4779437625364977E-2</v>
      </c>
      <c r="AY128" s="17">
        <v>4.0012390359265623E-3</v>
      </c>
      <c r="AZ128" s="3"/>
      <c r="BA128" s="3"/>
      <c r="BB128" s="3"/>
      <c r="BC128" s="3"/>
      <c r="BD128" s="3">
        <v>508</v>
      </c>
      <c r="BE128" s="3">
        <v>491</v>
      </c>
      <c r="BF128" s="3">
        <v>999</v>
      </c>
      <c r="BG128" s="31">
        <v>3.66835395575553</v>
      </c>
      <c r="BH128" s="31">
        <v>3.7426534768693598</v>
      </c>
      <c r="BI128" s="3">
        <v>1.1454495999726799</v>
      </c>
      <c r="BJ128" s="3">
        <v>1.1467694787907099</v>
      </c>
      <c r="BK128" s="30">
        <v>-1</v>
      </c>
      <c r="BL128" s="16">
        <f t="shared" si="24"/>
        <v>-6.4828217322372025E-2</v>
      </c>
      <c r="BM128" s="16">
        <f t="shared" si="70"/>
        <v>4.007267267141212E-3</v>
      </c>
      <c r="BN128" s="16">
        <f t="shared" si="71"/>
        <v>-6.4779437625364977E-2</v>
      </c>
      <c r="BO128" s="16">
        <f t="shared" si="25"/>
        <v>4.0012390359265623E-3</v>
      </c>
      <c r="BP128" s="16"/>
      <c r="BQ128" s="32"/>
      <c r="BR128" s="32"/>
      <c r="BS128" s="16"/>
      <c r="BT128" s="16"/>
      <c r="BU128" s="16"/>
      <c r="BV128" s="16"/>
      <c r="BW128" s="16"/>
      <c r="BX128" s="16"/>
      <c r="BY128" s="16"/>
      <c r="BZ128" s="16"/>
      <c r="CA128" s="16"/>
      <c r="CB128" s="16"/>
      <c r="CC128" s="16"/>
      <c r="CD128" s="16"/>
      <c r="CE128" s="3"/>
      <c r="CF128" s="3"/>
      <c r="CG128" s="3"/>
      <c r="CH128" s="3"/>
      <c r="CI128" s="3"/>
      <c r="CJ128" s="3"/>
      <c r="CK128" s="3"/>
      <c r="CL128" s="3"/>
      <c r="CM128" s="3"/>
      <c r="CN128" s="3"/>
      <c r="CO128" s="30"/>
      <c r="CP128" s="33" t="e">
        <f t="shared" si="26"/>
        <v>#DIV/0!</v>
      </c>
      <c r="CQ128" s="33" t="e">
        <f t="shared" si="27"/>
        <v>#DIV/0!</v>
      </c>
      <c r="CR128" s="33" t="e">
        <f t="shared" si="28"/>
        <v>#DIV/0!</v>
      </c>
      <c r="CS128" s="33" t="e">
        <f t="shared" si="29"/>
        <v>#DIV/0!</v>
      </c>
      <c r="CT128" s="3"/>
      <c r="CU128" s="3"/>
      <c r="CV128" s="3"/>
      <c r="CW128" s="3"/>
      <c r="CX128" s="3"/>
      <c r="CY128" s="3"/>
      <c r="CZ128" s="3"/>
      <c r="DA128" s="3"/>
      <c r="DB128" s="3"/>
      <c r="DC128" s="3"/>
      <c r="DD128" s="3"/>
      <c r="DE128" s="3"/>
      <c r="DF128" s="3"/>
      <c r="DG128" s="3"/>
      <c r="DH128" s="3"/>
      <c r="DI128" s="3"/>
      <c r="DJ128" s="3"/>
      <c r="DK128" s="3"/>
      <c r="DL128" s="34"/>
      <c r="DM128" s="33" t="e">
        <f t="shared" si="30"/>
        <v>#DIV/0!</v>
      </c>
      <c r="DN128" s="33" t="e">
        <f t="shared" si="31"/>
        <v>#DIV/0!</v>
      </c>
      <c r="DO128" s="33" t="e">
        <f t="shared" si="58"/>
        <v>#DIV/0!</v>
      </c>
      <c r="DP128" s="33" t="e">
        <f t="shared" si="33"/>
        <v>#DIV/0!</v>
      </c>
      <c r="DQ128" s="3"/>
      <c r="DR128" s="3"/>
      <c r="DS128" s="3"/>
      <c r="DT128" s="3"/>
      <c r="DU128" s="3"/>
      <c r="DV128" s="3"/>
      <c r="DW128" s="3"/>
      <c r="DX128" s="3"/>
      <c r="DY128" s="3"/>
      <c r="DZ128" s="3"/>
      <c r="EA128" s="65"/>
      <c r="EB128" s="33"/>
      <c r="EC128" s="33"/>
      <c r="ED128" s="33"/>
      <c r="EE128" s="33"/>
    </row>
    <row r="129" spans="1:135" ht="32" x14ac:dyDescent="0.2">
      <c r="A129" s="99">
        <v>91</v>
      </c>
      <c r="B129" s="88" t="s">
        <v>887</v>
      </c>
      <c r="C129" s="3" t="s">
        <v>1133</v>
      </c>
      <c r="D129" s="3" t="s">
        <v>923</v>
      </c>
      <c r="E129" s="3" t="str">
        <f t="shared" si="65"/>
        <v>Klein, R. A., et al. (2014), Study osu</v>
      </c>
      <c r="F129" s="3" t="s">
        <v>0</v>
      </c>
      <c r="G129" s="3" t="s">
        <v>1</v>
      </c>
      <c r="H129" s="3">
        <v>1</v>
      </c>
      <c r="I129" s="3">
        <v>1</v>
      </c>
      <c r="J129" s="3">
        <v>1</v>
      </c>
      <c r="K129" s="3">
        <v>1</v>
      </c>
      <c r="L129" s="3">
        <v>1</v>
      </c>
      <c r="M129" s="3"/>
      <c r="N129" s="3">
        <v>1</v>
      </c>
      <c r="O129" s="3">
        <v>1</v>
      </c>
      <c r="P129" s="3"/>
      <c r="Q129" s="3" t="s">
        <v>456</v>
      </c>
      <c r="R129" s="3" t="s">
        <v>89</v>
      </c>
      <c r="S129" s="3"/>
      <c r="T129" s="3">
        <v>2014</v>
      </c>
      <c r="U129" s="3" t="s">
        <v>944</v>
      </c>
      <c r="V129" s="3">
        <v>1</v>
      </c>
      <c r="W129" s="3">
        <v>1</v>
      </c>
      <c r="X129" s="3">
        <v>1</v>
      </c>
      <c r="Y129" s="22">
        <v>1</v>
      </c>
      <c r="Z129" s="22">
        <v>1</v>
      </c>
      <c r="AA129" s="22">
        <v>1</v>
      </c>
      <c r="AB129" s="22">
        <f t="shared" si="66"/>
        <v>1</v>
      </c>
      <c r="AC129" s="22">
        <v>1</v>
      </c>
      <c r="AD129" s="22">
        <v>1</v>
      </c>
      <c r="AE129" s="22">
        <f t="shared" si="67"/>
        <v>1</v>
      </c>
      <c r="AF129" s="22">
        <f t="shared" si="68"/>
        <v>1</v>
      </c>
      <c r="AG129" s="3">
        <v>2</v>
      </c>
      <c r="AH129" s="3">
        <v>2</v>
      </c>
      <c r="AI129" s="3">
        <f t="shared" si="69"/>
        <v>1</v>
      </c>
      <c r="AJ129" s="3">
        <v>2</v>
      </c>
      <c r="AK129" s="3">
        <v>0</v>
      </c>
      <c r="AL129" s="3">
        <v>0</v>
      </c>
      <c r="AM129" s="3">
        <v>0</v>
      </c>
      <c r="AN129" s="16"/>
      <c r="AO129" s="3"/>
      <c r="AP129" s="16"/>
      <c r="AQ129" s="16"/>
      <c r="AR129" s="3"/>
      <c r="AS129" s="3"/>
      <c r="AT129" s="3"/>
      <c r="AU129" s="3">
        <v>0</v>
      </c>
      <c r="AV129" s="17">
        <v>9.5814139907119136E-2</v>
      </c>
      <c r="AW129" s="37">
        <v>3.7825384704706873E-2</v>
      </c>
      <c r="AX129" s="17">
        <v>9.5128119812318751E-2</v>
      </c>
      <c r="AY129" s="17">
        <v>3.7285671507098682E-2</v>
      </c>
      <c r="AZ129" s="3"/>
      <c r="BA129" s="3"/>
      <c r="BB129" s="3"/>
      <c r="BC129" s="3"/>
      <c r="BD129" s="3">
        <v>48</v>
      </c>
      <c r="BE129" s="3">
        <v>59</v>
      </c>
      <c r="BF129" s="3">
        <v>107</v>
      </c>
      <c r="BG129" s="31">
        <v>4.1201636904761898</v>
      </c>
      <c r="BH129" s="31">
        <v>4.0338983050847501</v>
      </c>
      <c r="BI129" s="3">
        <v>0.95713704166884706</v>
      </c>
      <c r="BJ129" s="3">
        <v>0.85154224579664195</v>
      </c>
      <c r="BK129" s="30">
        <v>1</v>
      </c>
      <c r="BL129" s="16">
        <f t="shared" si="24"/>
        <v>9.5814139907119136E-2</v>
      </c>
      <c r="BM129" s="16">
        <f t="shared" si="70"/>
        <v>3.7825384704706873E-2</v>
      </c>
      <c r="BN129" s="16">
        <f t="shared" si="71"/>
        <v>9.5128119812318751E-2</v>
      </c>
      <c r="BO129" s="16">
        <f t="shared" si="25"/>
        <v>3.7285671507098682E-2</v>
      </c>
      <c r="BP129" s="16"/>
      <c r="BQ129" s="32"/>
      <c r="BR129" s="32"/>
      <c r="BS129" s="16"/>
      <c r="BT129" s="16"/>
      <c r="BU129" s="16"/>
      <c r="BV129" s="16"/>
      <c r="BW129" s="16"/>
      <c r="BX129" s="16"/>
      <c r="BY129" s="16"/>
      <c r="BZ129" s="16"/>
      <c r="CA129" s="16"/>
      <c r="CB129" s="16"/>
      <c r="CC129" s="16"/>
      <c r="CD129" s="16"/>
      <c r="CE129" s="3"/>
      <c r="CF129" s="3"/>
      <c r="CG129" s="3"/>
      <c r="CH129" s="3"/>
      <c r="CI129" s="3"/>
      <c r="CJ129" s="3"/>
      <c r="CK129" s="3"/>
      <c r="CL129" s="3"/>
      <c r="CM129" s="3"/>
      <c r="CN129" s="3"/>
      <c r="CO129" s="30"/>
      <c r="CP129" s="33" t="e">
        <f t="shared" si="26"/>
        <v>#DIV/0!</v>
      </c>
      <c r="CQ129" s="33" t="e">
        <f t="shared" si="27"/>
        <v>#DIV/0!</v>
      </c>
      <c r="CR129" s="33" t="e">
        <f t="shared" si="28"/>
        <v>#DIV/0!</v>
      </c>
      <c r="CS129" s="33" t="e">
        <f t="shared" si="29"/>
        <v>#DIV/0!</v>
      </c>
      <c r="CT129" s="3"/>
      <c r="CU129" s="3"/>
      <c r="CV129" s="3"/>
      <c r="CW129" s="3"/>
      <c r="CX129" s="3"/>
      <c r="CY129" s="3"/>
      <c r="CZ129" s="3"/>
      <c r="DA129" s="3"/>
      <c r="DB129" s="3"/>
      <c r="DC129" s="3"/>
      <c r="DD129" s="3"/>
      <c r="DE129" s="3"/>
      <c r="DF129" s="3"/>
      <c r="DG129" s="3"/>
      <c r="DH129" s="3"/>
      <c r="DI129" s="3"/>
      <c r="DJ129" s="3"/>
      <c r="DK129" s="3"/>
      <c r="DL129" s="34"/>
      <c r="DM129" s="33" t="e">
        <f t="shared" si="30"/>
        <v>#DIV/0!</v>
      </c>
      <c r="DN129" s="33" t="e">
        <f t="shared" si="31"/>
        <v>#DIV/0!</v>
      </c>
      <c r="DO129" s="33" t="e">
        <f t="shared" si="58"/>
        <v>#DIV/0!</v>
      </c>
      <c r="DP129" s="33" t="e">
        <f t="shared" si="33"/>
        <v>#DIV/0!</v>
      </c>
      <c r="DQ129" s="3"/>
      <c r="DR129" s="3"/>
      <c r="DS129" s="3"/>
      <c r="DT129" s="3"/>
      <c r="DU129" s="3"/>
      <c r="DV129" s="3"/>
      <c r="DW129" s="3"/>
      <c r="DX129" s="3"/>
      <c r="DY129" s="3"/>
      <c r="DZ129" s="3"/>
      <c r="EA129" s="65"/>
      <c r="EB129" s="33"/>
      <c r="EC129" s="33"/>
      <c r="ED129" s="33"/>
      <c r="EE129" s="33"/>
    </row>
    <row r="130" spans="1:135" ht="32" x14ac:dyDescent="0.2">
      <c r="A130" s="99">
        <v>91</v>
      </c>
      <c r="B130" s="88" t="s">
        <v>888</v>
      </c>
      <c r="C130" s="3" t="s">
        <v>1133</v>
      </c>
      <c r="D130" s="3" t="s">
        <v>924</v>
      </c>
      <c r="E130" s="3" t="str">
        <f t="shared" si="65"/>
        <v>Klein, R. A., et al. (2014), Study oxy</v>
      </c>
      <c r="F130" s="3" t="s">
        <v>0</v>
      </c>
      <c r="G130" s="3" t="s">
        <v>1</v>
      </c>
      <c r="H130" s="3">
        <v>1</v>
      </c>
      <c r="I130" s="3">
        <v>1</v>
      </c>
      <c r="J130" s="3">
        <v>1</v>
      </c>
      <c r="K130" s="3">
        <v>1</v>
      </c>
      <c r="L130" s="3">
        <v>1</v>
      </c>
      <c r="M130" s="3"/>
      <c r="N130" s="3">
        <v>1</v>
      </c>
      <c r="O130" s="3">
        <v>1</v>
      </c>
      <c r="P130" s="3"/>
      <c r="Q130" s="3" t="s">
        <v>456</v>
      </c>
      <c r="R130" s="3" t="s">
        <v>89</v>
      </c>
      <c r="S130" s="3"/>
      <c r="T130" s="3">
        <v>2014</v>
      </c>
      <c r="U130" s="3" t="s">
        <v>944</v>
      </c>
      <c r="V130" s="3">
        <v>1</v>
      </c>
      <c r="W130" s="3">
        <v>1</v>
      </c>
      <c r="X130" s="3">
        <v>1</v>
      </c>
      <c r="Y130" s="22">
        <v>1</v>
      </c>
      <c r="Z130" s="22">
        <v>1</v>
      </c>
      <c r="AA130" s="22">
        <v>1</v>
      </c>
      <c r="AB130" s="22">
        <f t="shared" si="66"/>
        <v>1</v>
      </c>
      <c r="AC130" s="22">
        <v>1</v>
      </c>
      <c r="AD130" s="22">
        <v>1</v>
      </c>
      <c r="AE130" s="22">
        <f t="shared" si="67"/>
        <v>1</v>
      </c>
      <c r="AF130" s="22">
        <f t="shared" si="68"/>
        <v>1</v>
      </c>
      <c r="AG130" s="3">
        <v>2</v>
      </c>
      <c r="AH130" s="3">
        <v>2</v>
      </c>
      <c r="AI130" s="3">
        <f t="shared" si="69"/>
        <v>1</v>
      </c>
      <c r="AJ130" s="3">
        <v>2</v>
      </c>
      <c r="AK130" s="3">
        <v>0</v>
      </c>
      <c r="AL130" s="3">
        <v>0</v>
      </c>
      <c r="AM130" s="3">
        <v>0</v>
      </c>
      <c r="AN130" s="16"/>
      <c r="AO130" s="3"/>
      <c r="AP130" s="16"/>
      <c r="AQ130" s="16"/>
      <c r="AR130" s="3"/>
      <c r="AS130" s="3"/>
      <c r="AT130" s="3"/>
      <c r="AU130" s="3">
        <v>0</v>
      </c>
      <c r="AV130" s="17">
        <v>3.5627825489999147E-2</v>
      </c>
      <c r="AW130" s="37">
        <v>3.3229603092562753E-2</v>
      </c>
      <c r="AX130" s="17">
        <v>3.5404686708224622E-2</v>
      </c>
      <c r="AY130" s="17">
        <v>3.2814669349856822E-2</v>
      </c>
      <c r="AZ130" s="3"/>
      <c r="BA130" s="3"/>
      <c r="BB130" s="3"/>
      <c r="BC130" s="3"/>
      <c r="BD130" s="3">
        <v>54</v>
      </c>
      <c r="BE130" s="3">
        <v>68</v>
      </c>
      <c r="BF130" s="3">
        <v>122</v>
      </c>
      <c r="BG130" s="31">
        <v>3.2513227513227498</v>
      </c>
      <c r="BH130" s="31">
        <v>3.21875</v>
      </c>
      <c r="BI130" s="3">
        <v>0.76259205252321605</v>
      </c>
      <c r="BJ130" s="3">
        <v>1.0183427328958501</v>
      </c>
      <c r="BK130" s="30">
        <v>1</v>
      </c>
      <c r="BL130" s="16">
        <f t="shared" si="24"/>
        <v>3.5627825489999147E-2</v>
      </c>
      <c r="BM130" s="16">
        <f t="shared" si="70"/>
        <v>3.3229603092562753E-2</v>
      </c>
      <c r="BN130" s="16">
        <f t="shared" si="71"/>
        <v>3.5404686708224622E-2</v>
      </c>
      <c r="BO130" s="16">
        <f t="shared" si="25"/>
        <v>3.2814669349856822E-2</v>
      </c>
      <c r="BP130" s="16"/>
      <c r="BQ130" s="32"/>
      <c r="BR130" s="32"/>
      <c r="BS130" s="16"/>
      <c r="BT130" s="16"/>
      <c r="BU130" s="16"/>
      <c r="BV130" s="16"/>
      <c r="BW130" s="16"/>
      <c r="BX130" s="16"/>
      <c r="BY130" s="16"/>
      <c r="BZ130" s="16"/>
      <c r="CA130" s="16"/>
      <c r="CB130" s="16"/>
      <c r="CC130" s="16"/>
      <c r="CD130" s="16"/>
      <c r="CE130" s="3"/>
      <c r="CF130" s="3"/>
      <c r="CG130" s="3"/>
      <c r="CH130" s="3"/>
      <c r="CI130" s="3"/>
      <c r="CJ130" s="3"/>
      <c r="CK130" s="3"/>
      <c r="CL130" s="3"/>
      <c r="CM130" s="3"/>
      <c r="CN130" s="3"/>
      <c r="CO130" s="30"/>
      <c r="CP130" s="33" t="e">
        <f t="shared" si="26"/>
        <v>#DIV/0!</v>
      </c>
      <c r="CQ130" s="33" t="e">
        <f t="shared" si="27"/>
        <v>#DIV/0!</v>
      </c>
      <c r="CR130" s="33" t="e">
        <f t="shared" si="28"/>
        <v>#DIV/0!</v>
      </c>
      <c r="CS130" s="33" t="e">
        <f t="shared" si="29"/>
        <v>#DIV/0!</v>
      </c>
      <c r="CT130" s="3"/>
      <c r="CU130" s="3"/>
      <c r="CV130" s="3"/>
      <c r="CW130" s="3"/>
      <c r="CX130" s="3"/>
      <c r="CY130" s="3"/>
      <c r="CZ130" s="3"/>
      <c r="DA130" s="3"/>
      <c r="DB130" s="3"/>
      <c r="DC130" s="3"/>
      <c r="DD130" s="3"/>
      <c r="DE130" s="3"/>
      <c r="DF130" s="3"/>
      <c r="DG130" s="3"/>
      <c r="DH130" s="3"/>
      <c r="DI130" s="3"/>
      <c r="DJ130" s="3"/>
      <c r="DK130" s="3"/>
      <c r="DL130" s="34"/>
      <c r="DM130" s="33" t="e">
        <f t="shared" si="30"/>
        <v>#DIV/0!</v>
      </c>
      <c r="DN130" s="33" t="e">
        <f t="shared" si="31"/>
        <v>#DIV/0!</v>
      </c>
      <c r="DO130" s="33" t="e">
        <f t="shared" si="58"/>
        <v>#DIV/0!</v>
      </c>
      <c r="DP130" s="33" t="e">
        <f t="shared" si="33"/>
        <v>#DIV/0!</v>
      </c>
      <c r="DQ130" s="3"/>
      <c r="DR130" s="3"/>
      <c r="DS130" s="3"/>
      <c r="DT130" s="3"/>
      <c r="DU130" s="3"/>
      <c r="DV130" s="3"/>
      <c r="DW130" s="3"/>
      <c r="DX130" s="3"/>
      <c r="DY130" s="3"/>
      <c r="DZ130" s="3"/>
      <c r="EA130" s="65"/>
      <c r="EB130" s="33"/>
      <c r="EC130" s="33"/>
      <c r="ED130" s="33"/>
      <c r="EE130" s="33"/>
    </row>
    <row r="131" spans="1:135" ht="32" x14ac:dyDescent="0.2">
      <c r="A131" s="99">
        <v>91</v>
      </c>
      <c r="B131" s="88" t="s">
        <v>889</v>
      </c>
      <c r="C131" s="3" t="s">
        <v>1133</v>
      </c>
      <c r="D131" s="3" t="s">
        <v>925</v>
      </c>
      <c r="E131" s="3" t="str">
        <f t="shared" si="65"/>
        <v>Klein, R. A., et al. (2014), Study pi</v>
      </c>
      <c r="F131" s="3" t="s">
        <v>0</v>
      </c>
      <c r="G131" s="3" t="s">
        <v>1</v>
      </c>
      <c r="H131" s="3">
        <v>1</v>
      </c>
      <c r="I131" s="3">
        <v>1</v>
      </c>
      <c r="J131" s="3">
        <v>1</v>
      </c>
      <c r="K131" s="3">
        <v>1</v>
      </c>
      <c r="L131" s="3">
        <v>1</v>
      </c>
      <c r="M131" s="3"/>
      <c r="N131" s="3">
        <v>1</v>
      </c>
      <c r="O131" s="3">
        <v>1</v>
      </c>
      <c r="P131" s="3"/>
      <c r="Q131" s="3" t="s">
        <v>456</v>
      </c>
      <c r="R131" s="3" t="s">
        <v>89</v>
      </c>
      <c r="S131" s="3"/>
      <c r="T131" s="3">
        <v>2014</v>
      </c>
      <c r="U131" s="3" t="s">
        <v>944</v>
      </c>
      <c r="V131" s="3">
        <v>1</v>
      </c>
      <c r="W131" s="3">
        <v>1</v>
      </c>
      <c r="X131" s="3">
        <v>1</v>
      </c>
      <c r="Y131" s="22">
        <v>1</v>
      </c>
      <c r="Z131" s="22">
        <v>1</v>
      </c>
      <c r="AA131" s="22">
        <v>1</v>
      </c>
      <c r="AB131" s="22">
        <f t="shared" si="66"/>
        <v>1</v>
      </c>
      <c r="AC131" s="22">
        <v>2</v>
      </c>
      <c r="AD131" s="22">
        <v>2</v>
      </c>
      <c r="AE131" s="22">
        <f t="shared" si="67"/>
        <v>1</v>
      </c>
      <c r="AF131" s="22">
        <f t="shared" si="68"/>
        <v>2</v>
      </c>
      <c r="AG131" s="3">
        <v>2</v>
      </c>
      <c r="AH131" s="3">
        <v>2</v>
      </c>
      <c r="AI131" s="3">
        <f t="shared" si="69"/>
        <v>1</v>
      </c>
      <c r="AJ131" s="3">
        <v>2</v>
      </c>
      <c r="AK131" s="3">
        <v>0</v>
      </c>
      <c r="AL131" s="3">
        <v>0</v>
      </c>
      <c r="AM131" s="3">
        <v>0</v>
      </c>
      <c r="AN131" s="16"/>
      <c r="AO131" s="3"/>
      <c r="AP131" s="16"/>
      <c r="AQ131" s="16"/>
      <c r="AR131" s="3"/>
      <c r="AS131" s="3"/>
      <c r="AT131" s="3"/>
      <c r="AU131" s="3">
        <v>0</v>
      </c>
      <c r="AV131" s="17">
        <v>-2.7971928439156246E-2</v>
      </c>
      <c r="AW131" s="37">
        <v>3.0178748252501896E-3</v>
      </c>
      <c r="AX131" s="17">
        <v>-2.7956080321060409E-2</v>
      </c>
      <c r="AY131" s="17">
        <v>3.0144561058131321E-3</v>
      </c>
      <c r="AZ131" s="3"/>
      <c r="BA131" s="3"/>
      <c r="BB131" s="3"/>
      <c r="BC131" s="3"/>
      <c r="BD131" s="3">
        <v>651</v>
      </c>
      <c r="BE131" s="3">
        <v>675</v>
      </c>
      <c r="BF131" s="3">
        <v>1326</v>
      </c>
      <c r="BG131" s="31">
        <v>3.4222624533684498</v>
      </c>
      <c r="BH131" s="31">
        <v>3.4487918871252199</v>
      </c>
      <c r="BI131" s="3">
        <v>0.93237827550092101</v>
      </c>
      <c r="BJ131" s="3">
        <v>0.96365814068562505</v>
      </c>
      <c r="BK131" s="30">
        <v>-1</v>
      </c>
      <c r="BL131" s="16">
        <f t="shared" ref="BL131:BL194" si="72">(ABS((BG131-BH131)/(((BD131-1)*BI131^2+(BE131-1)*BJ131^2)/(BD131+BE131-2))^0.5)*BK131)</f>
        <v>-2.7971928439156246E-2</v>
      </c>
      <c r="BM131" s="16">
        <f t="shared" si="70"/>
        <v>3.0178748252501896E-3</v>
      </c>
      <c r="BN131" s="16">
        <f t="shared" si="71"/>
        <v>-2.7956080321060409E-2</v>
      </c>
      <c r="BO131" s="16">
        <f t="shared" ref="BO131:BO194" si="73">((1-3/(4*BF131-9))^2)*BM131</f>
        <v>3.0144561058131321E-3</v>
      </c>
      <c r="BP131" s="16"/>
      <c r="BQ131" s="32"/>
      <c r="BR131" s="32"/>
      <c r="BS131" s="16"/>
      <c r="BT131" s="16"/>
      <c r="BU131" s="16"/>
      <c r="BV131" s="16"/>
      <c r="BW131" s="16"/>
      <c r="BX131" s="16"/>
      <c r="BY131" s="16"/>
      <c r="BZ131" s="16"/>
      <c r="CA131" s="16"/>
      <c r="CB131" s="16"/>
      <c r="CC131" s="16"/>
      <c r="CD131" s="16"/>
      <c r="CE131" s="3"/>
      <c r="CF131" s="3"/>
      <c r="CG131" s="3"/>
      <c r="CH131" s="3"/>
      <c r="CI131" s="3"/>
      <c r="CJ131" s="3"/>
      <c r="CK131" s="3"/>
      <c r="CL131" s="3"/>
      <c r="CM131" s="3"/>
      <c r="CN131" s="3"/>
      <c r="CO131" s="30"/>
      <c r="CP131" s="33" t="e">
        <f t="shared" ref="CP131:CP194" si="74">(ABS((CK131-CL131)/(((CH131-1)*CM131^2+(CI131-1)*CN131^2)/(CH131+CI131-2))^0.5)*CO131)</f>
        <v>#DIV/0!</v>
      </c>
      <c r="CQ131" s="33" t="e">
        <f t="shared" ref="CQ131:CQ194" si="75">(1/CH131)+(1/CI131)+(CP131^2/(2*(CJ131)))</f>
        <v>#DIV/0!</v>
      </c>
      <c r="CR131" s="33" t="e">
        <f t="shared" ref="CR131:CR194" si="76">(1-3/(4*CJ131-9))*CP131</f>
        <v>#DIV/0!</v>
      </c>
      <c r="CS131" s="33" t="e">
        <f t="shared" ref="CS131:CS194" si="77">((1-3/(4*CJ131-9))^2)*CQ131</f>
        <v>#DIV/0!</v>
      </c>
      <c r="CT131" s="3"/>
      <c r="CU131" s="3"/>
      <c r="CV131" s="3"/>
      <c r="CW131" s="3"/>
      <c r="CX131" s="3"/>
      <c r="CY131" s="3"/>
      <c r="CZ131" s="3"/>
      <c r="DA131" s="3"/>
      <c r="DB131" s="3"/>
      <c r="DC131" s="3"/>
      <c r="DD131" s="3"/>
      <c r="DE131" s="3"/>
      <c r="DF131" s="3"/>
      <c r="DG131" s="3"/>
      <c r="DH131" s="3"/>
      <c r="DI131" s="3"/>
      <c r="DJ131" s="3"/>
      <c r="DK131" s="3"/>
      <c r="DL131" s="34"/>
      <c r="DM131" s="33" t="e">
        <f t="shared" ref="DM131:DM194" si="78">(ABS((DH131-DI131)/(((DE131-1)*DJ131^2+(DF131-1)*DK131^2)/(DE131+DF131-2))^0.5)*DL131)</f>
        <v>#DIV/0!</v>
      </c>
      <c r="DN131" s="33" t="e">
        <f t="shared" ref="DN131:DN194" si="79">(1/DE131)+(1/DF131)+(DM131^2/(2*(DG131)))</f>
        <v>#DIV/0!</v>
      </c>
      <c r="DO131" s="33" t="e">
        <f t="shared" ref="DO131:DO146" si="80">(1-3/(4*DG131-9))*DM131</f>
        <v>#DIV/0!</v>
      </c>
      <c r="DP131" s="33" t="e">
        <f t="shared" ref="DP131:DP194" si="81">((1-3/(4*DG131-9))^2)*DN131</f>
        <v>#DIV/0!</v>
      </c>
      <c r="DQ131" s="3"/>
      <c r="DR131" s="3"/>
      <c r="DS131" s="3"/>
      <c r="DT131" s="3"/>
      <c r="DU131" s="3"/>
      <c r="DV131" s="3"/>
      <c r="DW131" s="3"/>
      <c r="DX131" s="3"/>
      <c r="DY131" s="3"/>
      <c r="DZ131" s="3"/>
      <c r="EA131" s="65"/>
      <c r="EB131" s="33"/>
      <c r="EC131" s="33"/>
      <c r="ED131" s="33"/>
      <c r="EE131" s="33"/>
    </row>
    <row r="132" spans="1:135" ht="32" x14ac:dyDescent="0.2">
      <c r="A132" s="99">
        <v>91</v>
      </c>
      <c r="B132" s="88" t="s">
        <v>890</v>
      </c>
      <c r="C132" s="3" t="s">
        <v>1133</v>
      </c>
      <c r="D132" s="3" t="s">
        <v>926</v>
      </c>
      <c r="E132" s="3" t="str">
        <f t="shared" si="65"/>
        <v>Klein, R. A., et al. (2014), Study psu</v>
      </c>
      <c r="F132" s="3" t="s">
        <v>0</v>
      </c>
      <c r="G132" s="3" t="s">
        <v>1</v>
      </c>
      <c r="H132" s="3">
        <v>1</v>
      </c>
      <c r="I132" s="3">
        <v>1</v>
      </c>
      <c r="J132" s="3">
        <v>1</v>
      </c>
      <c r="K132" s="3">
        <v>1</v>
      </c>
      <c r="L132" s="3">
        <v>1</v>
      </c>
      <c r="M132" s="3"/>
      <c r="N132" s="3">
        <v>1</v>
      </c>
      <c r="O132" s="3">
        <v>1</v>
      </c>
      <c r="P132" s="3"/>
      <c r="Q132" s="3" t="s">
        <v>456</v>
      </c>
      <c r="R132" s="3" t="s">
        <v>89</v>
      </c>
      <c r="S132" s="3"/>
      <c r="T132" s="3">
        <v>2014</v>
      </c>
      <c r="U132" s="3" t="s">
        <v>944</v>
      </c>
      <c r="V132" s="3">
        <v>1</v>
      </c>
      <c r="W132" s="3">
        <v>1</v>
      </c>
      <c r="X132" s="3">
        <v>1</v>
      </c>
      <c r="Y132" s="22">
        <v>1</v>
      </c>
      <c r="Z132" s="22">
        <v>1</v>
      </c>
      <c r="AA132" s="22">
        <v>1</v>
      </c>
      <c r="AB132" s="22">
        <f t="shared" si="66"/>
        <v>1</v>
      </c>
      <c r="AC132" s="22">
        <v>1</v>
      </c>
      <c r="AD132" s="22">
        <v>1</v>
      </c>
      <c r="AE132" s="22">
        <f t="shared" si="67"/>
        <v>1</v>
      </c>
      <c r="AF132" s="22">
        <f t="shared" si="68"/>
        <v>1</v>
      </c>
      <c r="AG132" s="3">
        <v>2</v>
      </c>
      <c r="AH132" s="3">
        <v>2</v>
      </c>
      <c r="AI132" s="3">
        <f t="shared" si="69"/>
        <v>1</v>
      </c>
      <c r="AJ132" s="3">
        <v>2</v>
      </c>
      <c r="AK132" s="3">
        <v>0</v>
      </c>
      <c r="AL132" s="3">
        <v>0</v>
      </c>
      <c r="AM132" s="3">
        <v>0</v>
      </c>
      <c r="AN132" s="16"/>
      <c r="AO132" s="3"/>
      <c r="AP132" s="16"/>
      <c r="AQ132" s="16"/>
      <c r="AR132" s="3"/>
      <c r="AS132" s="3"/>
      <c r="AT132" s="3"/>
      <c r="AU132" s="3">
        <v>0</v>
      </c>
      <c r="AV132" s="17">
        <v>1.4262298381404628E-2</v>
      </c>
      <c r="AW132" s="37">
        <v>4.2336186460080895E-2</v>
      </c>
      <c r="AX132" s="17">
        <v>1.4146969823064428E-2</v>
      </c>
      <c r="AY132" s="17">
        <v>4.165427245639014E-2</v>
      </c>
      <c r="AZ132" s="3"/>
      <c r="BA132" s="3"/>
      <c r="BB132" s="3"/>
      <c r="BC132" s="3"/>
      <c r="BD132" s="3">
        <v>44</v>
      </c>
      <c r="BE132" s="3">
        <v>51</v>
      </c>
      <c r="BF132" s="3">
        <v>95</v>
      </c>
      <c r="BG132" s="31">
        <v>3.8685064935064899</v>
      </c>
      <c r="BH132" s="31">
        <v>3.8578431372548998</v>
      </c>
      <c r="BI132" s="3">
        <v>0.722133907660365</v>
      </c>
      <c r="BJ132" s="3">
        <v>0.76893579374481003</v>
      </c>
      <c r="BK132" s="30">
        <v>1</v>
      </c>
      <c r="BL132" s="16">
        <f t="shared" si="72"/>
        <v>1.4262298381404628E-2</v>
      </c>
      <c r="BM132" s="16">
        <f t="shared" si="70"/>
        <v>4.2336186460080895E-2</v>
      </c>
      <c r="BN132" s="16">
        <f t="shared" si="71"/>
        <v>1.4146969823064428E-2</v>
      </c>
      <c r="BO132" s="16">
        <f t="shared" si="73"/>
        <v>4.165427245639014E-2</v>
      </c>
      <c r="BP132" s="16"/>
      <c r="BQ132" s="32"/>
      <c r="BR132" s="32"/>
      <c r="BS132" s="16"/>
      <c r="BT132" s="16"/>
      <c r="BU132" s="16"/>
      <c r="BV132" s="16"/>
      <c r="BW132" s="16"/>
      <c r="BX132" s="16"/>
      <c r="BY132" s="16"/>
      <c r="BZ132" s="16"/>
      <c r="CA132" s="16"/>
      <c r="CB132" s="16"/>
      <c r="CC132" s="16"/>
      <c r="CD132" s="16"/>
      <c r="CE132" s="3"/>
      <c r="CF132" s="3"/>
      <c r="CG132" s="3"/>
      <c r="CH132" s="3"/>
      <c r="CI132" s="3"/>
      <c r="CJ132" s="3"/>
      <c r="CK132" s="3"/>
      <c r="CL132" s="3"/>
      <c r="CM132" s="3"/>
      <c r="CN132" s="3"/>
      <c r="CO132" s="30"/>
      <c r="CP132" s="33" t="e">
        <f t="shared" si="74"/>
        <v>#DIV/0!</v>
      </c>
      <c r="CQ132" s="33" t="e">
        <f t="shared" si="75"/>
        <v>#DIV/0!</v>
      </c>
      <c r="CR132" s="33" t="e">
        <f t="shared" si="76"/>
        <v>#DIV/0!</v>
      </c>
      <c r="CS132" s="33" t="e">
        <f t="shared" si="77"/>
        <v>#DIV/0!</v>
      </c>
      <c r="CT132" s="3"/>
      <c r="CU132" s="3"/>
      <c r="CV132" s="3"/>
      <c r="CW132" s="3"/>
      <c r="CX132" s="3"/>
      <c r="CY132" s="3"/>
      <c r="CZ132" s="3"/>
      <c r="DA132" s="3"/>
      <c r="DB132" s="3"/>
      <c r="DC132" s="3"/>
      <c r="DD132" s="3"/>
      <c r="DE132" s="3"/>
      <c r="DF132" s="3"/>
      <c r="DG132" s="3"/>
      <c r="DH132" s="3"/>
      <c r="DI132" s="3"/>
      <c r="DJ132" s="3"/>
      <c r="DK132" s="3"/>
      <c r="DL132" s="34"/>
      <c r="DM132" s="33" t="e">
        <f t="shared" si="78"/>
        <v>#DIV/0!</v>
      </c>
      <c r="DN132" s="33" t="e">
        <f t="shared" si="79"/>
        <v>#DIV/0!</v>
      </c>
      <c r="DO132" s="33" t="e">
        <f t="shared" si="80"/>
        <v>#DIV/0!</v>
      </c>
      <c r="DP132" s="33" t="e">
        <f t="shared" si="81"/>
        <v>#DIV/0!</v>
      </c>
      <c r="DQ132" s="3"/>
      <c r="DR132" s="3"/>
      <c r="DS132" s="3"/>
      <c r="DT132" s="3"/>
      <c r="DU132" s="3"/>
      <c r="DV132" s="3"/>
      <c r="DW132" s="3"/>
      <c r="DX132" s="3"/>
      <c r="DY132" s="3"/>
      <c r="DZ132" s="3"/>
      <c r="EA132" s="65"/>
      <c r="EB132" s="33"/>
      <c r="EC132" s="33"/>
      <c r="ED132" s="33"/>
      <c r="EE132" s="33"/>
    </row>
    <row r="133" spans="1:135" ht="32" x14ac:dyDescent="0.2">
      <c r="A133" s="99">
        <v>91</v>
      </c>
      <c r="B133" s="88" t="s">
        <v>891</v>
      </c>
      <c r="C133" s="3" t="s">
        <v>1133</v>
      </c>
      <c r="D133" s="3" t="s">
        <v>927</v>
      </c>
      <c r="E133" s="3" t="str">
        <f t="shared" si="65"/>
        <v>Klein, R. A., et al. (2014), Study qccuny</v>
      </c>
      <c r="F133" s="3" t="s">
        <v>0</v>
      </c>
      <c r="G133" s="3" t="s">
        <v>1</v>
      </c>
      <c r="H133" s="3">
        <v>1</v>
      </c>
      <c r="I133" s="3">
        <v>1</v>
      </c>
      <c r="J133" s="3">
        <v>1</v>
      </c>
      <c r="K133" s="3">
        <v>1</v>
      </c>
      <c r="L133" s="3">
        <v>1</v>
      </c>
      <c r="M133" s="3"/>
      <c r="N133" s="3">
        <v>1</v>
      </c>
      <c r="O133" s="3">
        <v>1</v>
      </c>
      <c r="P133" s="3"/>
      <c r="Q133" s="3" t="s">
        <v>456</v>
      </c>
      <c r="R133" s="3" t="s">
        <v>89</v>
      </c>
      <c r="S133" s="3"/>
      <c r="T133" s="3">
        <v>2014</v>
      </c>
      <c r="U133" s="3" t="s">
        <v>944</v>
      </c>
      <c r="V133" s="3">
        <v>1</v>
      </c>
      <c r="W133" s="3">
        <v>1</v>
      </c>
      <c r="X133" s="3">
        <v>1</v>
      </c>
      <c r="Y133" s="22">
        <v>1</v>
      </c>
      <c r="Z133" s="22">
        <v>1</v>
      </c>
      <c r="AA133" s="22">
        <v>1</v>
      </c>
      <c r="AB133" s="22">
        <f t="shared" si="66"/>
        <v>1</v>
      </c>
      <c r="AC133" s="22">
        <v>1</v>
      </c>
      <c r="AD133" s="22">
        <v>1</v>
      </c>
      <c r="AE133" s="22">
        <f t="shared" si="67"/>
        <v>1</v>
      </c>
      <c r="AF133" s="22">
        <f t="shared" si="68"/>
        <v>1</v>
      </c>
      <c r="AG133" s="3">
        <v>2</v>
      </c>
      <c r="AH133" s="3">
        <v>2</v>
      </c>
      <c r="AI133" s="3">
        <f t="shared" si="69"/>
        <v>1</v>
      </c>
      <c r="AJ133" s="3">
        <v>2</v>
      </c>
      <c r="AK133" s="3">
        <v>0</v>
      </c>
      <c r="AL133" s="3">
        <v>0</v>
      </c>
      <c r="AM133" s="3">
        <v>0</v>
      </c>
      <c r="AN133" s="16"/>
      <c r="AO133" s="3"/>
      <c r="AP133" s="16"/>
      <c r="AQ133" s="16"/>
      <c r="AR133" s="3"/>
      <c r="AS133" s="3"/>
      <c r="AT133" s="3"/>
      <c r="AU133" s="3">
        <v>0</v>
      </c>
      <c r="AV133" s="17">
        <v>3.0952110183544646E-2</v>
      </c>
      <c r="AW133" s="37">
        <v>3.9973348278425469E-2</v>
      </c>
      <c r="AX133" s="17">
        <v>3.0719387550585661E-2</v>
      </c>
      <c r="AY133" s="17">
        <v>3.9374505082440232E-2</v>
      </c>
      <c r="AZ133" s="3"/>
      <c r="BA133" s="3"/>
      <c r="BB133" s="3"/>
      <c r="BC133" s="3"/>
      <c r="BD133" s="3">
        <v>44</v>
      </c>
      <c r="BE133" s="3">
        <v>58</v>
      </c>
      <c r="BF133" s="3">
        <v>102</v>
      </c>
      <c r="BG133" s="31">
        <v>3.6960227272727302</v>
      </c>
      <c r="BH133" s="31">
        <v>3.66933497536946</v>
      </c>
      <c r="BI133" s="3">
        <v>0.84064522530036201</v>
      </c>
      <c r="BJ133" s="3">
        <v>0.878157449404527</v>
      </c>
      <c r="BK133" s="30">
        <v>1</v>
      </c>
      <c r="BL133" s="16">
        <f t="shared" si="72"/>
        <v>3.0952110183544646E-2</v>
      </c>
      <c r="BM133" s="16">
        <f t="shared" si="70"/>
        <v>3.9973348278425469E-2</v>
      </c>
      <c r="BN133" s="16">
        <f t="shared" si="71"/>
        <v>3.0719387550585661E-2</v>
      </c>
      <c r="BO133" s="16">
        <f t="shared" si="73"/>
        <v>3.9374505082440232E-2</v>
      </c>
      <c r="BP133" s="16"/>
      <c r="BQ133" s="32"/>
      <c r="BR133" s="32"/>
      <c r="BS133" s="16"/>
      <c r="BT133" s="16"/>
      <c r="BU133" s="16"/>
      <c r="BV133" s="16"/>
      <c r="BW133" s="16"/>
      <c r="BX133" s="16"/>
      <c r="BY133" s="16"/>
      <c r="BZ133" s="16"/>
      <c r="CA133" s="16"/>
      <c r="CB133" s="16"/>
      <c r="CC133" s="16"/>
      <c r="CD133" s="16"/>
      <c r="CE133" s="3"/>
      <c r="CF133" s="3"/>
      <c r="CG133" s="3"/>
      <c r="CH133" s="3"/>
      <c r="CI133" s="3"/>
      <c r="CJ133" s="3"/>
      <c r="CK133" s="3"/>
      <c r="CL133" s="3"/>
      <c r="CM133" s="3"/>
      <c r="CN133" s="3"/>
      <c r="CO133" s="30"/>
      <c r="CP133" s="33" t="e">
        <f t="shared" si="74"/>
        <v>#DIV/0!</v>
      </c>
      <c r="CQ133" s="33" t="e">
        <f t="shared" si="75"/>
        <v>#DIV/0!</v>
      </c>
      <c r="CR133" s="33" t="e">
        <f t="shared" si="76"/>
        <v>#DIV/0!</v>
      </c>
      <c r="CS133" s="33" t="e">
        <f t="shared" si="77"/>
        <v>#DIV/0!</v>
      </c>
      <c r="CT133" s="3"/>
      <c r="CU133" s="3"/>
      <c r="CV133" s="3"/>
      <c r="CW133" s="3"/>
      <c r="CX133" s="3"/>
      <c r="CY133" s="3"/>
      <c r="CZ133" s="3"/>
      <c r="DA133" s="3"/>
      <c r="DB133" s="3"/>
      <c r="DC133" s="3"/>
      <c r="DD133" s="3"/>
      <c r="DE133" s="3"/>
      <c r="DF133" s="3"/>
      <c r="DG133" s="3"/>
      <c r="DH133" s="3"/>
      <c r="DI133" s="3"/>
      <c r="DJ133" s="3"/>
      <c r="DK133" s="3"/>
      <c r="DL133" s="34"/>
      <c r="DM133" s="33" t="e">
        <f t="shared" si="78"/>
        <v>#DIV/0!</v>
      </c>
      <c r="DN133" s="33" t="e">
        <f t="shared" si="79"/>
        <v>#DIV/0!</v>
      </c>
      <c r="DO133" s="33" t="e">
        <f t="shared" si="80"/>
        <v>#DIV/0!</v>
      </c>
      <c r="DP133" s="33" t="e">
        <f t="shared" si="81"/>
        <v>#DIV/0!</v>
      </c>
      <c r="DQ133" s="3"/>
      <c r="DR133" s="3"/>
      <c r="DS133" s="3"/>
      <c r="DT133" s="3"/>
      <c r="DU133" s="3"/>
      <c r="DV133" s="3"/>
      <c r="DW133" s="3"/>
      <c r="DX133" s="3"/>
      <c r="DY133" s="3"/>
      <c r="DZ133" s="3"/>
      <c r="EA133" s="65"/>
      <c r="EB133" s="33"/>
      <c r="EC133" s="33"/>
      <c r="ED133" s="33"/>
      <c r="EE133" s="33"/>
    </row>
    <row r="134" spans="1:135" ht="32" x14ac:dyDescent="0.2">
      <c r="A134" s="99">
        <v>91</v>
      </c>
      <c r="B134" s="88" t="s">
        <v>892</v>
      </c>
      <c r="C134" s="3" t="s">
        <v>1133</v>
      </c>
      <c r="D134" s="3" t="s">
        <v>928</v>
      </c>
      <c r="E134" s="3" t="str">
        <f t="shared" si="65"/>
        <v>Klein, R. A., et al. (2014), Study qccuny2</v>
      </c>
      <c r="F134" s="3" t="s">
        <v>0</v>
      </c>
      <c r="G134" s="3" t="s">
        <v>1</v>
      </c>
      <c r="H134" s="3">
        <v>1</v>
      </c>
      <c r="I134" s="3">
        <v>1</v>
      </c>
      <c r="J134" s="3">
        <v>1</v>
      </c>
      <c r="K134" s="3">
        <v>1</v>
      </c>
      <c r="L134" s="3">
        <v>1</v>
      </c>
      <c r="M134" s="3"/>
      <c r="N134" s="3">
        <v>1</v>
      </c>
      <c r="O134" s="3">
        <v>1</v>
      </c>
      <c r="P134" s="3"/>
      <c r="Q134" s="3" t="s">
        <v>456</v>
      </c>
      <c r="R134" s="3" t="s">
        <v>89</v>
      </c>
      <c r="S134" s="3"/>
      <c r="T134" s="3">
        <v>2014</v>
      </c>
      <c r="U134" s="3" t="s">
        <v>944</v>
      </c>
      <c r="V134" s="3">
        <v>1</v>
      </c>
      <c r="W134" s="3">
        <v>1</v>
      </c>
      <c r="X134" s="3">
        <v>1</v>
      </c>
      <c r="Y134" s="22">
        <v>1</v>
      </c>
      <c r="Z134" s="22">
        <v>1</v>
      </c>
      <c r="AA134" s="22">
        <v>1</v>
      </c>
      <c r="AB134" s="22">
        <f t="shared" si="66"/>
        <v>1</v>
      </c>
      <c r="AC134" s="22">
        <v>1</v>
      </c>
      <c r="AD134" s="22">
        <v>1</v>
      </c>
      <c r="AE134" s="22">
        <f t="shared" si="67"/>
        <v>1</v>
      </c>
      <c r="AF134" s="22">
        <f t="shared" si="68"/>
        <v>1</v>
      </c>
      <c r="AG134" s="3">
        <v>2</v>
      </c>
      <c r="AH134" s="3">
        <v>2</v>
      </c>
      <c r="AI134" s="3">
        <f t="shared" si="69"/>
        <v>1</v>
      </c>
      <c r="AJ134" s="3">
        <v>2</v>
      </c>
      <c r="AK134" s="3">
        <v>0</v>
      </c>
      <c r="AL134" s="3">
        <v>0</v>
      </c>
      <c r="AM134" s="3">
        <v>0</v>
      </c>
      <c r="AN134" s="16"/>
      <c r="AO134" s="3"/>
      <c r="AP134" s="16"/>
      <c r="AQ134" s="16"/>
      <c r="AR134" s="3"/>
      <c r="AS134" s="3"/>
      <c r="AT134" s="3"/>
      <c r="AU134" s="3">
        <v>0</v>
      </c>
      <c r="AV134" s="17">
        <v>0.13345227476204255</v>
      </c>
      <c r="AW134" s="37">
        <v>4.8290702864490741E-2</v>
      </c>
      <c r="AX134" s="17">
        <v>0.1322427375285497</v>
      </c>
      <c r="AY134" s="17">
        <v>4.7419309580720978E-2</v>
      </c>
      <c r="AZ134" s="3"/>
      <c r="BA134" s="3"/>
      <c r="BB134" s="3"/>
      <c r="BC134" s="3"/>
      <c r="BD134" s="3">
        <v>49</v>
      </c>
      <c r="BE134" s="3">
        <v>36</v>
      </c>
      <c r="BF134" s="3">
        <v>85</v>
      </c>
      <c r="BG134" s="31">
        <v>3.5229591836734699</v>
      </c>
      <c r="BH134" s="31">
        <v>3.4097222222222201</v>
      </c>
      <c r="BI134" s="3">
        <v>0.83177202804173</v>
      </c>
      <c r="BJ134" s="3">
        <v>0.87096575662097597</v>
      </c>
      <c r="BK134" s="30">
        <v>1</v>
      </c>
      <c r="BL134" s="16">
        <f t="shared" si="72"/>
        <v>0.13345227476204255</v>
      </c>
      <c r="BM134" s="16">
        <f t="shared" si="70"/>
        <v>4.8290702864490741E-2</v>
      </c>
      <c r="BN134" s="16">
        <f t="shared" si="71"/>
        <v>0.1322427375285497</v>
      </c>
      <c r="BO134" s="16">
        <f t="shared" si="73"/>
        <v>4.7419309580720978E-2</v>
      </c>
      <c r="BP134" s="16"/>
      <c r="BQ134" s="32"/>
      <c r="BR134" s="32"/>
      <c r="BS134" s="16"/>
      <c r="BT134" s="16"/>
      <c r="BU134" s="16"/>
      <c r="BV134" s="16"/>
      <c r="BW134" s="16"/>
      <c r="BX134" s="16"/>
      <c r="BY134" s="16"/>
      <c r="BZ134" s="16"/>
      <c r="CA134" s="16"/>
      <c r="CB134" s="16"/>
      <c r="CC134" s="16"/>
      <c r="CD134" s="16"/>
      <c r="CE134" s="3"/>
      <c r="CF134" s="3"/>
      <c r="CG134" s="3"/>
      <c r="CH134" s="3"/>
      <c r="CI134" s="3"/>
      <c r="CJ134" s="3"/>
      <c r="CK134" s="3"/>
      <c r="CL134" s="3"/>
      <c r="CM134" s="3"/>
      <c r="CN134" s="3"/>
      <c r="CO134" s="30"/>
      <c r="CP134" s="33" t="e">
        <f t="shared" si="74"/>
        <v>#DIV/0!</v>
      </c>
      <c r="CQ134" s="33" t="e">
        <f t="shared" si="75"/>
        <v>#DIV/0!</v>
      </c>
      <c r="CR134" s="33" t="e">
        <f t="shared" si="76"/>
        <v>#DIV/0!</v>
      </c>
      <c r="CS134" s="33" t="e">
        <f t="shared" si="77"/>
        <v>#DIV/0!</v>
      </c>
      <c r="CT134" s="3"/>
      <c r="CU134" s="3"/>
      <c r="CV134" s="3"/>
      <c r="CW134" s="3"/>
      <c r="CX134" s="3"/>
      <c r="CY134" s="3"/>
      <c r="CZ134" s="3"/>
      <c r="DA134" s="3"/>
      <c r="DB134" s="3"/>
      <c r="DC134" s="3"/>
      <c r="DD134" s="3"/>
      <c r="DE134" s="3"/>
      <c r="DF134" s="3"/>
      <c r="DG134" s="3"/>
      <c r="DH134" s="3"/>
      <c r="DI134" s="3"/>
      <c r="DJ134" s="3"/>
      <c r="DK134" s="3"/>
      <c r="DL134" s="34"/>
      <c r="DM134" s="33" t="e">
        <f t="shared" si="78"/>
        <v>#DIV/0!</v>
      </c>
      <c r="DN134" s="33" t="e">
        <f t="shared" si="79"/>
        <v>#DIV/0!</v>
      </c>
      <c r="DO134" s="33" t="e">
        <f t="shared" si="80"/>
        <v>#DIV/0!</v>
      </c>
      <c r="DP134" s="33" t="e">
        <f t="shared" si="81"/>
        <v>#DIV/0!</v>
      </c>
      <c r="DQ134" s="3"/>
      <c r="DR134" s="3"/>
      <c r="DS134" s="3"/>
      <c r="DT134" s="3"/>
      <c r="DU134" s="3"/>
      <c r="DV134" s="3"/>
      <c r="DW134" s="3"/>
      <c r="DX134" s="3"/>
      <c r="DY134" s="3"/>
      <c r="DZ134" s="3"/>
      <c r="EA134" s="65"/>
      <c r="EB134" s="33"/>
      <c r="EC134" s="33"/>
      <c r="ED134" s="33"/>
      <c r="EE134" s="33"/>
    </row>
    <row r="135" spans="1:135" ht="32" x14ac:dyDescent="0.2">
      <c r="A135" s="99">
        <v>91</v>
      </c>
      <c r="B135" s="88" t="s">
        <v>893</v>
      </c>
      <c r="C135" s="3" t="s">
        <v>1133</v>
      </c>
      <c r="D135" s="3" t="s">
        <v>929</v>
      </c>
      <c r="E135" s="3" t="str">
        <f t="shared" si="65"/>
        <v>Klein, R. A., et al. (2014), Study sdsu</v>
      </c>
      <c r="F135" s="3" t="s">
        <v>0</v>
      </c>
      <c r="G135" s="3" t="s">
        <v>1</v>
      </c>
      <c r="H135" s="3">
        <v>1</v>
      </c>
      <c r="I135" s="3">
        <v>1</v>
      </c>
      <c r="J135" s="3">
        <v>1</v>
      </c>
      <c r="K135" s="3">
        <v>1</v>
      </c>
      <c r="L135" s="3">
        <v>1</v>
      </c>
      <c r="M135" s="3"/>
      <c r="N135" s="3">
        <v>1</v>
      </c>
      <c r="O135" s="3">
        <v>1</v>
      </c>
      <c r="P135" s="3"/>
      <c r="Q135" s="3" t="s">
        <v>456</v>
      </c>
      <c r="R135" s="3" t="s">
        <v>89</v>
      </c>
      <c r="S135" s="3"/>
      <c r="T135" s="3">
        <v>2014</v>
      </c>
      <c r="U135" s="3" t="s">
        <v>944</v>
      </c>
      <c r="V135" s="3">
        <v>1</v>
      </c>
      <c r="W135" s="3">
        <v>1</v>
      </c>
      <c r="X135" s="3">
        <v>1</v>
      </c>
      <c r="Y135" s="22">
        <v>1</v>
      </c>
      <c r="Z135" s="22">
        <v>1</v>
      </c>
      <c r="AA135" s="22">
        <v>1</v>
      </c>
      <c r="AB135" s="22">
        <f t="shared" si="66"/>
        <v>1</v>
      </c>
      <c r="AC135" s="22">
        <v>1</v>
      </c>
      <c r="AD135" s="22">
        <v>1</v>
      </c>
      <c r="AE135" s="22">
        <f t="shared" si="67"/>
        <v>1</v>
      </c>
      <c r="AF135" s="22">
        <f t="shared" si="68"/>
        <v>1</v>
      </c>
      <c r="AG135" s="3">
        <v>2</v>
      </c>
      <c r="AH135" s="3">
        <v>2</v>
      </c>
      <c r="AI135" s="3">
        <f t="shared" si="69"/>
        <v>1</v>
      </c>
      <c r="AJ135" s="3">
        <v>2</v>
      </c>
      <c r="AK135" s="3">
        <v>0</v>
      </c>
      <c r="AL135" s="3">
        <v>0</v>
      </c>
      <c r="AM135" s="3">
        <v>0</v>
      </c>
      <c r="AN135" s="16"/>
      <c r="AO135" s="3"/>
      <c r="AP135" s="16"/>
      <c r="AQ135" s="16"/>
      <c r="AR135" s="3"/>
      <c r="AS135" s="3"/>
      <c r="AT135" s="3"/>
      <c r="AU135" s="3">
        <v>0</v>
      </c>
      <c r="AV135" s="17">
        <v>-0.21478798302277136</v>
      </c>
      <c r="AW135" s="37">
        <v>2.4894107380634418E-2</v>
      </c>
      <c r="AX135" s="17">
        <v>-0.21377958873627947</v>
      </c>
      <c r="AY135" s="17">
        <v>2.4660908596513775E-2</v>
      </c>
      <c r="AZ135" s="3"/>
      <c r="BA135" s="3"/>
      <c r="BB135" s="3"/>
      <c r="BC135" s="3"/>
      <c r="BD135" s="3">
        <v>77</v>
      </c>
      <c r="BE135" s="3">
        <v>85</v>
      </c>
      <c r="BF135" s="3">
        <v>162</v>
      </c>
      <c r="BG135" s="31">
        <v>3.6071428571428599</v>
      </c>
      <c r="BH135" s="31">
        <v>3.7897058823529401</v>
      </c>
      <c r="BI135" s="3">
        <v>0.76404456528684295</v>
      </c>
      <c r="BJ135" s="3">
        <v>0.92082628297489799</v>
      </c>
      <c r="BK135" s="30">
        <v>-1</v>
      </c>
      <c r="BL135" s="16">
        <f t="shared" si="72"/>
        <v>-0.21478798302277136</v>
      </c>
      <c r="BM135" s="16">
        <f t="shared" si="70"/>
        <v>2.4894107380634418E-2</v>
      </c>
      <c r="BN135" s="16">
        <f t="shared" si="71"/>
        <v>-0.21377958873627947</v>
      </c>
      <c r="BO135" s="16">
        <f t="shared" si="73"/>
        <v>2.4660908596513775E-2</v>
      </c>
      <c r="BP135" s="16"/>
      <c r="BQ135" s="32"/>
      <c r="BR135" s="32"/>
      <c r="BS135" s="16"/>
      <c r="BT135" s="16"/>
      <c r="BU135" s="16"/>
      <c r="BV135" s="16"/>
      <c r="BW135" s="16"/>
      <c r="BX135" s="16"/>
      <c r="BY135" s="16"/>
      <c r="BZ135" s="16"/>
      <c r="CA135" s="16"/>
      <c r="CB135" s="16"/>
      <c r="CC135" s="16"/>
      <c r="CD135" s="16"/>
      <c r="CE135" s="3"/>
      <c r="CF135" s="3"/>
      <c r="CG135" s="3"/>
      <c r="CH135" s="3"/>
      <c r="CI135" s="3"/>
      <c r="CJ135" s="3"/>
      <c r="CK135" s="3"/>
      <c r="CL135" s="3"/>
      <c r="CM135" s="3"/>
      <c r="CN135" s="3"/>
      <c r="CO135" s="30"/>
      <c r="CP135" s="33" t="e">
        <f t="shared" si="74"/>
        <v>#DIV/0!</v>
      </c>
      <c r="CQ135" s="33" t="e">
        <f t="shared" si="75"/>
        <v>#DIV/0!</v>
      </c>
      <c r="CR135" s="33" t="e">
        <f t="shared" si="76"/>
        <v>#DIV/0!</v>
      </c>
      <c r="CS135" s="33" t="e">
        <f t="shared" si="77"/>
        <v>#DIV/0!</v>
      </c>
      <c r="CT135" s="3"/>
      <c r="CU135" s="3"/>
      <c r="CV135" s="3"/>
      <c r="CW135" s="3"/>
      <c r="CX135" s="3"/>
      <c r="CY135" s="3"/>
      <c r="CZ135" s="3"/>
      <c r="DA135" s="3"/>
      <c r="DB135" s="3"/>
      <c r="DC135" s="3"/>
      <c r="DD135" s="3"/>
      <c r="DE135" s="3"/>
      <c r="DF135" s="3"/>
      <c r="DG135" s="3"/>
      <c r="DH135" s="3"/>
      <c r="DI135" s="3"/>
      <c r="DJ135" s="3"/>
      <c r="DK135" s="3"/>
      <c r="DL135" s="34"/>
      <c r="DM135" s="33" t="e">
        <f t="shared" si="78"/>
        <v>#DIV/0!</v>
      </c>
      <c r="DN135" s="33" t="e">
        <f t="shared" si="79"/>
        <v>#DIV/0!</v>
      </c>
      <c r="DO135" s="33" t="e">
        <f t="shared" si="80"/>
        <v>#DIV/0!</v>
      </c>
      <c r="DP135" s="33" t="e">
        <f t="shared" si="81"/>
        <v>#DIV/0!</v>
      </c>
      <c r="DQ135" s="3"/>
      <c r="DR135" s="3"/>
      <c r="DS135" s="3"/>
      <c r="DT135" s="3"/>
      <c r="DU135" s="3"/>
      <c r="DV135" s="3"/>
      <c r="DW135" s="3"/>
      <c r="DX135" s="3"/>
      <c r="DY135" s="3"/>
      <c r="DZ135" s="3"/>
      <c r="EA135" s="65"/>
      <c r="EB135" s="33"/>
      <c r="EC135" s="33"/>
      <c r="ED135" s="33"/>
      <c r="EE135" s="33"/>
    </row>
    <row r="136" spans="1:135" ht="32" x14ac:dyDescent="0.2">
      <c r="A136" s="99">
        <v>91</v>
      </c>
      <c r="B136" s="88" t="s">
        <v>894</v>
      </c>
      <c r="C136" s="3" t="s">
        <v>1133</v>
      </c>
      <c r="D136" s="3" t="s">
        <v>930</v>
      </c>
      <c r="E136" s="3" t="str">
        <f t="shared" si="65"/>
        <v>Klein, R. A., et al. (2014), Study swps</v>
      </c>
      <c r="F136" s="3" t="s">
        <v>0</v>
      </c>
      <c r="G136" s="3" t="s">
        <v>1</v>
      </c>
      <c r="H136" s="3">
        <v>1</v>
      </c>
      <c r="I136" s="3">
        <v>1</v>
      </c>
      <c r="J136" s="3">
        <v>1</v>
      </c>
      <c r="K136" s="3">
        <v>1</v>
      </c>
      <c r="L136" s="3">
        <v>1</v>
      </c>
      <c r="M136" s="3"/>
      <c r="N136" s="3">
        <v>1</v>
      </c>
      <c r="O136" s="3">
        <v>1</v>
      </c>
      <c r="P136" s="3"/>
      <c r="Q136" s="3" t="s">
        <v>456</v>
      </c>
      <c r="R136" s="3" t="s">
        <v>89</v>
      </c>
      <c r="S136" s="3"/>
      <c r="T136" s="3">
        <v>2014</v>
      </c>
      <c r="U136" s="3" t="s">
        <v>944</v>
      </c>
      <c r="V136" s="3">
        <v>1</v>
      </c>
      <c r="W136" s="3">
        <v>1</v>
      </c>
      <c r="X136" s="3">
        <v>1</v>
      </c>
      <c r="Y136" s="22">
        <v>1</v>
      </c>
      <c r="Z136" s="22">
        <v>1</v>
      </c>
      <c r="AA136" s="22">
        <v>1</v>
      </c>
      <c r="AB136" s="22">
        <f t="shared" si="66"/>
        <v>1</v>
      </c>
      <c r="AC136" s="22">
        <v>1</v>
      </c>
      <c r="AD136" s="22">
        <v>1</v>
      </c>
      <c r="AE136" s="22">
        <f t="shared" si="67"/>
        <v>1</v>
      </c>
      <c r="AF136" s="22">
        <f t="shared" si="68"/>
        <v>1</v>
      </c>
      <c r="AG136" s="3">
        <v>2</v>
      </c>
      <c r="AH136" s="3">
        <v>2</v>
      </c>
      <c r="AI136" s="3">
        <f t="shared" si="69"/>
        <v>1</v>
      </c>
      <c r="AJ136" s="3">
        <v>2</v>
      </c>
      <c r="AK136" s="3">
        <v>0</v>
      </c>
      <c r="AL136" s="3">
        <v>0</v>
      </c>
      <c r="AM136" s="3">
        <v>0</v>
      </c>
      <c r="AN136" s="16"/>
      <c r="AO136" s="3"/>
      <c r="AP136" s="16"/>
      <c r="AQ136" s="16"/>
      <c r="AR136" s="3"/>
      <c r="AS136" s="3"/>
      <c r="AT136" s="3"/>
      <c r="AU136" s="3">
        <v>0</v>
      </c>
      <c r="AV136" s="17">
        <v>0.20811406316641332</v>
      </c>
      <c r="AW136" s="37">
        <v>5.1908110113469345E-2</v>
      </c>
      <c r="AX136" s="17">
        <v>0.20608037525273501</v>
      </c>
      <c r="AY136" s="17">
        <v>5.0898576157268331E-2</v>
      </c>
      <c r="AZ136" s="3"/>
      <c r="BA136" s="3"/>
      <c r="BB136" s="3"/>
      <c r="BC136" s="3"/>
      <c r="BD136" s="3">
        <v>34</v>
      </c>
      <c r="BE136" s="3">
        <v>45</v>
      </c>
      <c r="BF136" s="3">
        <v>79</v>
      </c>
      <c r="BG136" s="31">
        <v>3.4485294117647101</v>
      </c>
      <c r="BH136" s="31">
        <v>3.28320105820106</v>
      </c>
      <c r="BI136" s="3">
        <v>0.79482085785315904</v>
      </c>
      <c r="BJ136" s="3">
        <v>0.79410559209237497</v>
      </c>
      <c r="BK136" s="30">
        <v>1</v>
      </c>
      <c r="BL136" s="16">
        <f t="shared" si="72"/>
        <v>0.20811406316641332</v>
      </c>
      <c r="BM136" s="16">
        <f t="shared" si="70"/>
        <v>5.1908110113469345E-2</v>
      </c>
      <c r="BN136" s="16">
        <f t="shared" si="71"/>
        <v>0.20608037525273501</v>
      </c>
      <c r="BO136" s="16">
        <f t="shared" si="73"/>
        <v>5.0898576157268331E-2</v>
      </c>
      <c r="BP136" s="16"/>
      <c r="BQ136" s="32"/>
      <c r="BR136" s="32"/>
      <c r="BS136" s="16"/>
      <c r="BT136" s="16"/>
      <c r="BU136" s="16"/>
      <c r="BV136" s="16"/>
      <c r="BW136" s="16"/>
      <c r="BX136" s="16"/>
      <c r="BY136" s="16"/>
      <c r="BZ136" s="16"/>
      <c r="CA136" s="16"/>
      <c r="CB136" s="16"/>
      <c r="CC136" s="16"/>
      <c r="CD136" s="16"/>
      <c r="CE136" s="3"/>
      <c r="CF136" s="3"/>
      <c r="CG136" s="3"/>
      <c r="CH136" s="3"/>
      <c r="CI136" s="3"/>
      <c r="CJ136" s="3"/>
      <c r="CK136" s="3"/>
      <c r="CL136" s="3"/>
      <c r="CM136" s="3"/>
      <c r="CN136" s="3"/>
      <c r="CO136" s="30"/>
      <c r="CP136" s="33" t="e">
        <f t="shared" si="74"/>
        <v>#DIV/0!</v>
      </c>
      <c r="CQ136" s="33" t="e">
        <f t="shared" si="75"/>
        <v>#DIV/0!</v>
      </c>
      <c r="CR136" s="33" t="e">
        <f t="shared" si="76"/>
        <v>#DIV/0!</v>
      </c>
      <c r="CS136" s="33" t="e">
        <f t="shared" si="77"/>
        <v>#DIV/0!</v>
      </c>
      <c r="CT136" s="3"/>
      <c r="CU136" s="3"/>
      <c r="CV136" s="3"/>
      <c r="CW136" s="3"/>
      <c r="CX136" s="3"/>
      <c r="CY136" s="3"/>
      <c r="CZ136" s="3"/>
      <c r="DA136" s="3"/>
      <c r="DB136" s="3"/>
      <c r="DC136" s="3"/>
      <c r="DD136" s="3"/>
      <c r="DE136" s="3"/>
      <c r="DF136" s="3"/>
      <c r="DG136" s="3"/>
      <c r="DH136" s="3"/>
      <c r="DI136" s="3"/>
      <c r="DJ136" s="3"/>
      <c r="DK136" s="3"/>
      <c r="DL136" s="34"/>
      <c r="DM136" s="33" t="e">
        <f t="shared" si="78"/>
        <v>#DIV/0!</v>
      </c>
      <c r="DN136" s="33" t="e">
        <f t="shared" si="79"/>
        <v>#DIV/0!</v>
      </c>
      <c r="DO136" s="33" t="e">
        <f t="shared" si="80"/>
        <v>#DIV/0!</v>
      </c>
      <c r="DP136" s="33" t="e">
        <f t="shared" si="81"/>
        <v>#DIV/0!</v>
      </c>
      <c r="DQ136" s="3"/>
      <c r="DR136" s="3"/>
      <c r="DS136" s="3"/>
      <c r="DT136" s="3"/>
      <c r="DU136" s="3"/>
      <c r="DV136" s="3"/>
      <c r="DW136" s="3"/>
      <c r="DX136" s="3"/>
      <c r="DY136" s="3"/>
      <c r="DZ136" s="3"/>
      <c r="EA136" s="65"/>
      <c r="EB136" s="33"/>
      <c r="EC136" s="33"/>
      <c r="ED136" s="33"/>
      <c r="EE136" s="33"/>
    </row>
    <row r="137" spans="1:135" ht="32" x14ac:dyDescent="0.2">
      <c r="A137" s="99">
        <v>91</v>
      </c>
      <c r="B137" s="88" t="s">
        <v>895</v>
      </c>
      <c r="C137" s="3" t="s">
        <v>1133</v>
      </c>
      <c r="D137" s="3" t="s">
        <v>931</v>
      </c>
      <c r="E137" s="3" t="str">
        <f t="shared" si="65"/>
        <v>Klein, R. A., et al. (2014), Study swpson</v>
      </c>
      <c r="F137" s="3" t="s">
        <v>0</v>
      </c>
      <c r="G137" s="3" t="s">
        <v>1</v>
      </c>
      <c r="H137" s="3">
        <v>1</v>
      </c>
      <c r="I137" s="3">
        <v>1</v>
      </c>
      <c r="J137" s="3">
        <v>1</v>
      </c>
      <c r="K137" s="3">
        <v>1</v>
      </c>
      <c r="L137" s="3">
        <v>1</v>
      </c>
      <c r="M137" s="3"/>
      <c r="N137" s="3">
        <v>1</v>
      </c>
      <c r="O137" s="3">
        <v>1</v>
      </c>
      <c r="P137" s="3"/>
      <c r="Q137" s="3" t="s">
        <v>456</v>
      </c>
      <c r="R137" s="3" t="s">
        <v>89</v>
      </c>
      <c r="S137" s="3"/>
      <c r="T137" s="3">
        <v>2014</v>
      </c>
      <c r="U137" s="3" t="s">
        <v>944</v>
      </c>
      <c r="V137" s="3">
        <v>1</v>
      </c>
      <c r="W137" s="3">
        <v>1</v>
      </c>
      <c r="X137" s="3">
        <v>1</v>
      </c>
      <c r="Y137" s="22">
        <v>1</v>
      </c>
      <c r="Z137" s="22">
        <v>1</v>
      </c>
      <c r="AA137" s="22">
        <v>1</v>
      </c>
      <c r="AB137" s="22">
        <f t="shared" si="66"/>
        <v>1</v>
      </c>
      <c r="AC137" s="22">
        <v>2</v>
      </c>
      <c r="AD137" s="22">
        <v>2</v>
      </c>
      <c r="AE137" s="22">
        <f t="shared" si="67"/>
        <v>1</v>
      </c>
      <c r="AF137" s="22">
        <f t="shared" si="68"/>
        <v>2</v>
      </c>
      <c r="AG137" s="3">
        <v>2</v>
      </c>
      <c r="AH137" s="3">
        <v>2</v>
      </c>
      <c r="AI137" s="3">
        <f t="shared" si="69"/>
        <v>1</v>
      </c>
      <c r="AJ137" s="3">
        <v>2</v>
      </c>
      <c r="AK137" s="3">
        <v>0</v>
      </c>
      <c r="AL137" s="3">
        <v>0</v>
      </c>
      <c r="AM137" s="3">
        <v>0</v>
      </c>
      <c r="AN137" s="16"/>
      <c r="AO137" s="3"/>
      <c r="AP137" s="16"/>
      <c r="AQ137" s="16"/>
      <c r="AR137" s="3"/>
      <c r="AS137" s="3"/>
      <c r="AT137" s="3"/>
      <c r="AU137" s="3">
        <v>0</v>
      </c>
      <c r="AV137" s="17">
        <v>-0.1194750805249252</v>
      </c>
      <c r="AW137" s="37">
        <v>2.3898809846020972E-2</v>
      </c>
      <c r="AX137" s="17">
        <v>-0.11893771134715193</v>
      </c>
      <c r="AY137" s="17">
        <v>2.3684311515616847E-2</v>
      </c>
      <c r="AZ137" s="3"/>
      <c r="BA137" s="3"/>
      <c r="BB137" s="3"/>
      <c r="BC137" s="3"/>
      <c r="BD137" s="3">
        <v>92</v>
      </c>
      <c r="BE137" s="3">
        <v>77</v>
      </c>
      <c r="BF137" s="3">
        <v>169</v>
      </c>
      <c r="BG137" s="31">
        <v>3.1890527950310599</v>
      </c>
      <c r="BH137" s="31">
        <v>3.2996289424860801</v>
      </c>
      <c r="BI137" s="3">
        <v>0.886081639451338</v>
      </c>
      <c r="BJ137" s="3">
        <v>0.97062895281836203</v>
      </c>
      <c r="BK137" s="30">
        <v>-1</v>
      </c>
      <c r="BL137" s="16">
        <f t="shared" si="72"/>
        <v>-0.1194750805249252</v>
      </c>
      <c r="BM137" s="16">
        <f t="shared" si="70"/>
        <v>2.3898809846020972E-2</v>
      </c>
      <c r="BN137" s="16">
        <f t="shared" si="71"/>
        <v>-0.11893771134715193</v>
      </c>
      <c r="BO137" s="16">
        <f t="shared" si="73"/>
        <v>2.3684311515616847E-2</v>
      </c>
      <c r="BP137" s="16"/>
      <c r="BQ137" s="32"/>
      <c r="BR137" s="32"/>
      <c r="BS137" s="16"/>
      <c r="BT137" s="16"/>
      <c r="BU137" s="16"/>
      <c r="BV137" s="16"/>
      <c r="BW137" s="16"/>
      <c r="BX137" s="16"/>
      <c r="BY137" s="16"/>
      <c r="BZ137" s="16"/>
      <c r="CA137" s="16"/>
      <c r="CB137" s="16"/>
      <c r="CC137" s="16"/>
      <c r="CD137" s="16"/>
      <c r="CE137" s="3"/>
      <c r="CF137" s="3"/>
      <c r="CG137" s="3"/>
      <c r="CH137" s="3"/>
      <c r="CI137" s="3"/>
      <c r="CJ137" s="3"/>
      <c r="CK137" s="3"/>
      <c r="CL137" s="3"/>
      <c r="CM137" s="3"/>
      <c r="CN137" s="3"/>
      <c r="CO137" s="30"/>
      <c r="CP137" s="33" t="e">
        <f t="shared" si="74"/>
        <v>#DIV/0!</v>
      </c>
      <c r="CQ137" s="33" t="e">
        <f t="shared" si="75"/>
        <v>#DIV/0!</v>
      </c>
      <c r="CR137" s="33" t="e">
        <f t="shared" si="76"/>
        <v>#DIV/0!</v>
      </c>
      <c r="CS137" s="33" t="e">
        <f t="shared" si="77"/>
        <v>#DIV/0!</v>
      </c>
      <c r="CT137" s="3"/>
      <c r="CU137" s="3"/>
      <c r="CV137" s="3"/>
      <c r="CW137" s="3"/>
      <c r="CX137" s="3"/>
      <c r="CY137" s="3"/>
      <c r="CZ137" s="3"/>
      <c r="DA137" s="3"/>
      <c r="DB137" s="3"/>
      <c r="DC137" s="3"/>
      <c r="DD137" s="3"/>
      <c r="DE137" s="3"/>
      <c r="DF137" s="3"/>
      <c r="DG137" s="3"/>
      <c r="DH137" s="3"/>
      <c r="DI137" s="3"/>
      <c r="DJ137" s="3"/>
      <c r="DK137" s="3"/>
      <c r="DL137" s="34"/>
      <c r="DM137" s="33" t="e">
        <f t="shared" si="78"/>
        <v>#DIV/0!</v>
      </c>
      <c r="DN137" s="33" t="e">
        <f t="shared" si="79"/>
        <v>#DIV/0!</v>
      </c>
      <c r="DO137" s="33" t="e">
        <f t="shared" si="80"/>
        <v>#DIV/0!</v>
      </c>
      <c r="DP137" s="33" t="e">
        <f t="shared" si="81"/>
        <v>#DIV/0!</v>
      </c>
      <c r="DQ137" s="3"/>
      <c r="DR137" s="3"/>
      <c r="DS137" s="3"/>
      <c r="DT137" s="3"/>
      <c r="DU137" s="3"/>
      <c r="DV137" s="3"/>
      <c r="DW137" s="3"/>
      <c r="DX137" s="3"/>
      <c r="DY137" s="3"/>
      <c r="DZ137" s="3"/>
      <c r="EA137" s="65"/>
      <c r="EB137" s="33"/>
      <c r="EC137" s="33"/>
      <c r="ED137" s="33"/>
      <c r="EE137" s="33"/>
    </row>
    <row r="138" spans="1:135" ht="32" x14ac:dyDescent="0.2">
      <c r="A138" s="99">
        <v>91</v>
      </c>
      <c r="B138" s="88" t="s">
        <v>896</v>
      </c>
      <c r="C138" s="3" t="s">
        <v>1133</v>
      </c>
      <c r="D138" s="3" t="s">
        <v>932</v>
      </c>
      <c r="E138" s="3" t="str">
        <f t="shared" si="65"/>
        <v>Klein, R. A., et al. (2014), Study tamu</v>
      </c>
      <c r="F138" s="3" t="s">
        <v>0</v>
      </c>
      <c r="G138" s="3" t="s">
        <v>1</v>
      </c>
      <c r="H138" s="3">
        <v>1</v>
      </c>
      <c r="I138" s="3">
        <v>1</v>
      </c>
      <c r="J138" s="3">
        <v>1</v>
      </c>
      <c r="K138" s="3">
        <v>1</v>
      </c>
      <c r="L138" s="3">
        <v>1</v>
      </c>
      <c r="M138" s="3"/>
      <c r="N138" s="3">
        <v>1</v>
      </c>
      <c r="O138" s="3">
        <v>1</v>
      </c>
      <c r="P138" s="3"/>
      <c r="Q138" s="3" t="s">
        <v>456</v>
      </c>
      <c r="R138" s="3" t="s">
        <v>89</v>
      </c>
      <c r="S138" s="3"/>
      <c r="T138" s="3">
        <v>2014</v>
      </c>
      <c r="U138" s="3" t="s">
        <v>944</v>
      </c>
      <c r="V138" s="3">
        <v>1</v>
      </c>
      <c r="W138" s="3">
        <v>1</v>
      </c>
      <c r="X138" s="3">
        <v>1</v>
      </c>
      <c r="Y138" s="22">
        <v>1</v>
      </c>
      <c r="Z138" s="22">
        <v>1</v>
      </c>
      <c r="AA138" s="22">
        <v>1</v>
      </c>
      <c r="AB138" s="22">
        <f t="shared" si="66"/>
        <v>1</v>
      </c>
      <c r="AC138" s="22">
        <v>1</v>
      </c>
      <c r="AD138" s="22">
        <v>1</v>
      </c>
      <c r="AE138" s="22">
        <f t="shared" si="67"/>
        <v>1</v>
      </c>
      <c r="AF138" s="22">
        <f t="shared" si="68"/>
        <v>1</v>
      </c>
      <c r="AG138" s="3">
        <v>2</v>
      </c>
      <c r="AH138" s="3">
        <v>2</v>
      </c>
      <c r="AI138" s="3">
        <f t="shared" si="69"/>
        <v>1</v>
      </c>
      <c r="AJ138" s="3">
        <v>2</v>
      </c>
      <c r="AK138" s="3">
        <v>0</v>
      </c>
      <c r="AL138" s="3">
        <v>0</v>
      </c>
      <c r="AM138" s="3">
        <v>0</v>
      </c>
      <c r="AN138" s="16"/>
      <c r="AO138" s="3"/>
      <c r="AP138" s="16"/>
      <c r="AQ138" s="16"/>
      <c r="AR138" s="3"/>
      <c r="AS138" s="3"/>
      <c r="AT138" s="3"/>
      <c r="AU138" s="3">
        <v>0</v>
      </c>
      <c r="AV138" s="17">
        <v>-0.15883159706240918</v>
      </c>
      <c r="AW138" s="37">
        <v>2.1458439189371122E-2</v>
      </c>
      <c r="AX138" s="17">
        <v>-0.1581868138537661</v>
      </c>
      <c r="AY138" s="17">
        <v>2.1284570040568992E-2</v>
      </c>
      <c r="AZ138" s="3"/>
      <c r="BA138" s="3"/>
      <c r="BB138" s="3"/>
      <c r="BC138" s="3"/>
      <c r="BD138" s="3">
        <v>94</v>
      </c>
      <c r="BE138" s="3">
        <v>93</v>
      </c>
      <c r="BF138" s="3">
        <v>187</v>
      </c>
      <c r="BG138" s="31">
        <v>3.9337006079027401</v>
      </c>
      <c r="BH138" s="31">
        <v>4.0739247311828004</v>
      </c>
      <c r="BI138" s="3">
        <v>0.86036748762808102</v>
      </c>
      <c r="BJ138" s="3">
        <v>0.90500505927674402</v>
      </c>
      <c r="BK138" s="30">
        <v>-1</v>
      </c>
      <c r="BL138" s="16">
        <f t="shared" si="72"/>
        <v>-0.15883159706240918</v>
      </c>
      <c r="BM138" s="16">
        <f t="shared" si="70"/>
        <v>2.1458439189371122E-2</v>
      </c>
      <c r="BN138" s="16">
        <f t="shared" si="71"/>
        <v>-0.1581868138537661</v>
      </c>
      <c r="BO138" s="16">
        <f t="shared" si="73"/>
        <v>2.1284570040568992E-2</v>
      </c>
      <c r="BP138" s="16"/>
      <c r="BQ138" s="32"/>
      <c r="BR138" s="32"/>
      <c r="BS138" s="16"/>
      <c r="BT138" s="16"/>
      <c r="BU138" s="16"/>
      <c r="BV138" s="16"/>
      <c r="BW138" s="16"/>
      <c r="BX138" s="16"/>
      <c r="BY138" s="16"/>
      <c r="BZ138" s="16"/>
      <c r="CA138" s="16"/>
      <c r="CB138" s="16"/>
      <c r="CC138" s="16"/>
      <c r="CD138" s="16"/>
      <c r="CE138" s="3"/>
      <c r="CF138" s="3"/>
      <c r="CG138" s="3"/>
      <c r="CH138" s="3"/>
      <c r="CI138" s="3"/>
      <c r="CJ138" s="3"/>
      <c r="CK138" s="3"/>
      <c r="CL138" s="3"/>
      <c r="CM138" s="3"/>
      <c r="CN138" s="3"/>
      <c r="CO138" s="30"/>
      <c r="CP138" s="33" t="e">
        <f t="shared" si="74"/>
        <v>#DIV/0!</v>
      </c>
      <c r="CQ138" s="33" t="e">
        <f t="shared" si="75"/>
        <v>#DIV/0!</v>
      </c>
      <c r="CR138" s="33" t="e">
        <f t="shared" si="76"/>
        <v>#DIV/0!</v>
      </c>
      <c r="CS138" s="33" t="e">
        <f t="shared" si="77"/>
        <v>#DIV/0!</v>
      </c>
      <c r="CT138" s="3"/>
      <c r="CU138" s="3"/>
      <c r="CV138" s="3"/>
      <c r="CW138" s="3"/>
      <c r="CX138" s="3"/>
      <c r="CY138" s="3"/>
      <c r="CZ138" s="3"/>
      <c r="DA138" s="3"/>
      <c r="DB138" s="3"/>
      <c r="DC138" s="3"/>
      <c r="DD138" s="3"/>
      <c r="DE138" s="3"/>
      <c r="DF138" s="3"/>
      <c r="DG138" s="3"/>
      <c r="DH138" s="3"/>
      <c r="DI138" s="3"/>
      <c r="DJ138" s="3"/>
      <c r="DK138" s="3"/>
      <c r="DL138" s="34"/>
      <c r="DM138" s="33" t="e">
        <f t="shared" si="78"/>
        <v>#DIV/0!</v>
      </c>
      <c r="DN138" s="33" t="e">
        <f t="shared" si="79"/>
        <v>#DIV/0!</v>
      </c>
      <c r="DO138" s="33" t="e">
        <f t="shared" si="80"/>
        <v>#DIV/0!</v>
      </c>
      <c r="DP138" s="33" t="e">
        <f t="shared" si="81"/>
        <v>#DIV/0!</v>
      </c>
      <c r="DQ138" s="3"/>
      <c r="DR138" s="3"/>
      <c r="DS138" s="3"/>
      <c r="DT138" s="3"/>
      <c r="DU138" s="3"/>
      <c r="DV138" s="3"/>
      <c r="DW138" s="3"/>
      <c r="DX138" s="3"/>
      <c r="DY138" s="3"/>
      <c r="DZ138" s="3"/>
      <c r="EA138" s="65"/>
      <c r="EB138" s="33"/>
      <c r="EC138" s="33"/>
      <c r="ED138" s="33"/>
      <c r="EE138" s="33"/>
    </row>
    <row r="139" spans="1:135" ht="32" x14ac:dyDescent="0.2">
      <c r="A139" s="99">
        <v>91</v>
      </c>
      <c r="B139" s="88" t="s">
        <v>897</v>
      </c>
      <c r="C139" s="3" t="s">
        <v>1133</v>
      </c>
      <c r="D139" s="3" t="s">
        <v>933</v>
      </c>
      <c r="E139" s="3" t="str">
        <f t="shared" si="65"/>
        <v>Klein, R. A., et al. (2014), Study tamuc</v>
      </c>
      <c r="F139" s="3" t="s">
        <v>0</v>
      </c>
      <c r="G139" s="3" t="s">
        <v>1</v>
      </c>
      <c r="H139" s="3">
        <v>1</v>
      </c>
      <c r="I139" s="3">
        <v>1</v>
      </c>
      <c r="J139" s="3">
        <v>1</v>
      </c>
      <c r="K139" s="3">
        <v>1</v>
      </c>
      <c r="L139" s="3">
        <v>1</v>
      </c>
      <c r="M139" s="3"/>
      <c r="N139" s="3">
        <v>1</v>
      </c>
      <c r="O139" s="3">
        <v>1</v>
      </c>
      <c r="P139" s="3"/>
      <c r="Q139" s="3" t="s">
        <v>456</v>
      </c>
      <c r="R139" s="3" t="s">
        <v>89</v>
      </c>
      <c r="S139" s="3"/>
      <c r="T139" s="3">
        <v>2014</v>
      </c>
      <c r="U139" s="3" t="s">
        <v>944</v>
      </c>
      <c r="V139" s="3">
        <v>1</v>
      </c>
      <c r="W139" s="3">
        <v>1</v>
      </c>
      <c r="X139" s="3">
        <v>1</v>
      </c>
      <c r="Y139" s="22">
        <v>1</v>
      </c>
      <c r="Z139" s="22">
        <v>1</v>
      </c>
      <c r="AA139" s="22">
        <v>1</v>
      </c>
      <c r="AB139" s="22">
        <f t="shared" si="66"/>
        <v>1</v>
      </c>
      <c r="AC139" s="22">
        <v>1</v>
      </c>
      <c r="AD139" s="22">
        <v>1</v>
      </c>
      <c r="AE139" s="22">
        <f t="shared" si="67"/>
        <v>1</v>
      </c>
      <c r="AF139" s="22">
        <f t="shared" si="68"/>
        <v>1</v>
      </c>
      <c r="AG139" s="3">
        <v>2</v>
      </c>
      <c r="AH139" s="3">
        <v>2</v>
      </c>
      <c r="AI139" s="3">
        <f t="shared" si="69"/>
        <v>1</v>
      </c>
      <c r="AJ139" s="3">
        <v>2</v>
      </c>
      <c r="AK139" s="3">
        <v>0</v>
      </c>
      <c r="AL139" s="3">
        <v>0</v>
      </c>
      <c r="AM139" s="3">
        <v>0</v>
      </c>
      <c r="AN139" s="16"/>
      <c r="AO139" s="3"/>
      <c r="AP139" s="16"/>
      <c r="AQ139" s="16"/>
      <c r="AR139" s="3"/>
      <c r="AS139" s="3"/>
      <c r="AT139" s="3"/>
      <c r="AU139" s="3">
        <v>0</v>
      </c>
      <c r="AV139" s="17">
        <v>-0.26095703142712939</v>
      </c>
      <c r="AW139" s="37">
        <v>4.6520745442113931E-2</v>
      </c>
      <c r="AX139" s="17">
        <v>-0.25864767716671233</v>
      </c>
      <c r="AY139" s="17">
        <v>4.5701012673339897E-2</v>
      </c>
      <c r="AZ139" s="3"/>
      <c r="BA139" s="3"/>
      <c r="BB139" s="3"/>
      <c r="BC139" s="3"/>
      <c r="BD139" s="3">
        <v>46</v>
      </c>
      <c r="BE139" s="3">
        <v>41</v>
      </c>
      <c r="BF139" s="3">
        <v>87</v>
      </c>
      <c r="BG139" s="31">
        <v>3.3668478260869601</v>
      </c>
      <c r="BH139" s="31">
        <v>3.6006097560975601</v>
      </c>
      <c r="BI139" s="3">
        <v>0.98156697778809698</v>
      </c>
      <c r="BJ139" s="3">
        <v>0.78820380860690997</v>
      </c>
      <c r="BK139" s="30">
        <v>-1</v>
      </c>
      <c r="BL139" s="16">
        <f t="shared" si="72"/>
        <v>-0.26095703142712939</v>
      </c>
      <c r="BM139" s="16">
        <f t="shared" si="70"/>
        <v>4.6520745442113931E-2</v>
      </c>
      <c r="BN139" s="16">
        <f t="shared" si="71"/>
        <v>-0.25864767716671233</v>
      </c>
      <c r="BO139" s="16">
        <f t="shared" si="73"/>
        <v>4.5701012673339897E-2</v>
      </c>
      <c r="BP139" s="16"/>
      <c r="BQ139" s="32"/>
      <c r="BR139" s="32"/>
      <c r="BS139" s="16"/>
      <c r="BT139" s="16"/>
      <c r="BU139" s="16"/>
      <c r="BV139" s="16"/>
      <c r="BW139" s="16"/>
      <c r="BX139" s="16"/>
      <c r="BY139" s="16"/>
      <c r="BZ139" s="16"/>
      <c r="CA139" s="16"/>
      <c r="CB139" s="16"/>
      <c r="CC139" s="16"/>
      <c r="CD139" s="16"/>
      <c r="CE139" s="3"/>
      <c r="CF139" s="3"/>
      <c r="CG139" s="3"/>
      <c r="CH139" s="3"/>
      <c r="CI139" s="3"/>
      <c r="CJ139" s="3"/>
      <c r="CK139" s="3"/>
      <c r="CL139" s="3"/>
      <c r="CM139" s="3"/>
      <c r="CN139" s="3"/>
      <c r="CO139" s="30"/>
      <c r="CP139" s="33" t="e">
        <f t="shared" si="74"/>
        <v>#DIV/0!</v>
      </c>
      <c r="CQ139" s="33" t="e">
        <f t="shared" si="75"/>
        <v>#DIV/0!</v>
      </c>
      <c r="CR139" s="33" t="e">
        <f t="shared" si="76"/>
        <v>#DIV/0!</v>
      </c>
      <c r="CS139" s="33" t="e">
        <f t="shared" si="77"/>
        <v>#DIV/0!</v>
      </c>
      <c r="CT139" s="3"/>
      <c r="CU139" s="3"/>
      <c r="CV139" s="3"/>
      <c r="CW139" s="3"/>
      <c r="CX139" s="3"/>
      <c r="CY139" s="3"/>
      <c r="CZ139" s="3"/>
      <c r="DA139" s="3"/>
      <c r="DB139" s="3"/>
      <c r="DC139" s="3"/>
      <c r="DD139" s="3"/>
      <c r="DE139" s="3"/>
      <c r="DF139" s="3"/>
      <c r="DG139" s="3"/>
      <c r="DH139" s="3"/>
      <c r="DI139" s="3"/>
      <c r="DJ139" s="3"/>
      <c r="DK139" s="3"/>
      <c r="DL139" s="34"/>
      <c r="DM139" s="33" t="e">
        <f t="shared" si="78"/>
        <v>#DIV/0!</v>
      </c>
      <c r="DN139" s="33" t="e">
        <f t="shared" si="79"/>
        <v>#DIV/0!</v>
      </c>
      <c r="DO139" s="33" t="e">
        <f t="shared" si="80"/>
        <v>#DIV/0!</v>
      </c>
      <c r="DP139" s="33" t="e">
        <f t="shared" si="81"/>
        <v>#DIV/0!</v>
      </c>
      <c r="DQ139" s="3"/>
      <c r="DR139" s="3"/>
      <c r="DS139" s="3"/>
      <c r="DT139" s="3"/>
      <c r="DU139" s="3"/>
      <c r="DV139" s="3"/>
      <c r="DW139" s="3"/>
      <c r="DX139" s="3"/>
      <c r="DY139" s="3"/>
      <c r="DZ139" s="3"/>
      <c r="EA139" s="65"/>
      <c r="EB139" s="33"/>
      <c r="EC139" s="33"/>
      <c r="ED139" s="33"/>
      <c r="EE139" s="33"/>
    </row>
    <row r="140" spans="1:135" ht="32" x14ac:dyDescent="0.2">
      <c r="A140" s="99">
        <v>91</v>
      </c>
      <c r="B140" s="88" t="s">
        <v>898</v>
      </c>
      <c r="C140" s="3" t="s">
        <v>1133</v>
      </c>
      <c r="D140" s="3" t="s">
        <v>934</v>
      </c>
      <c r="E140" s="3" t="str">
        <f t="shared" si="65"/>
        <v>Klein, R. A., et al. (2014), Study tamuon</v>
      </c>
      <c r="F140" s="3" t="s">
        <v>0</v>
      </c>
      <c r="G140" s="3" t="s">
        <v>1</v>
      </c>
      <c r="H140" s="3">
        <v>1</v>
      </c>
      <c r="I140" s="3">
        <v>1</v>
      </c>
      <c r="J140" s="3">
        <v>1</v>
      </c>
      <c r="K140" s="3">
        <v>1</v>
      </c>
      <c r="L140" s="3">
        <v>1</v>
      </c>
      <c r="M140" s="3"/>
      <c r="N140" s="3">
        <v>1</v>
      </c>
      <c r="O140" s="3">
        <v>1</v>
      </c>
      <c r="P140" s="3"/>
      <c r="Q140" s="3" t="s">
        <v>456</v>
      </c>
      <c r="R140" s="3" t="s">
        <v>89</v>
      </c>
      <c r="S140" s="3"/>
      <c r="T140" s="3">
        <v>2014</v>
      </c>
      <c r="U140" s="3" t="s">
        <v>944</v>
      </c>
      <c r="V140" s="3">
        <v>1</v>
      </c>
      <c r="W140" s="3">
        <v>1</v>
      </c>
      <c r="X140" s="3">
        <v>1</v>
      </c>
      <c r="Y140" s="22">
        <v>1</v>
      </c>
      <c r="Z140" s="22">
        <v>1</v>
      </c>
      <c r="AA140" s="22">
        <v>1</v>
      </c>
      <c r="AB140" s="22">
        <f t="shared" si="66"/>
        <v>1</v>
      </c>
      <c r="AC140" s="22">
        <v>2</v>
      </c>
      <c r="AD140" s="22">
        <v>2</v>
      </c>
      <c r="AE140" s="22">
        <f t="shared" si="67"/>
        <v>1</v>
      </c>
      <c r="AF140" s="22">
        <f t="shared" si="68"/>
        <v>2</v>
      </c>
      <c r="AG140" s="3">
        <v>2</v>
      </c>
      <c r="AH140" s="3">
        <v>2</v>
      </c>
      <c r="AI140" s="3">
        <f t="shared" si="69"/>
        <v>1</v>
      </c>
      <c r="AJ140" s="3">
        <v>2</v>
      </c>
      <c r="AK140" s="3">
        <v>0</v>
      </c>
      <c r="AL140" s="3">
        <v>0</v>
      </c>
      <c r="AM140" s="3">
        <v>0</v>
      </c>
      <c r="AN140" s="16"/>
      <c r="AO140" s="3"/>
      <c r="AP140" s="16"/>
      <c r="AQ140" s="16"/>
      <c r="AR140" s="3"/>
      <c r="AS140" s="3"/>
      <c r="AT140" s="3"/>
      <c r="AU140" s="3">
        <v>0</v>
      </c>
      <c r="AV140" s="17">
        <v>0.1774702492408132</v>
      </c>
      <c r="AW140" s="37">
        <v>1.7848119371507758E-2</v>
      </c>
      <c r="AX140" s="17">
        <v>0.17687270631407645</v>
      </c>
      <c r="AY140" s="17">
        <v>1.7728132354453897E-2</v>
      </c>
      <c r="AZ140" s="3"/>
      <c r="BA140" s="3"/>
      <c r="BB140" s="3"/>
      <c r="BC140" s="3"/>
      <c r="BD140" s="3">
        <v>112</v>
      </c>
      <c r="BE140" s="3">
        <v>113</v>
      </c>
      <c r="BF140" s="3">
        <v>225</v>
      </c>
      <c r="BG140" s="31">
        <v>4.0473533163265296</v>
      </c>
      <c r="BH140" s="31">
        <v>3.8865887062789701</v>
      </c>
      <c r="BI140" s="3">
        <v>0.907909508114918</v>
      </c>
      <c r="BJ140" s="3">
        <v>0.90384006107916004</v>
      </c>
      <c r="BK140" s="30">
        <v>1</v>
      </c>
      <c r="BL140" s="16">
        <f t="shared" si="72"/>
        <v>0.1774702492408132</v>
      </c>
      <c r="BM140" s="16">
        <f t="shared" si="70"/>
        <v>1.7848119371507758E-2</v>
      </c>
      <c r="BN140" s="16">
        <f t="shared" si="71"/>
        <v>0.17687270631407645</v>
      </c>
      <c r="BO140" s="16">
        <f t="shared" si="73"/>
        <v>1.7728132354453897E-2</v>
      </c>
      <c r="BP140" s="16"/>
      <c r="BQ140" s="32"/>
      <c r="BR140" s="32"/>
      <c r="BS140" s="16"/>
      <c r="BT140" s="16"/>
      <c r="BU140" s="16"/>
      <c r="BV140" s="16"/>
      <c r="BW140" s="16"/>
      <c r="BX140" s="16"/>
      <c r="BY140" s="16"/>
      <c r="BZ140" s="16"/>
      <c r="CA140" s="16"/>
      <c r="CB140" s="16"/>
      <c r="CC140" s="16"/>
      <c r="CD140" s="16"/>
      <c r="CE140" s="3"/>
      <c r="CF140" s="3"/>
      <c r="CG140" s="3"/>
      <c r="CH140" s="3"/>
      <c r="CI140" s="3"/>
      <c r="CJ140" s="3"/>
      <c r="CK140" s="3"/>
      <c r="CL140" s="3"/>
      <c r="CM140" s="3"/>
      <c r="CN140" s="3"/>
      <c r="CO140" s="30"/>
      <c r="CP140" s="33" t="e">
        <f t="shared" si="74"/>
        <v>#DIV/0!</v>
      </c>
      <c r="CQ140" s="33" t="e">
        <f t="shared" si="75"/>
        <v>#DIV/0!</v>
      </c>
      <c r="CR140" s="33" t="e">
        <f t="shared" si="76"/>
        <v>#DIV/0!</v>
      </c>
      <c r="CS140" s="33" t="e">
        <f t="shared" si="77"/>
        <v>#DIV/0!</v>
      </c>
      <c r="CT140" s="3"/>
      <c r="CU140" s="3"/>
      <c r="CV140" s="3"/>
      <c r="CW140" s="3"/>
      <c r="CX140" s="3"/>
      <c r="CY140" s="3"/>
      <c r="CZ140" s="3"/>
      <c r="DA140" s="3"/>
      <c r="DB140" s="3"/>
      <c r="DC140" s="3"/>
      <c r="DD140" s="3"/>
      <c r="DE140" s="3"/>
      <c r="DF140" s="3"/>
      <c r="DG140" s="3"/>
      <c r="DH140" s="3"/>
      <c r="DI140" s="3"/>
      <c r="DJ140" s="3"/>
      <c r="DK140" s="3"/>
      <c r="DL140" s="34"/>
      <c r="DM140" s="33" t="e">
        <f t="shared" si="78"/>
        <v>#DIV/0!</v>
      </c>
      <c r="DN140" s="33" t="e">
        <f t="shared" si="79"/>
        <v>#DIV/0!</v>
      </c>
      <c r="DO140" s="33" t="e">
        <f t="shared" si="80"/>
        <v>#DIV/0!</v>
      </c>
      <c r="DP140" s="33" t="e">
        <f t="shared" si="81"/>
        <v>#DIV/0!</v>
      </c>
      <c r="DQ140" s="3"/>
      <c r="DR140" s="3"/>
      <c r="DS140" s="3"/>
      <c r="DT140" s="3"/>
      <c r="DU140" s="3"/>
      <c r="DV140" s="3"/>
      <c r="DW140" s="3"/>
      <c r="DX140" s="3"/>
      <c r="DY140" s="3"/>
      <c r="DZ140" s="3"/>
      <c r="EA140" s="65"/>
      <c r="EB140" s="33"/>
      <c r="EC140" s="33"/>
      <c r="ED140" s="33"/>
      <c r="EE140" s="33"/>
    </row>
    <row r="141" spans="1:135" ht="32" x14ac:dyDescent="0.2">
      <c r="A141" s="99">
        <v>91</v>
      </c>
      <c r="B141" s="88" t="s">
        <v>899</v>
      </c>
      <c r="C141" s="3" t="s">
        <v>1133</v>
      </c>
      <c r="D141" s="3" t="s">
        <v>935</v>
      </c>
      <c r="E141" s="3" t="str">
        <f t="shared" si="65"/>
        <v>Klein, R. A., et al. (2014), Study tilburg</v>
      </c>
      <c r="F141" s="3" t="s">
        <v>0</v>
      </c>
      <c r="G141" s="3" t="s">
        <v>1</v>
      </c>
      <c r="H141" s="3">
        <v>1</v>
      </c>
      <c r="I141" s="3">
        <v>1</v>
      </c>
      <c r="J141" s="3">
        <v>1</v>
      </c>
      <c r="K141" s="3">
        <v>1</v>
      </c>
      <c r="L141" s="3">
        <v>1</v>
      </c>
      <c r="M141" s="3"/>
      <c r="N141" s="3">
        <v>1</v>
      </c>
      <c r="O141" s="3">
        <v>1</v>
      </c>
      <c r="P141" s="3"/>
      <c r="Q141" s="3" t="s">
        <v>456</v>
      </c>
      <c r="R141" s="3" t="s">
        <v>89</v>
      </c>
      <c r="S141" s="3"/>
      <c r="T141" s="3">
        <v>2014</v>
      </c>
      <c r="U141" s="3" t="s">
        <v>944</v>
      </c>
      <c r="V141" s="3">
        <v>1</v>
      </c>
      <c r="W141" s="3">
        <v>1</v>
      </c>
      <c r="X141" s="3">
        <v>1</v>
      </c>
      <c r="Y141" s="22">
        <v>1</v>
      </c>
      <c r="Z141" s="22">
        <v>1</v>
      </c>
      <c r="AA141" s="22">
        <v>1</v>
      </c>
      <c r="AB141" s="22">
        <f t="shared" si="66"/>
        <v>1</v>
      </c>
      <c r="AC141" s="22">
        <v>1</v>
      </c>
      <c r="AD141" s="22">
        <v>1</v>
      </c>
      <c r="AE141" s="22">
        <f t="shared" si="67"/>
        <v>1</v>
      </c>
      <c r="AF141" s="22">
        <f t="shared" si="68"/>
        <v>1</v>
      </c>
      <c r="AG141" s="3">
        <v>2</v>
      </c>
      <c r="AH141" s="3">
        <v>2</v>
      </c>
      <c r="AI141" s="3">
        <f t="shared" si="69"/>
        <v>1</v>
      </c>
      <c r="AJ141" s="3">
        <v>2</v>
      </c>
      <c r="AK141" s="3">
        <v>0</v>
      </c>
      <c r="AL141" s="3">
        <v>0</v>
      </c>
      <c r="AM141" s="3">
        <v>0</v>
      </c>
      <c r="AN141" s="16"/>
      <c r="AO141" s="3"/>
      <c r="AP141" s="16"/>
      <c r="AQ141" s="16"/>
      <c r="AR141" s="3"/>
      <c r="AS141" s="3"/>
      <c r="AT141" s="3"/>
      <c r="AU141" s="3">
        <v>0</v>
      </c>
      <c r="AV141" s="17">
        <v>0.21126801445211379</v>
      </c>
      <c r="AW141" s="37">
        <v>5.0278963587065871E-2</v>
      </c>
      <c r="AX141" s="17">
        <v>0.2092300593287815</v>
      </c>
      <c r="AY141" s="17">
        <v>4.9313629943067344E-2</v>
      </c>
      <c r="AZ141" s="3"/>
      <c r="BA141" s="3"/>
      <c r="BB141" s="3"/>
      <c r="BC141" s="3"/>
      <c r="BD141" s="3">
        <v>40</v>
      </c>
      <c r="BE141" s="3">
        <v>40</v>
      </c>
      <c r="BF141" s="3">
        <v>80</v>
      </c>
      <c r="BG141" s="31">
        <v>3.87053571428571</v>
      </c>
      <c r="BH141" s="31">
        <v>3.6781250000000001</v>
      </c>
      <c r="BI141" s="3">
        <v>0.91656036798634599</v>
      </c>
      <c r="BJ141" s="3">
        <v>0.90488679522882098</v>
      </c>
      <c r="BK141" s="30">
        <v>1</v>
      </c>
      <c r="BL141" s="16">
        <f t="shared" si="72"/>
        <v>0.21126801445211379</v>
      </c>
      <c r="BM141" s="16">
        <f t="shared" si="70"/>
        <v>5.0278963587065871E-2</v>
      </c>
      <c r="BN141" s="16">
        <f t="shared" si="71"/>
        <v>0.2092300593287815</v>
      </c>
      <c r="BO141" s="16">
        <f t="shared" si="73"/>
        <v>4.9313629943067344E-2</v>
      </c>
      <c r="BP141" s="16"/>
      <c r="BQ141" s="32"/>
      <c r="BR141" s="32"/>
      <c r="BS141" s="16"/>
      <c r="BT141" s="16"/>
      <c r="BU141" s="16"/>
      <c r="BV141" s="16"/>
      <c r="BW141" s="16"/>
      <c r="BX141" s="16"/>
      <c r="BY141" s="16"/>
      <c r="BZ141" s="16"/>
      <c r="CA141" s="16"/>
      <c r="CB141" s="16"/>
      <c r="CC141" s="16"/>
      <c r="CD141" s="16"/>
      <c r="CE141" s="3"/>
      <c r="CF141" s="3"/>
      <c r="CG141" s="3"/>
      <c r="CH141" s="3"/>
      <c r="CI141" s="3"/>
      <c r="CJ141" s="3"/>
      <c r="CK141" s="3"/>
      <c r="CL141" s="3"/>
      <c r="CM141" s="3"/>
      <c r="CN141" s="3"/>
      <c r="CO141" s="30"/>
      <c r="CP141" s="33" t="e">
        <f t="shared" si="74"/>
        <v>#DIV/0!</v>
      </c>
      <c r="CQ141" s="33" t="e">
        <f t="shared" si="75"/>
        <v>#DIV/0!</v>
      </c>
      <c r="CR141" s="33" t="e">
        <f t="shared" si="76"/>
        <v>#DIV/0!</v>
      </c>
      <c r="CS141" s="33" t="e">
        <f t="shared" si="77"/>
        <v>#DIV/0!</v>
      </c>
      <c r="CT141" s="3"/>
      <c r="CU141" s="3"/>
      <c r="CV141" s="3"/>
      <c r="CW141" s="3"/>
      <c r="CX141" s="3"/>
      <c r="CY141" s="3"/>
      <c r="CZ141" s="3"/>
      <c r="DA141" s="3"/>
      <c r="DB141" s="3"/>
      <c r="DC141" s="3"/>
      <c r="DD141" s="3"/>
      <c r="DE141" s="3"/>
      <c r="DF141" s="3"/>
      <c r="DG141" s="3"/>
      <c r="DH141" s="3"/>
      <c r="DI141" s="3"/>
      <c r="DJ141" s="3"/>
      <c r="DK141" s="3"/>
      <c r="DL141" s="34"/>
      <c r="DM141" s="33" t="e">
        <f t="shared" si="78"/>
        <v>#DIV/0!</v>
      </c>
      <c r="DN141" s="33" t="e">
        <f t="shared" si="79"/>
        <v>#DIV/0!</v>
      </c>
      <c r="DO141" s="33" t="e">
        <f t="shared" si="80"/>
        <v>#DIV/0!</v>
      </c>
      <c r="DP141" s="33" t="e">
        <f t="shared" si="81"/>
        <v>#DIV/0!</v>
      </c>
      <c r="DQ141" s="3"/>
      <c r="DR141" s="3"/>
      <c r="DS141" s="3"/>
      <c r="DT141" s="3"/>
      <c r="DU141" s="3"/>
      <c r="DV141" s="3"/>
      <c r="DW141" s="3"/>
      <c r="DX141" s="3"/>
      <c r="DY141" s="3"/>
      <c r="DZ141" s="3"/>
      <c r="EA141" s="65"/>
      <c r="EB141" s="33"/>
      <c r="EC141" s="33"/>
      <c r="ED141" s="33"/>
      <c r="EE141" s="33"/>
    </row>
    <row r="142" spans="1:135" ht="32" x14ac:dyDescent="0.2">
      <c r="A142" s="99">
        <v>91</v>
      </c>
      <c r="B142" s="88" t="s">
        <v>900</v>
      </c>
      <c r="C142" s="3" t="s">
        <v>1133</v>
      </c>
      <c r="D142" s="3" t="s">
        <v>936</v>
      </c>
      <c r="E142" s="3" t="str">
        <f t="shared" si="65"/>
        <v>Klein, R. A., et al. (2014), Study ufl</v>
      </c>
      <c r="F142" s="3" t="s">
        <v>0</v>
      </c>
      <c r="G142" s="3" t="s">
        <v>1</v>
      </c>
      <c r="H142" s="3">
        <v>1</v>
      </c>
      <c r="I142" s="3">
        <v>1</v>
      </c>
      <c r="J142" s="3">
        <v>1</v>
      </c>
      <c r="K142" s="3">
        <v>1</v>
      </c>
      <c r="L142" s="3">
        <v>1</v>
      </c>
      <c r="M142" s="3"/>
      <c r="N142" s="3">
        <v>1</v>
      </c>
      <c r="O142" s="3">
        <v>1</v>
      </c>
      <c r="P142" s="3"/>
      <c r="Q142" s="3" t="s">
        <v>456</v>
      </c>
      <c r="R142" s="3" t="s">
        <v>89</v>
      </c>
      <c r="S142" s="3"/>
      <c r="T142" s="3">
        <v>2014</v>
      </c>
      <c r="U142" s="3" t="s">
        <v>944</v>
      </c>
      <c r="V142" s="3">
        <v>1</v>
      </c>
      <c r="W142" s="3">
        <v>1</v>
      </c>
      <c r="X142" s="3">
        <v>1</v>
      </c>
      <c r="Y142" s="22">
        <v>1</v>
      </c>
      <c r="Z142" s="22">
        <v>1</v>
      </c>
      <c r="AA142" s="22">
        <v>1</v>
      </c>
      <c r="AB142" s="22">
        <f t="shared" si="66"/>
        <v>1</v>
      </c>
      <c r="AC142" s="22">
        <v>1</v>
      </c>
      <c r="AD142" s="22">
        <v>1</v>
      </c>
      <c r="AE142" s="22">
        <f t="shared" si="67"/>
        <v>1</v>
      </c>
      <c r="AF142" s="22">
        <f t="shared" si="68"/>
        <v>1</v>
      </c>
      <c r="AG142" s="3">
        <v>2</v>
      </c>
      <c r="AH142" s="3">
        <v>2</v>
      </c>
      <c r="AI142" s="3">
        <f t="shared" si="69"/>
        <v>1</v>
      </c>
      <c r="AJ142" s="3">
        <v>2</v>
      </c>
      <c r="AK142" s="3">
        <v>0</v>
      </c>
      <c r="AL142" s="3">
        <v>0</v>
      </c>
      <c r="AM142" s="3">
        <v>0</v>
      </c>
      <c r="AN142" s="16"/>
      <c r="AO142" s="3"/>
      <c r="AP142" s="16"/>
      <c r="AQ142" s="16"/>
      <c r="AR142" s="3"/>
      <c r="AS142" s="3"/>
      <c r="AT142" s="3"/>
      <c r="AU142" s="3">
        <v>0</v>
      </c>
      <c r="AV142" s="17">
        <v>-0.14937397067401031</v>
      </c>
      <c r="AW142" s="37">
        <v>3.1585860688428946E-2</v>
      </c>
      <c r="AX142" s="17">
        <v>-0.14847593077015855</v>
      </c>
      <c r="AY142" s="17">
        <v>3.1207212433381936E-2</v>
      </c>
      <c r="AZ142" s="3"/>
      <c r="BA142" s="3"/>
      <c r="BB142" s="3"/>
      <c r="BC142" s="3"/>
      <c r="BD142" s="3">
        <v>64</v>
      </c>
      <c r="BE142" s="3">
        <v>63</v>
      </c>
      <c r="BF142" s="3">
        <v>127</v>
      </c>
      <c r="BG142" s="31">
        <v>3.91350446428571</v>
      </c>
      <c r="BH142" s="31">
        <v>4.04563492063492</v>
      </c>
      <c r="BI142" s="3">
        <v>0.89378760332818197</v>
      </c>
      <c r="BJ142" s="3">
        <v>0.87508685839099598</v>
      </c>
      <c r="BK142" s="30">
        <v>-1</v>
      </c>
      <c r="BL142" s="16">
        <f t="shared" si="72"/>
        <v>-0.14937397067401031</v>
      </c>
      <c r="BM142" s="16">
        <f t="shared" si="70"/>
        <v>3.1585860688428946E-2</v>
      </c>
      <c r="BN142" s="16">
        <f t="shared" si="71"/>
        <v>-0.14847593077015855</v>
      </c>
      <c r="BO142" s="16">
        <f t="shared" si="73"/>
        <v>3.1207212433381936E-2</v>
      </c>
      <c r="BP142" s="16"/>
      <c r="BQ142" s="32"/>
      <c r="BR142" s="32"/>
      <c r="BS142" s="16"/>
      <c r="BT142" s="16"/>
      <c r="BU142" s="16"/>
      <c r="BV142" s="16"/>
      <c r="BW142" s="16"/>
      <c r="BX142" s="16"/>
      <c r="BY142" s="16"/>
      <c r="BZ142" s="16"/>
      <c r="CA142" s="16"/>
      <c r="CB142" s="16"/>
      <c r="CC142" s="16"/>
      <c r="CD142" s="16"/>
      <c r="CE142" s="3"/>
      <c r="CF142" s="3"/>
      <c r="CG142" s="3"/>
      <c r="CH142" s="3"/>
      <c r="CI142" s="3"/>
      <c r="CJ142" s="3"/>
      <c r="CK142" s="3"/>
      <c r="CL142" s="3"/>
      <c r="CM142" s="3"/>
      <c r="CN142" s="3"/>
      <c r="CO142" s="30"/>
      <c r="CP142" s="33" t="e">
        <f t="shared" si="74"/>
        <v>#DIV/0!</v>
      </c>
      <c r="CQ142" s="33" t="e">
        <f t="shared" si="75"/>
        <v>#DIV/0!</v>
      </c>
      <c r="CR142" s="33" t="e">
        <f t="shared" si="76"/>
        <v>#DIV/0!</v>
      </c>
      <c r="CS142" s="33" t="e">
        <f t="shared" si="77"/>
        <v>#DIV/0!</v>
      </c>
      <c r="CT142" s="3"/>
      <c r="CU142" s="3"/>
      <c r="CV142" s="3"/>
      <c r="CW142" s="3"/>
      <c r="CX142" s="3"/>
      <c r="CY142" s="3"/>
      <c r="CZ142" s="3"/>
      <c r="DA142" s="3"/>
      <c r="DB142" s="3"/>
      <c r="DC142" s="3"/>
      <c r="DD142" s="3"/>
      <c r="DE142" s="3"/>
      <c r="DF142" s="3"/>
      <c r="DG142" s="3"/>
      <c r="DH142" s="3"/>
      <c r="DI142" s="3"/>
      <c r="DJ142" s="3"/>
      <c r="DK142" s="3"/>
      <c r="DL142" s="34"/>
      <c r="DM142" s="33" t="e">
        <f t="shared" si="78"/>
        <v>#DIV/0!</v>
      </c>
      <c r="DN142" s="33" t="e">
        <f t="shared" si="79"/>
        <v>#DIV/0!</v>
      </c>
      <c r="DO142" s="33" t="e">
        <f t="shared" si="80"/>
        <v>#DIV/0!</v>
      </c>
      <c r="DP142" s="33" t="e">
        <f t="shared" si="81"/>
        <v>#DIV/0!</v>
      </c>
      <c r="DQ142" s="3"/>
      <c r="DR142" s="3"/>
      <c r="DS142" s="3"/>
      <c r="DT142" s="3"/>
      <c r="DU142" s="3"/>
      <c r="DV142" s="3"/>
      <c r="DW142" s="3"/>
      <c r="DX142" s="3"/>
      <c r="DY142" s="3"/>
      <c r="DZ142" s="3"/>
      <c r="EA142" s="65"/>
      <c r="EB142" s="33"/>
      <c r="EC142" s="33"/>
      <c r="ED142" s="33"/>
      <c r="EE142" s="33"/>
    </row>
    <row r="143" spans="1:135" ht="32" x14ac:dyDescent="0.2">
      <c r="A143" s="99">
        <v>91</v>
      </c>
      <c r="B143" s="88" t="s">
        <v>901</v>
      </c>
      <c r="C143" s="3" t="s">
        <v>1133</v>
      </c>
      <c r="D143" s="3" t="s">
        <v>937</v>
      </c>
      <c r="E143" s="3" t="str">
        <f t="shared" si="65"/>
        <v>Klein, R. A., et al. (2014), Study unipd</v>
      </c>
      <c r="F143" s="3" t="s">
        <v>0</v>
      </c>
      <c r="G143" s="3" t="s">
        <v>1</v>
      </c>
      <c r="H143" s="3">
        <v>1</v>
      </c>
      <c r="I143" s="3">
        <v>1</v>
      </c>
      <c r="J143" s="3">
        <v>1</v>
      </c>
      <c r="K143" s="3">
        <v>1</v>
      </c>
      <c r="L143" s="3">
        <v>1</v>
      </c>
      <c r="M143" s="3"/>
      <c r="N143" s="3">
        <v>1</v>
      </c>
      <c r="O143" s="3">
        <v>1</v>
      </c>
      <c r="P143" s="3"/>
      <c r="Q143" s="3" t="s">
        <v>456</v>
      </c>
      <c r="R143" s="3" t="s">
        <v>89</v>
      </c>
      <c r="S143" s="3"/>
      <c r="T143" s="3">
        <v>2014</v>
      </c>
      <c r="U143" s="3" t="s">
        <v>944</v>
      </c>
      <c r="V143" s="3">
        <v>1</v>
      </c>
      <c r="W143" s="3">
        <v>1</v>
      </c>
      <c r="X143" s="3">
        <v>1</v>
      </c>
      <c r="Y143" s="22">
        <v>1</v>
      </c>
      <c r="Z143" s="22">
        <v>1</v>
      </c>
      <c r="AA143" s="22">
        <v>1</v>
      </c>
      <c r="AB143" s="22">
        <f t="shared" si="66"/>
        <v>1</v>
      </c>
      <c r="AC143" s="22">
        <v>2</v>
      </c>
      <c r="AD143" s="22">
        <v>2</v>
      </c>
      <c r="AE143" s="22">
        <f t="shared" si="67"/>
        <v>1</v>
      </c>
      <c r="AF143" s="22">
        <f t="shared" si="68"/>
        <v>2</v>
      </c>
      <c r="AG143" s="3">
        <v>2</v>
      </c>
      <c r="AH143" s="3">
        <v>2</v>
      </c>
      <c r="AI143" s="3">
        <f t="shared" si="69"/>
        <v>1</v>
      </c>
      <c r="AJ143" s="3">
        <v>2</v>
      </c>
      <c r="AK143" s="3">
        <v>0</v>
      </c>
      <c r="AL143" s="3">
        <v>0</v>
      </c>
      <c r="AM143" s="3">
        <v>0</v>
      </c>
      <c r="AN143" s="16"/>
      <c r="AO143" s="3"/>
      <c r="AP143" s="16"/>
      <c r="AQ143" s="16"/>
      <c r="AR143" s="3"/>
      <c r="AS143" s="3"/>
      <c r="AT143" s="3"/>
      <c r="AU143" s="3">
        <v>0</v>
      </c>
      <c r="AV143" s="17">
        <v>-2.9364221937685956E-2</v>
      </c>
      <c r="AW143" s="37">
        <v>2.8448548938576221E-2</v>
      </c>
      <c r="AX143" s="17">
        <v>-2.920663219562324E-2</v>
      </c>
      <c r="AY143" s="17">
        <v>2.8144017155205273E-2</v>
      </c>
      <c r="AZ143" s="3"/>
      <c r="BA143" s="3"/>
      <c r="BB143" s="3"/>
      <c r="BC143" s="3"/>
      <c r="BD143" s="3">
        <v>78</v>
      </c>
      <c r="BE143" s="3">
        <v>64</v>
      </c>
      <c r="BF143" s="3">
        <v>142</v>
      </c>
      <c r="BG143" s="31">
        <v>2.4022435897435899</v>
      </c>
      <c r="BH143" s="31">
        <v>2.42578125</v>
      </c>
      <c r="BI143" s="3">
        <v>0.75904915204360401</v>
      </c>
      <c r="BJ143" s="3">
        <v>0.85067130562265403</v>
      </c>
      <c r="BK143" s="30">
        <v>-1</v>
      </c>
      <c r="BL143" s="16">
        <f t="shared" si="72"/>
        <v>-2.9364221937685956E-2</v>
      </c>
      <c r="BM143" s="16">
        <f t="shared" si="70"/>
        <v>2.8448548938576221E-2</v>
      </c>
      <c r="BN143" s="16">
        <f t="shared" si="71"/>
        <v>-2.920663219562324E-2</v>
      </c>
      <c r="BO143" s="16">
        <f t="shared" si="73"/>
        <v>2.8144017155205273E-2</v>
      </c>
      <c r="BP143" s="16"/>
      <c r="BQ143" s="32"/>
      <c r="BR143" s="32"/>
      <c r="BS143" s="16"/>
      <c r="BT143" s="16"/>
      <c r="BU143" s="16"/>
      <c r="BV143" s="16"/>
      <c r="BW143" s="16"/>
      <c r="BX143" s="16"/>
      <c r="BY143" s="16"/>
      <c r="BZ143" s="16"/>
      <c r="CA143" s="16"/>
      <c r="CB143" s="16"/>
      <c r="CC143" s="16"/>
      <c r="CD143" s="16"/>
      <c r="CE143" s="3"/>
      <c r="CF143" s="3"/>
      <c r="CG143" s="3"/>
      <c r="CH143" s="3"/>
      <c r="CI143" s="3"/>
      <c r="CJ143" s="3"/>
      <c r="CK143" s="3"/>
      <c r="CL143" s="3"/>
      <c r="CM143" s="3"/>
      <c r="CN143" s="3"/>
      <c r="CO143" s="30"/>
      <c r="CP143" s="33" t="e">
        <f t="shared" si="74"/>
        <v>#DIV/0!</v>
      </c>
      <c r="CQ143" s="33" t="e">
        <f t="shared" si="75"/>
        <v>#DIV/0!</v>
      </c>
      <c r="CR143" s="33" t="e">
        <f t="shared" si="76"/>
        <v>#DIV/0!</v>
      </c>
      <c r="CS143" s="33" t="e">
        <f t="shared" si="77"/>
        <v>#DIV/0!</v>
      </c>
      <c r="CT143" s="3"/>
      <c r="CU143" s="3"/>
      <c r="CV143" s="3"/>
      <c r="CW143" s="3"/>
      <c r="CX143" s="3"/>
      <c r="CY143" s="3"/>
      <c r="CZ143" s="3"/>
      <c r="DA143" s="3"/>
      <c r="DB143" s="3"/>
      <c r="DC143" s="3"/>
      <c r="DD143" s="3"/>
      <c r="DE143" s="3"/>
      <c r="DF143" s="3"/>
      <c r="DG143" s="3"/>
      <c r="DH143" s="3"/>
      <c r="DI143" s="3"/>
      <c r="DJ143" s="3"/>
      <c r="DK143" s="3"/>
      <c r="DL143" s="34"/>
      <c r="DM143" s="33" t="e">
        <f t="shared" si="78"/>
        <v>#DIV/0!</v>
      </c>
      <c r="DN143" s="33" t="e">
        <f t="shared" si="79"/>
        <v>#DIV/0!</v>
      </c>
      <c r="DO143" s="33" t="e">
        <f t="shared" si="80"/>
        <v>#DIV/0!</v>
      </c>
      <c r="DP143" s="33" t="e">
        <f t="shared" si="81"/>
        <v>#DIV/0!</v>
      </c>
      <c r="DQ143" s="3"/>
      <c r="DR143" s="3"/>
      <c r="DS143" s="3"/>
      <c r="DT143" s="3"/>
      <c r="DU143" s="3"/>
      <c r="DV143" s="3"/>
      <c r="DW143" s="3"/>
      <c r="DX143" s="3"/>
      <c r="DY143" s="3"/>
      <c r="DZ143" s="3"/>
      <c r="EA143" s="65"/>
      <c r="EB143" s="33"/>
      <c r="EC143" s="33"/>
      <c r="ED143" s="33"/>
      <c r="EE143" s="33"/>
    </row>
    <row r="144" spans="1:135" ht="32" x14ac:dyDescent="0.2">
      <c r="A144" s="99">
        <v>91</v>
      </c>
      <c r="B144" s="88" t="s">
        <v>902</v>
      </c>
      <c r="C144" s="3" t="s">
        <v>1133</v>
      </c>
      <c r="D144" s="3" t="s">
        <v>938</v>
      </c>
      <c r="E144" s="3" t="str">
        <f t="shared" si="65"/>
        <v>Klein, R. A., et al. (2014), Study uva</v>
      </c>
      <c r="F144" s="3" t="s">
        <v>0</v>
      </c>
      <c r="G144" s="3" t="s">
        <v>1</v>
      </c>
      <c r="H144" s="3">
        <v>1</v>
      </c>
      <c r="I144" s="3">
        <v>1</v>
      </c>
      <c r="J144" s="3">
        <v>1</v>
      </c>
      <c r="K144" s="3">
        <v>1</v>
      </c>
      <c r="L144" s="3">
        <v>1</v>
      </c>
      <c r="M144" s="3"/>
      <c r="N144" s="3">
        <v>1</v>
      </c>
      <c r="O144" s="3">
        <v>1</v>
      </c>
      <c r="P144" s="3"/>
      <c r="Q144" s="3" t="s">
        <v>456</v>
      </c>
      <c r="R144" s="3" t="s">
        <v>89</v>
      </c>
      <c r="S144" s="3"/>
      <c r="T144" s="3">
        <v>2014</v>
      </c>
      <c r="U144" s="3" t="s">
        <v>944</v>
      </c>
      <c r="V144" s="3">
        <v>1</v>
      </c>
      <c r="W144" s="3">
        <v>1</v>
      </c>
      <c r="X144" s="3">
        <v>1</v>
      </c>
      <c r="Y144" s="22">
        <v>1</v>
      </c>
      <c r="Z144" s="22">
        <v>1</v>
      </c>
      <c r="AA144" s="22">
        <v>1</v>
      </c>
      <c r="AB144" s="22">
        <f t="shared" si="66"/>
        <v>1</v>
      </c>
      <c r="AC144" s="22">
        <v>1</v>
      </c>
      <c r="AD144" s="22">
        <v>1</v>
      </c>
      <c r="AE144" s="22">
        <f t="shared" si="67"/>
        <v>1</v>
      </c>
      <c r="AF144" s="22">
        <f t="shared" si="68"/>
        <v>1</v>
      </c>
      <c r="AG144" s="3">
        <v>2</v>
      </c>
      <c r="AH144" s="3">
        <v>2</v>
      </c>
      <c r="AI144" s="3">
        <f t="shared" si="69"/>
        <v>1</v>
      </c>
      <c r="AJ144" s="3">
        <v>2</v>
      </c>
      <c r="AK144" s="3">
        <v>0</v>
      </c>
      <c r="AL144" s="3">
        <v>0</v>
      </c>
      <c r="AM144" s="3">
        <v>0</v>
      </c>
      <c r="AN144" s="16"/>
      <c r="AO144" s="3"/>
      <c r="AP144" s="16"/>
      <c r="AQ144" s="16"/>
      <c r="AR144" s="3"/>
      <c r="AS144" s="3"/>
      <c r="AT144" s="3"/>
      <c r="AU144" s="3">
        <v>0</v>
      </c>
      <c r="AV144" s="17">
        <v>0.29654908913145794</v>
      </c>
      <c r="AW144" s="37">
        <v>4.999339736576363E-2</v>
      </c>
      <c r="AX144" s="17">
        <v>0.29372481209211071</v>
      </c>
      <c r="AY144" s="17">
        <v>4.9045676726358227E-2</v>
      </c>
      <c r="AZ144" s="3"/>
      <c r="BA144" s="3"/>
      <c r="BB144" s="3"/>
      <c r="BC144" s="3"/>
      <c r="BD144" s="3">
        <v>42</v>
      </c>
      <c r="BE144" s="3">
        <v>39</v>
      </c>
      <c r="BF144" s="3">
        <v>81</v>
      </c>
      <c r="BG144" s="31">
        <v>3.99404761904762</v>
      </c>
      <c r="BH144" s="31">
        <v>3.75320512820513</v>
      </c>
      <c r="BI144" s="3">
        <v>0.88773501738511695</v>
      </c>
      <c r="BJ144" s="3">
        <v>0.72177548555763305</v>
      </c>
      <c r="BK144" s="30">
        <v>1</v>
      </c>
      <c r="BL144" s="16">
        <f t="shared" si="72"/>
        <v>0.29654908913145794</v>
      </c>
      <c r="BM144" s="16">
        <f t="shared" si="70"/>
        <v>4.999339736576363E-2</v>
      </c>
      <c r="BN144" s="16">
        <f t="shared" si="71"/>
        <v>0.29372481209211071</v>
      </c>
      <c r="BO144" s="16">
        <f t="shared" si="73"/>
        <v>4.9045676726358227E-2</v>
      </c>
      <c r="BP144" s="16"/>
      <c r="BQ144" s="32"/>
      <c r="BR144" s="32"/>
      <c r="BS144" s="16"/>
      <c r="BT144" s="16"/>
      <c r="BU144" s="16"/>
      <c r="BV144" s="16"/>
      <c r="BW144" s="16"/>
      <c r="BX144" s="16"/>
      <c r="BY144" s="16"/>
      <c r="BZ144" s="16"/>
      <c r="CA144" s="16"/>
      <c r="CB144" s="16"/>
      <c r="CC144" s="16"/>
      <c r="CD144" s="16"/>
      <c r="CE144" s="3"/>
      <c r="CF144" s="3"/>
      <c r="CG144" s="3"/>
      <c r="CH144" s="3"/>
      <c r="CI144" s="3"/>
      <c r="CJ144" s="3"/>
      <c r="CK144" s="3"/>
      <c r="CL144" s="3"/>
      <c r="CM144" s="3"/>
      <c r="CN144" s="3"/>
      <c r="CO144" s="30"/>
      <c r="CP144" s="33" t="e">
        <f t="shared" si="74"/>
        <v>#DIV/0!</v>
      </c>
      <c r="CQ144" s="33" t="e">
        <f t="shared" si="75"/>
        <v>#DIV/0!</v>
      </c>
      <c r="CR144" s="33" t="e">
        <f t="shared" si="76"/>
        <v>#DIV/0!</v>
      </c>
      <c r="CS144" s="33" t="e">
        <f t="shared" si="77"/>
        <v>#DIV/0!</v>
      </c>
      <c r="CT144" s="3"/>
      <c r="CU144" s="3"/>
      <c r="CV144" s="3"/>
      <c r="CW144" s="3"/>
      <c r="CX144" s="3"/>
      <c r="CY144" s="3"/>
      <c r="CZ144" s="3"/>
      <c r="DA144" s="3"/>
      <c r="DB144" s="3"/>
      <c r="DC144" s="3"/>
      <c r="DD144" s="3"/>
      <c r="DE144" s="3"/>
      <c r="DF144" s="3"/>
      <c r="DG144" s="3"/>
      <c r="DH144" s="3"/>
      <c r="DI144" s="3"/>
      <c r="DJ144" s="3"/>
      <c r="DK144" s="3"/>
      <c r="DL144" s="34"/>
      <c r="DM144" s="33" t="e">
        <f t="shared" si="78"/>
        <v>#DIV/0!</v>
      </c>
      <c r="DN144" s="33" t="e">
        <f t="shared" si="79"/>
        <v>#DIV/0!</v>
      </c>
      <c r="DO144" s="33" t="e">
        <f t="shared" si="80"/>
        <v>#DIV/0!</v>
      </c>
      <c r="DP144" s="33" t="e">
        <f t="shared" si="81"/>
        <v>#DIV/0!</v>
      </c>
      <c r="DQ144" s="3"/>
      <c r="DR144" s="3"/>
      <c r="DS144" s="3"/>
      <c r="DT144" s="3"/>
      <c r="DU144" s="3"/>
      <c r="DV144" s="3"/>
      <c r="DW144" s="3"/>
      <c r="DX144" s="3"/>
      <c r="DY144" s="3"/>
      <c r="DZ144" s="3"/>
      <c r="EA144" s="65"/>
      <c r="EB144" s="33"/>
      <c r="EC144" s="33"/>
      <c r="ED144" s="33"/>
      <c r="EE144" s="33"/>
    </row>
    <row r="145" spans="1:135" ht="32" x14ac:dyDescent="0.2">
      <c r="A145" s="99">
        <v>91</v>
      </c>
      <c r="B145" s="88" t="s">
        <v>903</v>
      </c>
      <c r="C145" s="3" t="s">
        <v>1133</v>
      </c>
      <c r="D145" s="3" t="s">
        <v>939</v>
      </c>
      <c r="E145" s="3" t="str">
        <f t="shared" si="65"/>
        <v>Klein, R. A., et al. (2014), Study vcu</v>
      </c>
      <c r="F145" s="3" t="s">
        <v>0</v>
      </c>
      <c r="G145" s="3" t="s">
        <v>1</v>
      </c>
      <c r="H145" s="3">
        <v>1</v>
      </c>
      <c r="I145" s="3">
        <v>1</v>
      </c>
      <c r="J145" s="3">
        <v>1</v>
      </c>
      <c r="K145" s="3">
        <v>1</v>
      </c>
      <c r="L145" s="3">
        <v>1</v>
      </c>
      <c r="M145" s="3"/>
      <c r="N145" s="3">
        <v>1</v>
      </c>
      <c r="O145" s="3">
        <v>1</v>
      </c>
      <c r="P145" s="3"/>
      <c r="Q145" s="3" t="s">
        <v>456</v>
      </c>
      <c r="R145" s="3" t="s">
        <v>89</v>
      </c>
      <c r="S145" s="3"/>
      <c r="T145" s="3">
        <v>2014</v>
      </c>
      <c r="U145" s="3" t="s">
        <v>944</v>
      </c>
      <c r="V145" s="3">
        <v>1</v>
      </c>
      <c r="W145" s="3">
        <v>1</v>
      </c>
      <c r="X145" s="3">
        <v>1</v>
      </c>
      <c r="Y145" s="22">
        <v>1</v>
      </c>
      <c r="Z145" s="22">
        <v>1</v>
      </c>
      <c r="AA145" s="22">
        <v>1</v>
      </c>
      <c r="AB145" s="22">
        <f t="shared" si="66"/>
        <v>1</v>
      </c>
      <c r="AC145" s="22">
        <v>1</v>
      </c>
      <c r="AD145" s="22">
        <v>1</v>
      </c>
      <c r="AE145" s="22">
        <f t="shared" si="67"/>
        <v>1</v>
      </c>
      <c r="AF145" s="22">
        <f t="shared" si="68"/>
        <v>1</v>
      </c>
      <c r="AG145" s="3">
        <v>2</v>
      </c>
      <c r="AH145" s="3">
        <v>2</v>
      </c>
      <c r="AI145" s="3">
        <f t="shared" si="69"/>
        <v>1</v>
      </c>
      <c r="AJ145" s="3">
        <v>2</v>
      </c>
      <c r="AK145" s="3">
        <v>0</v>
      </c>
      <c r="AL145" s="3">
        <v>0</v>
      </c>
      <c r="AM145" s="3">
        <v>0</v>
      </c>
      <c r="AN145" s="16"/>
      <c r="AO145" s="3"/>
      <c r="AP145" s="16"/>
      <c r="AQ145" s="16"/>
      <c r="AR145" s="3"/>
      <c r="AS145" s="3"/>
      <c r="AT145" s="3"/>
      <c r="AU145" s="3">
        <v>0</v>
      </c>
      <c r="AV145" s="17">
        <v>-5.7479835504950623E-2</v>
      </c>
      <c r="AW145" s="37">
        <v>4.0362346926161564E-2</v>
      </c>
      <c r="AX145" s="17">
        <v>-5.7068285370070304E-2</v>
      </c>
      <c r="AY145" s="17">
        <v>3.9786434969348632E-2</v>
      </c>
      <c r="AZ145" s="3"/>
      <c r="BA145" s="3"/>
      <c r="BB145" s="3"/>
      <c r="BC145" s="3"/>
      <c r="BD145" s="3">
        <v>68</v>
      </c>
      <c r="BE145" s="3">
        <v>39</v>
      </c>
      <c r="BF145" s="3">
        <v>107</v>
      </c>
      <c r="BG145" s="31">
        <v>3.625</v>
      </c>
      <c r="BH145" s="31">
        <v>3.6730769230769198</v>
      </c>
      <c r="BI145" s="3">
        <v>0.84998902539008203</v>
      </c>
      <c r="BJ145" s="3">
        <v>0.81192559889293503</v>
      </c>
      <c r="BK145" s="30">
        <v>-1</v>
      </c>
      <c r="BL145" s="16">
        <f t="shared" si="72"/>
        <v>-5.7479835504950623E-2</v>
      </c>
      <c r="BM145" s="16">
        <f t="shared" si="70"/>
        <v>4.0362346926161564E-2</v>
      </c>
      <c r="BN145" s="16">
        <f t="shared" si="71"/>
        <v>-5.7068285370070304E-2</v>
      </c>
      <c r="BO145" s="16">
        <f t="shared" si="73"/>
        <v>3.9786434969348632E-2</v>
      </c>
      <c r="BP145" s="16"/>
      <c r="BQ145" s="32"/>
      <c r="BR145" s="32"/>
      <c r="BS145" s="16"/>
      <c r="BT145" s="16"/>
      <c r="BU145" s="16"/>
      <c r="BV145" s="16"/>
      <c r="BW145" s="16"/>
      <c r="BX145" s="16"/>
      <c r="BY145" s="16"/>
      <c r="BZ145" s="16"/>
      <c r="CA145" s="16"/>
      <c r="CB145" s="16"/>
      <c r="CC145" s="16"/>
      <c r="CD145" s="16"/>
      <c r="CE145" s="3"/>
      <c r="CF145" s="3"/>
      <c r="CG145" s="3"/>
      <c r="CH145" s="3"/>
      <c r="CI145" s="3"/>
      <c r="CJ145" s="3"/>
      <c r="CK145" s="3"/>
      <c r="CL145" s="3"/>
      <c r="CM145" s="3"/>
      <c r="CN145" s="3"/>
      <c r="CO145" s="30"/>
      <c r="CP145" s="33" t="e">
        <f t="shared" si="74"/>
        <v>#DIV/0!</v>
      </c>
      <c r="CQ145" s="33" t="e">
        <f t="shared" si="75"/>
        <v>#DIV/0!</v>
      </c>
      <c r="CR145" s="33" t="e">
        <f t="shared" si="76"/>
        <v>#DIV/0!</v>
      </c>
      <c r="CS145" s="33" t="e">
        <f t="shared" si="77"/>
        <v>#DIV/0!</v>
      </c>
      <c r="CT145" s="3"/>
      <c r="CU145" s="3"/>
      <c r="CV145" s="3"/>
      <c r="CW145" s="3"/>
      <c r="CX145" s="3"/>
      <c r="CY145" s="3"/>
      <c r="CZ145" s="3"/>
      <c r="DA145" s="3"/>
      <c r="DB145" s="3"/>
      <c r="DC145" s="3"/>
      <c r="DD145" s="3"/>
      <c r="DE145" s="3"/>
      <c r="DF145" s="3"/>
      <c r="DG145" s="3"/>
      <c r="DH145" s="3"/>
      <c r="DI145" s="3"/>
      <c r="DJ145" s="3"/>
      <c r="DK145" s="3"/>
      <c r="DL145" s="34"/>
      <c r="DM145" s="33" t="e">
        <f t="shared" si="78"/>
        <v>#DIV/0!</v>
      </c>
      <c r="DN145" s="33" t="e">
        <f t="shared" si="79"/>
        <v>#DIV/0!</v>
      </c>
      <c r="DO145" s="33" t="e">
        <f t="shared" si="80"/>
        <v>#DIV/0!</v>
      </c>
      <c r="DP145" s="33" t="e">
        <f t="shared" si="81"/>
        <v>#DIV/0!</v>
      </c>
      <c r="DQ145" s="3"/>
      <c r="DR145" s="3"/>
      <c r="DS145" s="3"/>
      <c r="DT145" s="3"/>
      <c r="DU145" s="3"/>
      <c r="DV145" s="3"/>
      <c r="DW145" s="3"/>
      <c r="DX145" s="3"/>
      <c r="DY145" s="3"/>
      <c r="DZ145" s="3"/>
      <c r="EA145" s="65"/>
      <c r="EB145" s="33"/>
      <c r="EC145" s="33"/>
      <c r="ED145" s="33"/>
      <c r="EE145" s="33"/>
    </row>
    <row r="146" spans="1:135" ht="32" x14ac:dyDescent="0.2">
      <c r="A146" s="99">
        <v>91</v>
      </c>
      <c r="B146" s="88" t="s">
        <v>904</v>
      </c>
      <c r="C146" s="3" t="s">
        <v>1133</v>
      </c>
      <c r="D146" s="3" t="s">
        <v>940</v>
      </c>
      <c r="E146" s="3" t="str">
        <f t="shared" si="65"/>
        <v>Klein, R. A., et al. (2014), Study wisc</v>
      </c>
      <c r="F146" s="3" t="s">
        <v>0</v>
      </c>
      <c r="G146" s="3" t="s">
        <v>1</v>
      </c>
      <c r="H146" s="3">
        <v>1</v>
      </c>
      <c r="I146" s="3">
        <v>1</v>
      </c>
      <c r="J146" s="3">
        <v>1</v>
      </c>
      <c r="K146" s="3">
        <v>1</v>
      </c>
      <c r="L146" s="3">
        <v>1</v>
      </c>
      <c r="M146" s="3"/>
      <c r="N146" s="3">
        <v>1</v>
      </c>
      <c r="O146" s="3">
        <v>1</v>
      </c>
      <c r="P146" s="3"/>
      <c r="Q146" s="3" t="s">
        <v>456</v>
      </c>
      <c r="R146" s="3" t="s">
        <v>89</v>
      </c>
      <c r="S146" s="3"/>
      <c r="T146" s="3">
        <v>2014</v>
      </c>
      <c r="U146" s="3" t="s">
        <v>944</v>
      </c>
      <c r="V146" s="3">
        <v>1</v>
      </c>
      <c r="W146" s="3">
        <v>1</v>
      </c>
      <c r="X146" s="3">
        <v>1</v>
      </c>
      <c r="Y146" s="22">
        <v>1</v>
      </c>
      <c r="Z146" s="22">
        <v>1</v>
      </c>
      <c r="AA146" s="22">
        <v>1</v>
      </c>
      <c r="AB146" s="22">
        <f t="shared" si="66"/>
        <v>1</v>
      </c>
      <c r="AC146" s="22">
        <v>1</v>
      </c>
      <c r="AD146" s="22">
        <v>1</v>
      </c>
      <c r="AE146" s="22">
        <f t="shared" si="67"/>
        <v>1</v>
      </c>
      <c r="AF146" s="22">
        <f t="shared" si="68"/>
        <v>1</v>
      </c>
      <c r="AG146" s="3">
        <v>2</v>
      </c>
      <c r="AH146" s="3">
        <v>2</v>
      </c>
      <c r="AI146" s="3">
        <f t="shared" si="69"/>
        <v>1</v>
      </c>
      <c r="AJ146" s="3">
        <v>2</v>
      </c>
      <c r="AK146" s="3">
        <v>0</v>
      </c>
      <c r="AL146" s="3">
        <v>0</v>
      </c>
      <c r="AM146" s="3">
        <v>0</v>
      </c>
      <c r="AN146" s="16"/>
      <c r="AO146" s="3"/>
      <c r="AP146" s="16"/>
      <c r="AQ146" s="16"/>
      <c r="AR146" s="3"/>
      <c r="AS146" s="3"/>
      <c r="AT146" s="3"/>
      <c r="AU146" s="3">
        <v>0</v>
      </c>
      <c r="AV146" s="17">
        <v>-0.20355062487296532</v>
      </c>
      <c r="AW146" s="37">
        <v>4.1900555139602468E-2</v>
      </c>
      <c r="AX146" s="17">
        <v>-0.2019222198739816</v>
      </c>
      <c r="AY146" s="17">
        <v>4.1232827892897762E-2</v>
      </c>
      <c r="AZ146" s="3"/>
      <c r="BA146" s="3"/>
      <c r="BB146" s="3"/>
      <c r="BC146" s="3"/>
      <c r="BD146" s="3">
        <v>47</v>
      </c>
      <c r="BE146" s="3">
        <v>49</v>
      </c>
      <c r="BF146" s="3">
        <v>96</v>
      </c>
      <c r="BG146" s="31">
        <v>3.8404255319148901</v>
      </c>
      <c r="BH146" s="31">
        <v>3.9872448979591799</v>
      </c>
      <c r="BI146" s="3">
        <v>0.73753321943403505</v>
      </c>
      <c r="BJ146" s="3">
        <v>0.70537597925421502</v>
      </c>
      <c r="BK146" s="30">
        <v>-1</v>
      </c>
      <c r="BL146" s="16">
        <f t="shared" si="72"/>
        <v>-0.20355062487296532</v>
      </c>
      <c r="BM146" s="16">
        <f t="shared" si="70"/>
        <v>4.1900555139602468E-2</v>
      </c>
      <c r="BN146" s="16">
        <f t="shared" si="71"/>
        <v>-0.2019222198739816</v>
      </c>
      <c r="BO146" s="16">
        <f t="shared" si="73"/>
        <v>4.1232827892897762E-2</v>
      </c>
      <c r="BP146" s="16"/>
      <c r="BQ146" s="32"/>
      <c r="BR146" s="32"/>
      <c r="BS146" s="16"/>
      <c r="BT146" s="16"/>
      <c r="BU146" s="16"/>
      <c r="BV146" s="16"/>
      <c r="BW146" s="16"/>
      <c r="BX146" s="16"/>
      <c r="BY146" s="16"/>
      <c r="BZ146" s="16"/>
      <c r="CA146" s="16"/>
      <c r="CB146" s="16"/>
      <c r="CC146" s="16"/>
      <c r="CD146" s="16"/>
      <c r="CE146" s="3"/>
      <c r="CF146" s="3"/>
      <c r="CG146" s="3"/>
      <c r="CH146" s="3"/>
      <c r="CI146" s="3"/>
      <c r="CJ146" s="3"/>
      <c r="CK146" s="3"/>
      <c r="CL146" s="3"/>
      <c r="CM146" s="3"/>
      <c r="CN146" s="3"/>
      <c r="CO146" s="30"/>
      <c r="CP146" s="33" t="e">
        <f t="shared" si="74"/>
        <v>#DIV/0!</v>
      </c>
      <c r="CQ146" s="33" t="e">
        <f t="shared" si="75"/>
        <v>#DIV/0!</v>
      </c>
      <c r="CR146" s="33" t="e">
        <f t="shared" si="76"/>
        <v>#DIV/0!</v>
      </c>
      <c r="CS146" s="33" t="e">
        <f t="shared" si="77"/>
        <v>#DIV/0!</v>
      </c>
      <c r="CT146" s="3"/>
      <c r="CU146" s="3"/>
      <c r="CV146" s="3"/>
      <c r="CW146" s="3"/>
      <c r="CX146" s="3"/>
      <c r="CY146" s="3"/>
      <c r="CZ146" s="3"/>
      <c r="DA146" s="3"/>
      <c r="DB146" s="3"/>
      <c r="DC146" s="3"/>
      <c r="DD146" s="3"/>
      <c r="DE146" s="3"/>
      <c r="DF146" s="3"/>
      <c r="DG146" s="3"/>
      <c r="DH146" s="3"/>
      <c r="DI146" s="3"/>
      <c r="DJ146" s="3"/>
      <c r="DK146" s="3"/>
      <c r="DL146" s="34"/>
      <c r="DM146" s="33" t="e">
        <f t="shared" si="78"/>
        <v>#DIV/0!</v>
      </c>
      <c r="DN146" s="33" t="e">
        <f t="shared" si="79"/>
        <v>#DIV/0!</v>
      </c>
      <c r="DO146" s="33" t="e">
        <f t="shared" si="80"/>
        <v>#DIV/0!</v>
      </c>
      <c r="DP146" s="33" t="e">
        <f t="shared" si="81"/>
        <v>#DIV/0!</v>
      </c>
      <c r="DQ146" s="3"/>
      <c r="DR146" s="3"/>
      <c r="DS146" s="3"/>
      <c r="DT146" s="3"/>
      <c r="DU146" s="3"/>
      <c r="DV146" s="3"/>
      <c r="DW146" s="3"/>
      <c r="DX146" s="3"/>
      <c r="DY146" s="3"/>
      <c r="DZ146" s="3"/>
      <c r="EA146" s="65"/>
      <c r="EB146" s="33"/>
      <c r="EC146" s="33"/>
      <c r="ED146" s="33"/>
      <c r="EE146" s="33"/>
    </row>
    <row r="147" spans="1:135" ht="32" x14ac:dyDescent="0.2">
      <c r="A147" s="99">
        <v>91</v>
      </c>
      <c r="B147" s="88" t="s">
        <v>905</v>
      </c>
      <c r="C147" s="3" t="s">
        <v>1133</v>
      </c>
      <c r="D147" s="3" t="s">
        <v>941</v>
      </c>
      <c r="E147" s="3" t="str">
        <f t="shared" si="65"/>
        <v>Klein, R. A., et al. (2014), Study wku</v>
      </c>
      <c r="F147" s="3" t="s">
        <v>0</v>
      </c>
      <c r="G147" s="3" t="s">
        <v>1</v>
      </c>
      <c r="H147" s="3">
        <v>1</v>
      </c>
      <c r="I147" s="3">
        <v>1</v>
      </c>
      <c r="J147" s="3">
        <v>1</v>
      </c>
      <c r="K147" s="3">
        <v>1</v>
      </c>
      <c r="L147" s="3">
        <v>1</v>
      </c>
      <c r="M147" s="3"/>
      <c r="N147" s="3">
        <v>1</v>
      </c>
      <c r="O147" s="3">
        <v>1</v>
      </c>
      <c r="P147" s="3"/>
      <c r="Q147" s="3" t="s">
        <v>456</v>
      </c>
      <c r="R147" s="3" t="s">
        <v>89</v>
      </c>
      <c r="S147" s="3"/>
      <c r="T147" s="3">
        <v>2014</v>
      </c>
      <c r="U147" s="3" t="s">
        <v>944</v>
      </c>
      <c r="V147" s="3">
        <v>1</v>
      </c>
      <c r="W147" s="3">
        <v>1</v>
      </c>
      <c r="X147" s="3">
        <v>1</v>
      </c>
      <c r="Y147" s="22">
        <v>1</v>
      </c>
      <c r="Z147" s="22">
        <v>1</v>
      </c>
      <c r="AA147" s="22">
        <v>1</v>
      </c>
      <c r="AB147" s="22">
        <f t="shared" si="66"/>
        <v>1</v>
      </c>
      <c r="AC147" s="22">
        <v>1</v>
      </c>
      <c r="AD147" s="22">
        <v>1</v>
      </c>
      <c r="AE147" s="22">
        <f t="shared" si="67"/>
        <v>1</v>
      </c>
      <c r="AF147" s="22">
        <f t="shared" si="68"/>
        <v>1</v>
      </c>
      <c r="AG147" s="3">
        <v>2</v>
      </c>
      <c r="AH147" s="3">
        <v>2</v>
      </c>
      <c r="AI147" s="3">
        <f t="shared" si="69"/>
        <v>1</v>
      </c>
      <c r="AJ147" s="3">
        <v>2</v>
      </c>
      <c r="AK147" s="3">
        <v>0</v>
      </c>
      <c r="AL147" s="3">
        <v>0</v>
      </c>
      <c r="AM147" s="3">
        <v>0</v>
      </c>
      <c r="AN147" s="16"/>
      <c r="AO147" s="3"/>
      <c r="AP147" s="16"/>
      <c r="AQ147" s="16"/>
      <c r="AR147" s="3"/>
      <c r="AS147" s="3"/>
      <c r="AT147" s="3"/>
      <c r="AU147" s="3">
        <v>0</v>
      </c>
      <c r="AV147" s="17">
        <v>0.17772407793386166</v>
      </c>
      <c r="AW147" s="37">
        <v>4.2331871537170537E-2</v>
      </c>
      <c r="AX147" s="17">
        <v>0.17640106990954013</v>
      </c>
      <c r="AY147" s="17">
        <v>4.1703966196130059E-2</v>
      </c>
      <c r="AZ147" s="3"/>
      <c r="BA147" s="3"/>
      <c r="BB147" s="3"/>
      <c r="BC147" s="3"/>
      <c r="BD147" s="3">
        <v>37</v>
      </c>
      <c r="BE147" s="3">
        <v>66</v>
      </c>
      <c r="BF147" s="3">
        <v>103</v>
      </c>
      <c r="BG147" s="31">
        <v>3.86341698841699</v>
      </c>
      <c r="BH147" s="31">
        <v>3.70265151515152</v>
      </c>
      <c r="BI147" s="3">
        <v>0.91754766160311996</v>
      </c>
      <c r="BJ147" s="3">
        <v>0.89731574911680501</v>
      </c>
      <c r="BK147" s="30">
        <v>1</v>
      </c>
      <c r="BL147" s="16">
        <f t="shared" si="72"/>
        <v>0.17772407793386166</v>
      </c>
      <c r="BM147" s="16">
        <f t="shared" si="70"/>
        <v>4.2331871537170537E-2</v>
      </c>
      <c r="BN147" s="16">
        <f t="shared" si="71"/>
        <v>0.17640106990954013</v>
      </c>
      <c r="BO147" s="16">
        <f t="shared" si="73"/>
        <v>4.1703966196130059E-2</v>
      </c>
      <c r="BP147" s="16"/>
      <c r="BQ147" s="32"/>
      <c r="BR147" s="32"/>
      <c r="BS147" s="16"/>
      <c r="BT147" s="16"/>
      <c r="BU147" s="16"/>
      <c r="BV147" s="16"/>
      <c r="BW147" s="16"/>
      <c r="BX147" s="16"/>
      <c r="BY147" s="16"/>
      <c r="BZ147" s="16"/>
      <c r="CA147" s="16"/>
      <c r="CB147" s="16"/>
      <c r="CC147" s="16"/>
      <c r="CD147" s="16"/>
      <c r="CE147" s="3"/>
      <c r="CF147" s="3"/>
      <c r="CG147" s="3"/>
      <c r="CH147" s="3"/>
      <c r="CI147" s="3"/>
      <c r="CJ147" s="3"/>
      <c r="CK147" s="3"/>
      <c r="CL147" s="3"/>
      <c r="CM147" s="3"/>
      <c r="CN147" s="3"/>
      <c r="CO147" s="30"/>
      <c r="CP147" s="33" t="e">
        <f t="shared" si="74"/>
        <v>#DIV/0!</v>
      </c>
      <c r="CQ147" s="33" t="e">
        <f t="shared" si="75"/>
        <v>#DIV/0!</v>
      </c>
      <c r="CR147" s="33" t="e">
        <f t="shared" si="76"/>
        <v>#DIV/0!</v>
      </c>
      <c r="CS147" s="33" t="e">
        <f t="shared" si="77"/>
        <v>#DIV/0!</v>
      </c>
      <c r="CT147" s="3"/>
      <c r="CU147" s="3"/>
      <c r="CV147" s="3"/>
      <c r="CW147" s="3"/>
      <c r="CX147" s="3"/>
      <c r="CY147" s="3"/>
      <c r="CZ147" s="3"/>
      <c r="DA147" s="3"/>
      <c r="DB147" s="3"/>
      <c r="DC147" s="3"/>
      <c r="DD147" s="3"/>
      <c r="DE147" s="3"/>
      <c r="DF147" s="3"/>
      <c r="DG147" s="3"/>
      <c r="DH147" s="3"/>
      <c r="DI147" s="3"/>
      <c r="DJ147" s="3"/>
      <c r="DK147" s="3"/>
      <c r="DL147" s="34"/>
      <c r="DM147" s="33" t="e">
        <f t="shared" si="78"/>
        <v>#DIV/0!</v>
      </c>
      <c r="DN147" s="33" t="e">
        <f t="shared" si="79"/>
        <v>#DIV/0!</v>
      </c>
      <c r="DO147" s="33" t="s">
        <v>1346</v>
      </c>
      <c r="DP147" s="33" t="e">
        <f t="shared" si="81"/>
        <v>#DIV/0!</v>
      </c>
      <c r="DQ147" s="3"/>
      <c r="DR147" s="3"/>
      <c r="DS147" s="3"/>
      <c r="DT147" s="3"/>
      <c r="DU147" s="3"/>
      <c r="DV147" s="3"/>
      <c r="DW147" s="3"/>
      <c r="DX147" s="3"/>
      <c r="DY147" s="3"/>
      <c r="DZ147" s="3"/>
      <c r="EA147" s="65"/>
      <c r="EB147" s="33"/>
      <c r="EC147" s="33"/>
      <c r="ED147" s="33"/>
      <c r="EE147" s="33"/>
    </row>
    <row r="148" spans="1:135" ht="32" x14ac:dyDescent="0.2">
      <c r="A148" s="99">
        <v>91</v>
      </c>
      <c r="B148" s="88" t="s">
        <v>906</v>
      </c>
      <c r="C148" s="3" t="s">
        <v>1133</v>
      </c>
      <c r="D148" s="3" t="s">
        <v>942</v>
      </c>
      <c r="E148" s="3" t="str">
        <f t="shared" si="65"/>
        <v>Klein, R. A., et al. (2014), Study wl</v>
      </c>
      <c r="F148" s="3" t="s">
        <v>0</v>
      </c>
      <c r="G148" s="3" t="s">
        <v>1</v>
      </c>
      <c r="H148" s="3">
        <v>1</v>
      </c>
      <c r="I148" s="3">
        <v>1</v>
      </c>
      <c r="J148" s="3">
        <v>1</v>
      </c>
      <c r="K148" s="3">
        <v>1</v>
      </c>
      <c r="L148" s="3">
        <v>1</v>
      </c>
      <c r="M148" s="3"/>
      <c r="N148" s="3">
        <v>1</v>
      </c>
      <c r="O148" s="3">
        <v>1</v>
      </c>
      <c r="P148" s="3"/>
      <c r="Q148" s="3" t="s">
        <v>456</v>
      </c>
      <c r="R148" s="3" t="s">
        <v>89</v>
      </c>
      <c r="S148" s="3"/>
      <c r="T148" s="3">
        <v>2014</v>
      </c>
      <c r="U148" s="3" t="s">
        <v>944</v>
      </c>
      <c r="V148" s="3">
        <v>1</v>
      </c>
      <c r="W148" s="3">
        <v>1</v>
      </c>
      <c r="X148" s="3">
        <v>1</v>
      </c>
      <c r="Y148" s="22">
        <v>1</v>
      </c>
      <c r="Z148" s="22">
        <v>1</v>
      </c>
      <c r="AA148" s="22">
        <v>1</v>
      </c>
      <c r="AB148" s="22">
        <f t="shared" si="66"/>
        <v>1</v>
      </c>
      <c r="AC148" s="22">
        <v>1</v>
      </c>
      <c r="AD148" s="22">
        <v>1</v>
      </c>
      <c r="AE148" s="22">
        <f t="shared" si="67"/>
        <v>1</v>
      </c>
      <c r="AF148" s="22">
        <f t="shared" si="68"/>
        <v>1</v>
      </c>
      <c r="AG148" s="3">
        <v>2</v>
      </c>
      <c r="AH148" s="3">
        <v>2</v>
      </c>
      <c r="AI148" s="3">
        <f t="shared" si="69"/>
        <v>1</v>
      </c>
      <c r="AJ148" s="3">
        <v>2</v>
      </c>
      <c r="AK148" s="3">
        <v>0</v>
      </c>
      <c r="AL148" s="3">
        <v>0</v>
      </c>
      <c r="AM148" s="3">
        <v>0</v>
      </c>
      <c r="AN148" s="16"/>
      <c r="AO148" s="3"/>
      <c r="AP148" s="16"/>
      <c r="AQ148" s="16"/>
      <c r="AR148" s="3"/>
      <c r="AS148" s="3"/>
      <c r="AT148" s="3"/>
      <c r="AU148" s="3">
        <v>0</v>
      </c>
      <c r="AV148" s="17">
        <v>0.24028683103211415</v>
      </c>
      <c r="AW148" s="37">
        <v>4.4787168501874537E-2</v>
      </c>
      <c r="AX148" s="17">
        <v>0.23823309743354909</v>
      </c>
      <c r="AY148" s="17">
        <v>4.402484764126114E-2</v>
      </c>
      <c r="AZ148" s="3"/>
      <c r="BA148" s="3"/>
      <c r="BB148" s="3"/>
      <c r="BC148" s="3"/>
      <c r="BD148" s="3">
        <v>46</v>
      </c>
      <c r="BE148" s="3">
        <v>44</v>
      </c>
      <c r="BF148" s="3">
        <v>90</v>
      </c>
      <c r="BG148" s="31">
        <v>4.0244565217391299</v>
      </c>
      <c r="BH148" s="31">
        <v>3.7926136363636398</v>
      </c>
      <c r="BI148" s="3">
        <v>0.98623145145823199</v>
      </c>
      <c r="BJ148" s="3">
        <v>0.94197312004084899</v>
      </c>
      <c r="BK148" s="30">
        <v>1</v>
      </c>
      <c r="BL148" s="16">
        <f t="shared" si="72"/>
        <v>0.24028683103211415</v>
      </c>
      <c r="BM148" s="16">
        <f t="shared" si="70"/>
        <v>4.4787168501874537E-2</v>
      </c>
      <c r="BN148" s="16">
        <f t="shared" si="71"/>
        <v>0.23823309743354909</v>
      </c>
      <c r="BO148" s="16">
        <f t="shared" si="73"/>
        <v>4.402484764126114E-2</v>
      </c>
      <c r="BP148" s="16"/>
      <c r="BQ148" s="32"/>
      <c r="BR148" s="32"/>
      <c r="BS148" s="16"/>
      <c r="BT148" s="16"/>
      <c r="BU148" s="16"/>
      <c r="BV148" s="16"/>
      <c r="BW148" s="16"/>
      <c r="BX148" s="16"/>
      <c r="BY148" s="16"/>
      <c r="BZ148" s="16"/>
      <c r="CA148" s="16"/>
      <c r="CB148" s="16"/>
      <c r="CC148" s="16"/>
      <c r="CD148" s="16"/>
      <c r="CE148" s="3"/>
      <c r="CF148" s="3"/>
      <c r="CG148" s="3"/>
      <c r="CH148" s="3"/>
      <c r="CI148" s="3"/>
      <c r="CJ148" s="3"/>
      <c r="CK148" s="3"/>
      <c r="CL148" s="3"/>
      <c r="CM148" s="3"/>
      <c r="CN148" s="3"/>
      <c r="CO148" s="30"/>
      <c r="CP148" s="33" t="e">
        <f t="shared" si="74"/>
        <v>#DIV/0!</v>
      </c>
      <c r="CQ148" s="33" t="e">
        <f t="shared" si="75"/>
        <v>#DIV/0!</v>
      </c>
      <c r="CR148" s="33" t="e">
        <f t="shared" si="76"/>
        <v>#DIV/0!</v>
      </c>
      <c r="CS148" s="33" t="e">
        <f t="shared" si="77"/>
        <v>#DIV/0!</v>
      </c>
      <c r="CT148" s="3"/>
      <c r="CU148" s="3"/>
      <c r="CV148" s="3"/>
      <c r="CW148" s="3"/>
      <c r="CX148" s="3"/>
      <c r="CY148" s="3"/>
      <c r="CZ148" s="3"/>
      <c r="DA148" s="3"/>
      <c r="DB148" s="3"/>
      <c r="DC148" s="3"/>
      <c r="DD148" s="3"/>
      <c r="DE148" s="3"/>
      <c r="DF148" s="3"/>
      <c r="DG148" s="3"/>
      <c r="DH148" s="3"/>
      <c r="DI148" s="3"/>
      <c r="DJ148" s="3"/>
      <c r="DK148" s="3"/>
      <c r="DL148" s="34"/>
      <c r="DM148" s="33" t="e">
        <f t="shared" si="78"/>
        <v>#DIV/0!</v>
      </c>
      <c r="DN148" s="33" t="e">
        <f t="shared" si="79"/>
        <v>#DIV/0!</v>
      </c>
      <c r="DO148" s="33" t="e">
        <f t="shared" ref="DO148:DO211" si="82">(1-3/(4*DG148-9))*DM148</f>
        <v>#DIV/0!</v>
      </c>
      <c r="DP148" s="33" t="e">
        <f t="shared" si="81"/>
        <v>#DIV/0!</v>
      </c>
      <c r="DQ148" s="3"/>
      <c r="DR148" s="3"/>
      <c r="DS148" s="3"/>
      <c r="DT148" s="3"/>
      <c r="DU148" s="3"/>
      <c r="DV148" s="3"/>
      <c r="DW148" s="3"/>
      <c r="DX148" s="3"/>
      <c r="DY148" s="3"/>
      <c r="DZ148" s="3"/>
      <c r="EA148" s="65"/>
      <c r="EB148" s="33"/>
      <c r="EC148" s="33"/>
      <c r="ED148" s="33"/>
      <c r="EE148" s="33"/>
    </row>
    <row r="149" spans="1:135" ht="32" x14ac:dyDescent="0.2">
      <c r="A149" s="99">
        <v>91</v>
      </c>
      <c r="B149" s="88" t="s">
        <v>907</v>
      </c>
      <c r="C149" s="3" t="s">
        <v>1133</v>
      </c>
      <c r="D149" s="3" t="s">
        <v>943</v>
      </c>
      <c r="E149" s="3" t="str">
        <f t="shared" si="65"/>
        <v>Klein, R. A., et al. (2014), Study wpi</v>
      </c>
      <c r="F149" s="3" t="s">
        <v>0</v>
      </c>
      <c r="G149" s="3" t="s">
        <v>1</v>
      </c>
      <c r="H149" s="3">
        <v>1</v>
      </c>
      <c r="I149" s="3">
        <v>1</v>
      </c>
      <c r="J149" s="3">
        <v>1</v>
      </c>
      <c r="K149" s="3">
        <v>1</v>
      </c>
      <c r="L149" s="3">
        <v>1</v>
      </c>
      <c r="M149" s="3"/>
      <c r="N149" s="3">
        <v>1</v>
      </c>
      <c r="O149" s="3">
        <v>1</v>
      </c>
      <c r="P149" s="3"/>
      <c r="Q149" s="3" t="s">
        <v>456</v>
      </c>
      <c r="R149" s="3" t="s">
        <v>89</v>
      </c>
      <c r="S149" s="3"/>
      <c r="T149" s="3">
        <v>2014</v>
      </c>
      <c r="U149" s="3" t="s">
        <v>944</v>
      </c>
      <c r="V149" s="3">
        <v>1</v>
      </c>
      <c r="W149" s="3">
        <v>1</v>
      </c>
      <c r="X149" s="3">
        <v>1</v>
      </c>
      <c r="Y149" s="22">
        <v>1</v>
      </c>
      <c r="Z149" s="22">
        <v>1</v>
      </c>
      <c r="AA149" s="22">
        <v>1</v>
      </c>
      <c r="AB149" s="22">
        <f t="shared" si="66"/>
        <v>1</v>
      </c>
      <c r="AC149" s="22">
        <v>1</v>
      </c>
      <c r="AD149" s="22">
        <v>1</v>
      </c>
      <c r="AE149" s="22">
        <f t="shared" si="67"/>
        <v>1</v>
      </c>
      <c r="AF149" s="22">
        <f t="shared" si="68"/>
        <v>1</v>
      </c>
      <c r="AG149" s="3">
        <v>2</v>
      </c>
      <c r="AH149" s="3">
        <v>2</v>
      </c>
      <c r="AI149" s="3">
        <f t="shared" si="69"/>
        <v>1</v>
      </c>
      <c r="AJ149" s="3">
        <v>2</v>
      </c>
      <c r="AK149" s="3">
        <v>0</v>
      </c>
      <c r="AL149" s="3">
        <v>0</v>
      </c>
      <c r="AM149" s="3">
        <v>0</v>
      </c>
      <c r="AN149" s="16"/>
      <c r="AO149" s="3"/>
      <c r="AP149" s="16"/>
      <c r="AQ149" s="16"/>
      <c r="AR149" s="3"/>
      <c r="AS149" s="3"/>
      <c r="AT149" s="3"/>
      <c r="AU149" s="3">
        <v>0</v>
      </c>
      <c r="AV149" s="17">
        <v>-0.18966582707183721</v>
      </c>
      <c r="AW149" s="37">
        <v>4.6681101077570723E-2</v>
      </c>
      <c r="AX149" s="17">
        <v>-0.18798736842518379</v>
      </c>
      <c r="AY149" s="17">
        <v>4.5858542714155154E-2</v>
      </c>
      <c r="AZ149" s="3"/>
      <c r="BA149" s="3"/>
      <c r="BB149" s="3"/>
      <c r="BC149" s="3"/>
      <c r="BD149" s="3">
        <v>48</v>
      </c>
      <c r="BE149" s="3">
        <v>39</v>
      </c>
      <c r="BF149" s="3">
        <v>87</v>
      </c>
      <c r="BG149" s="31">
        <v>3.625</v>
      </c>
      <c r="BH149" s="31">
        <v>3.7916666666666701</v>
      </c>
      <c r="BI149" s="3">
        <v>0.740632995512996</v>
      </c>
      <c r="BJ149" s="3">
        <v>1.02410637125697</v>
      </c>
      <c r="BK149" s="30">
        <v>-1</v>
      </c>
      <c r="BL149" s="16">
        <f t="shared" si="72"/>
        <v>-0.18966582707183721</v>
      </c>
      <c r="BM149" s="16">
        <f t="shared" si="70"/>
        <v>4.6681101077570723E-2</v>
      </c>
      <c r="BN149" s="16">
        <f t="shared" si="71"/>
        <v>-0.18798736842518379</v>
      </c>
      <c r="BO149" s="16">
        <f t="shared" si="73"/>
        <v>4.5858542714155154E-2</v>
      </c>
      <c r="BP149" s="16"/>
      <c r="BQ149" s="32"/>
      <c r="BR149" s="32"/>
      <c r="BS149" s="16"/>
      <c r="BT149" s="16"/>
      <c r="BU149" s="16"/>
      <c r="BV149" s="16"/>
      <c r="BW149" s="16"/>
      <c r="BX149" s="16"/>
      <c r="BY149" s="16"/>
      <c r="BZ149" s="16"/>
      <c r="CA149" s="16"/>
      <c r="CB149" s="16"/>
      <c r="CC149" s="16"/>
      <c r="CD149" s="16"/>
      <c r="CE149" s="3"/>
      <c r="CF149" s="3"/>
      <c r="CG149" s="3"/>
      <c r="CH149" s="3"/>
      <c r="CI149" s="3"/>
      <c r="CJ149" s="3"/>
      <c r="CK149" s="3"/>
      <c r="CL149" s="3"/>
      <c r="CM149" s="3"/>
      <c r="CN149" s="3"/>
      <c r="CO149" s="30"/>
      <c r="CP149" s="33" t="e">
        <f t="shared" si="74"/>
        <v>#DIV/0!</v>
      </c>
      <c r="CQ149" s="33" t="e">
        <f t="shared" si="75"/>
        <v>#DIV/0!</v>
      </c>
      <c r="CR149" s="33" t="e">
        <f t="shared" si="76"/>
        <v>#DIV/0!</v>
      </c>
      <c r="CS149" s="33" t="e">
        <f t="shared" si="77"/>
        <v>#DIV/0!</v>
      </c>
      <c r="CT149" s="3"/>
      <c r="CU149" s="3"/>
      <c r="CV149" s="3"/>
      <c r="CW149" s="3"/>
      <c r="CX149" s="3"/>
      <c r="CY149" s="3"/>
      <c r="CZ149" s="3"/>
      <c r="DA149" s="3"/>
      <c r="DB149" s="3"/>
      <c r="DC149" s="3"/>
      <c r="DD149" s="3"/>
      <c r="DE149" s="3"/>
      <c r="DF149" s="3"/>
      <c r="DG149" s="3"/>
      <c r="DH149" s="3"/>
      <c r="DI149" s="3"/>
      <c r="DJ149" s="3"/>
      <c r="DK149" s="3"/>
      <c r="DL149" s="34"/>
      <c r="DM149" s="33" t="e">
        <f t="shared" si="78"/>
        <v>#DIV/0!</v>
      </c>
      <c r="DN149" s="33" t="e">
        <f t="shared" si="79"/>
        <v>#DIV/0!</v>
      </c>
      <c r="DO149" s="33" t="e">
        <f t="shared" si="82"/>
        <v>#DIV/0!</v>
      </c>
      <c r="DP149" s="33" t="e">
        <f t="shared" si="81"/>
        <v>#DIV/0!</v>
      </c>
      <c r="DQ149" s="3"/>
      <c r="DR149" s="3"/>
      <c r="DS149" s="3"/>
      <c r="DT149" s="3"/>
      <c r="DU149" s="3"/>
      <c r="DV149" s="3"/>
      <c r="DW149" s="3"/>
      <c r="DX149" s="3"/>
      <c r="DY149" s="3"/>
      <c r="DZ149" s="3"/>
      <c r="EA149" s="65"/>
      <c r="EB149" s="33"/>
      <c r="EC149" s="33"/>
      <c r="ED149" s="33"/>
      <c r="EE149" s="33"/>
    </row>
    <row r="150" spans="1:135" ht="80" hidden="1" x14ac:dyDescent="0.2">
      <c r="A150" s="99">
        <v>92</v>
      </c>
      <c r="B150" s="88" t="s">
        <v>364</v>
      </c>
      <c r="C150" s="3" t="s">
        <v>682</v>
      </c>
      <c r="D150" s="3">
        <v>2</v>
      </c>
      <c r="E150" s="3"/>
      <c r="F150" s="3" t="s">
        <v>0</v>
      </c>
      <c r="G150" s="3" t="s">
        <v>1</v>
      </c>
      <c r="H150" s="3">
        <v>1</v>
      </c>
      <c r="I150" s="3">
        <v>1</v>
      </c>
      <c r="J150" s="3">
        <v>1</v>
      </c>
      <c r="K150" s="3">
        <v>1</v>
      </c>
      <c r="L150" s="30">
        <v>0</v>
      </c>
      <c r="M150" s="3"/>
      <c r="N150" s="3"/>
      <c r="O150" s="3"/>
      <c r="P150" s="3"/>
      <c r="Q150" s="3" t="s">
        <v>366</v>
      </c>
      <c r="R150" s="3" t="s">
        <v>367</v>
      </c>
      <c r="S150" s="3"/>
      <c r="T150" s="3">
        <v>2013</v>
      </c>
      <c r="U150" s="3" t="s">
        <v>363</v>
      </c>
      <c r="V150" s="3">
        <v>1</v>
      </c>
      <c r="W150" s="3">
        <v>0</v>
      </c>
      <c r="X150" s="3"/>
      <c r="Y150" s="22"/>
      <c r="Z150" s="22"/>
      <c r="AA150" s="22">
        <v>1</v>
      </c>
      <c r="AC150" s="22"/>
      <c r="AD150" s="22"/>
      <c r="AE150" s="22"/>
      <c r="AG150" s="3"/>
      <c r="AH150" s="3"/>
      <c r="AI150" s="3"/>
      <c r="AJ150" s="3"/>
      <c r="AK150" s="3">
        <v>1</v>
      </c>
      <c r="AL150" s="3">
        <v>0</v>
      </c>
      <c r="AM150" s="3">
        <v>0</v>
      </c>
      <c r="AN150" s="3" t="s">
        <v>365</v>
      </c>
      <c r="AO150" s="3"/>
      <c r="AP150" s="3"/>
      <c r="AQ150" s="3"/>
      <c r="AR150" s="3"/>
      <c r="AS150" s="3"/>
      <c r="AT150" s="3"/>
      <c r="AU150" s="3"/>
      <c r="AV150" s="3"/>
      <c r="AW150" s="3"/>
      <c r="AX150" s="3"/>
      <c r="AY150" s="3"/>
      <c r="AZ150" s="3"/>
      <c r="BA150" s="3"/>
      <c r="BB150" s="3"/>
      <c r="BC150" s="3">
        <v>1</v>
      </c>
      <c r="BD150" s="8">
        <v>59</v>
      </c>
      <c r="BE150" s="8">
        <v>59</v>
      </c>
      <c r="BF150" s="3">
        <v>118</v>
      </c>
      <c r="BG150" s="3">
        <v>0.92</v>
      </c>
      <c r="BH150" s="3">
        <v>0.49</v>
      </c>
      <c r="BI150" s="3">
        <v>0.79</v>
      </c>
      <c r="BJ150" s="3">
        <v>0.54</v>
      </c>
      <c r="BK150" s="30"/>
      <c r="BL150" s="16">
        <f t="shared" si="72"/>
        <v>0</v>
      </c>
      <c r="BM150" s="16">
        <f t="shared" si="70"/>
        <v>3.3898305084745763E-2</v>
      </c>
      <c r="BN150" s="16">
        <f t="shared" si="71"/>
        <v>0</v>
      </c>
      <c r="BO150" s="16">
        <f t="shared" si="73"/>
        <v>3.3460441369471343E-2</v>
      </c>
      <c r="BP150" s="16"/>
      <c r="BQ150" s="16"/>
      <c r="BR150" s="16"/>
      <c r="BS150" s="16"/>
      <c r="BT150" s="16"/>
      <c r="BU150" s="16"/>
      <c r="BV150" s="16"/>
      <c r="BW150" s="16"/>
      <c r="BX150" s="16"/>
      <c r="BY150" s="16"/>
      <c r="BZ150" s="16"/>
      <c r="CA150" s="16"/>
      <c r="CB150" s="16"/>
      <c r="CC150" s="16"/>
      <c r="CD150" s="16"/>
      <c r="CE150" s="3"/>
      <c r="CF150" s="3"/>
      <c r="CG150" s="3"/>
      <c r="CH150" s="8"/>
      <c r="CI150" s="8"/>
      <c r="CJ150" s="8"/>
      <c r="CK150" s="3"/>
      <c r="CL150" s="3"/>
      <c r="CM150" s="3"/>
      <c r="CN150" s="3"/>
      <c r="CO150" s="30"/>
      <c r="CP150" s="33" t="e">
        <f t="shared" si="74"/>
        <v>#DIV/0!</v>
      </c>
      <c r="CQ150" s="33" t="e">
        <f t="shared" si="75"/>
        <v>#DIV/0!</v>
      </c>
      <c r="CR150" s="33" t="e">
        <f t="shared" si="76"/>
        <v>#DIV/0!</v>
      </c>
      <c r="CS150" s="33" t="e">
        <f t="shared" si="77"/>
        <v>#DIV/0!</v>
      </c>
      <c r="CT150" s="3"/>
      <c r="CU150" s="3"/>
      <c r="CV150" s="3"/>
      <c r="CW150" s="3"/>
      <c r="CX150" s="3"/>
      <c r="CY150" s="3"/>
      <c r="CZ150" s="3"/>
      <c r="DA150" s="3"/>
      <c r="DB150" s="3"/>
      <c r="DC150" s="3"/>
      <c r="DD150" s="3"/>
      <c r="DE150" s="8"/>
      <c r="DF150" s="8"/>
      <c r="DG150" s="8"/>
      <c r="DH150" s="19"/>
      <c r="DI150" s="19"/>
      <c r="DJ150" s="19"/>
      <c r="DK150" s="19"/>
      <c r="DL150" s="34"/>
      <c r="DM150" s="33" t="e">
        <f t="shared" si="78"/>
        <v>#DIV/0!</v>
      </c>
      <c r="DN150" s="33" t="e">
        <f t="shared" si="79"/>
        <v>#DIV/0!</v>
      </c>
      <c r="DO150" s="33" t="e">
        <f t="shared" si="82"/>
        <v>#DIV/0!</v>
      </c>
      <c r="DP150" s="33" t="e">
        <f t="shared" si="81"/>
        <v>#DIV/0!</v>
      </c>
      <c r="DQ150" s="3"/>
      <c r="DR150" s="3"/>
      <c r="DS150" s="3"/>
      <c r="DT150" s="8"/>
      <c r="DU150" s="8"/>
      <c r="DV150" s="8"/>
      <c r="DW150" s="3"/>
      <c r="DX150" s="3"/>
      <c r="DY150" s="3"/>
      <c r="DZ150" s="3"/>
      <c r="EA150" s="65"/>
      <c r="EB150" s="33"/>
      <c r="EC150" s="33"/>
      <c r="ED150" s="33"/>
      <c r="EE150" s="33"/>
    </row>
    <row r="151" spans="1:135" ht="80" x14ac:dyDescent="0.2">
      <c r="A151" s="99">
        <v>92</v>
      </c>
      <c r="B151" s="88" t="s">
        <v>362</v>
      </c>
      <c r="C151" s="3" t="s">
        <v>682</v>
      </c>
      <c r="D151" s="3">
        <v>1</v>
      </c>
      <c r="E151" s="3" t="str">
        <f t="shared" ref="E151:E152" si="83">CONCATENATE(LEFT(C151,FIND(")",C151)),", Study ",D151)</f>
        <v>Kouchaki, M., Smith-Crowe, K., Brief, A. P., &amp; Sousa, C. (2013), Study 1</v>
      </c>
      <c r="F151" s="3" t="s">
        <v>0</v>
      </c>
      <c r="G151" s="3" t="s">
        <v>1</v>
      </c>
      <c r="H151" s="3">
        <v>1</v>
      </c>
      <c r="I151" s="3">
        <v>1</v>
      </c>
      <c r="J151" s="3">
        <v>1</v>
      </c>
      <c r="K151" s="3">
        <v>1</v>
      </c>
      <c r="L151" s="3">
        <v>1</v>
      </c>
      <c r="M151" s="3"/>
      <c r="N151" s="9">
        <v>1</v>
      </c>
      <c r="O151" s="9">
        <v>1</v>
      </c>
      <c r="P151" s="3"/>
      <c r="Q151" s="3" t="s">
        <v>1344</v>
      </c>
      <c r="R151" s="3" t="s">
        <v>3</v>
      </c>
      <c r="S151" s="3"/>
      <c r="T151" s="3">
        <v>2013</v>
      </c>
      <c r="U151" s="3" t="s">
        <v>363</v>
      </c>
      <c r="V151" s="3">
        <v>1</v>
      </c>
      <c r="W151" s="3">
        <v>0</v>
      </c>
      <c r="X151" s="3">
        <v>0</v>
      </c>
      <c r="Y151" s="22">
        <v>2</v>
      </c>
      <c r="Z151" s="22">
        <v>2</v>
      </c>
      <c r="AA151" s="22">
        <v>1</v>
      </c>
      <c r="AB151" s="22">
        <f>Y151</f>
        <v>2</v>
      </c>
      <c r="AC151" s="22">
        <v>1</v>
      </c>
      <c r="AD151" s="22">
        <v>1</v>
      </c>
      <c r="AE151" s="22">
        <f>IF(AC151=AD151,1,CONCATENATE(AC151," vs. ",AD151))</f>
        <v>1</v>
      </c>
      <c r="AF151" s="22">
        <f>AC151</f>
        <v>1</v>
      </c>
      <c r="AG151" s="3">
        <v>2</v>
      </c>
      <c r="AH151" s="3">
        <v>2</v>
      </c>
      <c r="AI151" s="3">
        <f t="shared" ref="AI151:AI152" si="84">IF((AG151-AH151)=0,1,0)</f>
        <v>1</v>
      </c>
      <c r="AJ151" s="3">
        <v>2</v>
      </c>
      <c r="AK151" s="3">
        <v>0</v>
      </c>
      <c r="AL151" s="3">
        <v>0</v>
      </c>
      <c r="AM151" s="3">
        <v>0</v>
      </c>
      <c r="AN151" s="3"/>
      <c r="AO151" s="3"/>
      <c r="AP151" s="16"/>
      <c r="AQ151" s="16"/>
      <c r="AR151" s="3"/>
      <c r="AS151" s="3"/>
      <c r="AT151" s="3"/>
      <c r="AU151" s="3">
        <v>0</v>
      </c>
      <c r="AV151" s="18">
        <v>0.7572163027704657</v>
      </c>
      <c r="AW151" s="31">
        <v>8.5733765291813743E-2</v>
      </c>
      <c r="AX151" s="18">
        <v>0.74532285298873069</v>
      </c>
      <c r="AY151" s="18">
        <v>8.3061708847725249E-2</v>
      </c>
      <c r="AZ151" s="3"/>
      <c r="BA151" s="3"/>
      <c r="BB151" s="3">
        <v>0.76</v>
      </c>
      <c r="BC151" s="3">
        <v>1</v>
      </c>
      <c r="BD151" s="8">
        <v>25</v>
      </c>
      <c r="BE151" s="8">
        <v>25</v>
      </c>
      <c r="BF151" s="3">
        <v>50</v>
      </c>
      <c r="BG151" s="31">
        <v>4.1399999999999997</v>
      </c>
      <c r="BH151" s="31">
        <v>3.37</v>
      </c>
      <c r="BI151" s="3">
        <v>0.85</v>
      </c>
      <c r="BJ151" s="3">
        <v>1.1599999999999999</v>
      </c>
      <c r="BK151" s="30">
        <v>1</v>
      </c>
      <c r="BL151" s="16">
        <f t="shared" si="72"/>
        <v>0.7572163027704657</v>
      </c>
      <c r="BM151" s="16">
        <f t="shared" si="70"/>
        <v>8.5733765291813743E-2</v>
      </c>
      <c r="BN151" s="16">
        <f t="shared" si="71"/>
        <v>0.74532285298873069</v>
      </c>
      <c r="BO151" s="16">
        <f t="shared" si="73"/>
        <v>8.3061708847725249E-2</v>
      </c>
      <c r="BP151" s="16"/>
      <c r="BQ151" s="32"/>
      <c r="BR151" s="32"/>
      <c r="BS151" s="16"/>
      <c r="BT151" s="16"/>
      <c r="BU151" s="16"/>
      <c r="BV151" s="16"/>
      <c r="BW151" s="16"/>
      <c r="BX151" s="16"/>
      <c r="BY151" s="16"/>
      <c r="BZ151" s="16"/>
      <c r="CA151" s="16"/>
      <c r="CB151" s="16"/>
      <c r="CC151" s="16"/>
      <c r="CD151" s="16"/>
      <c r="CE151" s="3"/>
      <c r="CF151" s="3"/>
      <c r="CG151" s="3"/>
      <c r="CH151" s="8"/>
      <c r="CI151" s="8"/>
      <c r="CJ151" s="19"/>
      <c r="CK151" s="3"/>
      <c r="CL151" s="3"/>
      <c r="CM151" s="3"/>
      <c r="CN151" s="3"/>
      <c r="CO151" s="30"/>
      <c r="CP151" s="33" t="e">
        <f t="shared" si="74"/>
        <v>#DIV/0!</v>
      </c>
      <c r="CQ151" s="33" t="e">
        <f t="shared" si="75"/>
        <v>#DIV/0!</v>
      </c>
      <c r="CR151" s="33" t="e">
        <f t="shared" si="76"/>
        <v>#DIV/0!</v>
      </c>
      <c r="CS151" s="33" t="e">
        <f t="shared" si="77"/>
        <v>#DIV/0!</v>
      </c>
      <c r="CT151" s="3"/>
      <c r="CU151" s="3"/>
      <c r="CV151" s="3"/>
      <c r="CW151" s="3"/>
      <c r="CX151" s="3"/>
      <c r="CY151" s="3"/>
      <c r="CZ151" s="3"/>
      <c r="DA151" s="3"/>
      <c r="DB151" s="3"/>
      <c r="DC151" s="3"/>
      <c r="DD151" s="3"/>
      <c r="DE151" s="8"/>
      <c r="DF151" s="8"/>
      <c r="DG151" s="8"/>
      <c r="DH151" s="19"/>
      <c r="DI151" s="19"/>
      <c r="DJ151" s="19"/>
      <c r="DK151" s="19"/>
      <c r="DL151" s="34"/>
      <c r="DM151" s="33" t="e">
        <f t="shared" si="78"/>
        <v>#DIV/0!</v>
      </c>
      <c r="DN151" s="33" t="e">
        <f t="shared" si="79"/>
        <v>#DIV/0!</v>
      </c>
      <c r="DO151" s="33" t="e">
        <f t="shared" si="82"/>
        <v>#DIV/0!</v>
      </c>
      <c r="DP151" s="33" t="e">
        <f t="shared" si="81"/>
        <v>#DIV/0!</v>
      </c>
      <c r="DQ151" s="3"/>
      <c r="DR151" s="3"/>
      <c r="DS151" s="3"/>
      <c r="DT151" s="8"/>
      <c r="DU151" s="8"/>
      <c r="DV151" s="8"/>
      <c r="DW151" s="3"/>
      <c r="DX151" s="3"/>
      <c r="DY151" s="3"/>
      <c r="DZ151" s="3"/>
      <c r="EA151" s="65"/>
      <c r="EB151" s="33"/>
      <c r="EC151" s="33"/>
      <c r="ED151" s="33"/>
      <c r="EE151" s="33"/>
    </row>
    <row r="152" spans="1:135" ht="80" x14ac:dyDescent="0.2">
      <c r="A152" s="99">
        <v>92</v>
      </c>
      <c r="B152" s="88" t="s">
        <v>368</v>
      </c>
      <c r="C152" s="3" t="s">
        <v>682</v>
      </c>
      <c r="D152" s="3">
        <v>3</v>
      </c>
      <c r="E152" s="3" t="str">
        <f t="shared" si="83"/>
        <v>Kouchaki, M., Smith-Crowe, K., Brief, A. P., &amp; Sousa, C. (2013), Study 3</v>
      </c>
      <c r="F152" s="3" t="s">
        <v>0</v>
      </c>
      <c r="G152" s="3" t="s">
        <v>1</v>
      </c>
      <c r="H152" s="3">
        <v>1</v>
      </c>
      <c r="I152" s="3">
        <v>1</v>
      </c>
      <c r="J152" s="3">
        <v>1</v>
      </c>
      <c r="K152" s="3">
        <v>1</v>
      </c>
      <c r="L152" s="3">
        <v>1</v>
      </c>
      <c r="M152" s="3"/>
      <c r="N152" s="9">
        <v>1</v>
      </c>
      <c r="O152" s="9">
        <v>1</v>
      </c>
      <c r="P152" s="3"/>
      <c r="Q152" s="3" t="s">
        <v>370</v>
      </c>
      <c r="R152" s="3" t="s">
        <v>3</v>
      </c>
      <c r="S152" s="3"/>
      <c r="T152" s="3">
        <v>2013</v>
      </c>
      <c r="U152" s="3" t="s">
        <v>363</v>
      </c>
      <c r="V152" s="3">
        <v>1</v>
      </c>
      <c r="W152" s="3">
        <v>0</v>
      </c>
      <c r="X152" s="3">
        <v>0</v>
      </c>
      <c r="Y152" s="22">
        <v>2</v>
      </c>
      <c r="Z152" s="22">
        <v>2</v>
      </c>
      <c r="AA152" s="22" t="s">
        <v>1848</v>
      </c>
      <c r="AB152" s="22">
        <f>Y152</f>
        <v>2</v>
      </c>
      <c r="AC152" s="22">
        <v>1</v>
      </c>
      <c r="AD152" s="22">
        <v>1</v>
      </c>
      <c r="AE152" s="22">
        <f>IF(AC152=AD152,1,CONCATENATE(AC152," vs. ",AD152))</f>
        <v>1</v>
      </c>
      <c r="AF152" s="22">
        <f>AC152</f>
        <v>1</v>
      </c>
      <c r="AG152" s="3">
        <v>1</v>
      </c>
      <c r="AH152" s="3">
        <v>1</v>
      </c>
      <c r="AI152" s="3">
        <f t="shared" si="84"/>
        <v>1</v>
      </c>
      <c r="AJ152" s="3">
        <v>1</v>
      </c>
      <c r="AK152" s="3">
        <v>0</v>
      </c>
      <c r="AL152" s="3">
        <v>0</v>
      </c>
      <c r="AM152" s="3">
        <v>0</v>
      </c>
      <c r="AN152" s="3" t="s">
        <v>369</v>
      </c>
      <c r="AO152" s="3"/>
      <c r="AP152" s="16"/>
      <c r="AQ152" s="16"/>
      <c r="AR152" s="3"/>
      <c r="AS152" s="3"/>
      <c r="AT152" s="3"/>
      <c r="AU152" s="3">
        <v>0</v>
      </c>
      <c r="AV152" s="16">
        <v>0.91327700000000001</v>
      </c>
      <c r="AW152" s="37">
        <v>6.6685999999999995E-2</v>
      </c>
      <c r="AX152" s="16">
        <v>0.905559</v>
      </c>
      <c r="AY152" s="16">
        <v>6.5563999999999997E-2</v>
      </c>
      <c r="AZ152" s="3"/>
      <c r="BA152" s="3"/>
      <c r="BB152" s="3"/>
      <c r="BC152" s="3">
        <v>1</v>
      </c>
      <c r="BD152" s="8">
        <v>45.5</v>
      </c>
      <c r="BE152" s="8">
        <v>45.5</v>
      </c>
      <c r="BF152" s="3">
        <v>91</v>
      </c>
      <c r="BG152" s="31" t="s">
        <v>683</v>
      </c>
      <c r="BH152" s="31" t="s">
        <v>684</v>
      </c>
      <c r="BI152" s="3"/>
      <c r="BJ152" s="3"/>
      <c r="BK152" s="30">
        <v>1</v>
      </c>
      <c r="BL152" s="16" t="e">
        <f t="shared" si="72"/>
        <v>#VALUE!</v>
      </c>
      <c r="BM152" s="16" t="e">
        <f t="shared" si="70"/>
        <v>#VALUE!</v>
      </c>
      <c r="BN152" s="16" t="e">
        <f t="shared" si="71"/>
        <v>#VALUE!</v>
      </c>
      <c r="BO152" s="16" t="e">
        <f t="shared" si="73"/>
        <v>#VALUE!</v>
      </c>
      <c r="BP152" s="16">
        <v>1.656500643</v>
      </c>
      <c r="BQ152" s="32"/>
      <c r="BR152" s="32"/>
      <c r="BS152" s="16"/>
      <c r="BT152" s="16"/>
      <c r="BU152" s="16"/>
      <c r="BV152" s="16"/>
      <c r="BW152" s="16"/>
      <c r="BX152" s="16">
        <v>0.219389266</v>
      </c>
      <c r="BY152" s="16"/>
      <c r="BZ152" s="16"/>
      <c r="CA152" s="16">
        <v>0.91327700000000001</v>
      </c>
      <c r="CB152" s="16">
        <v>6.6685999999999995E-2</v>
      </c>
      <c r="CC152" s="16">
        <v>0.905559</v>
      </c>
      <c r="CD152" s="16">
        <v>6.5563999999999997E-2</v>
      </c>
      <c r="CE152" s="3"/>
      <c r="CF152" s="3"/>
      <c r="CG152" s="3"/>
      <c r="CH152" s="19"/>
      <c r="CI152" s="19"/>
      <c r="CJ152" s="19"/>
      <c r="CK152" s="3"/>
      <c r="CL152" s="3"/>
      <c r="CM152" s="3"/>
      <c r="CN152" s="3"/>
      <c r="CO152" s="30"/>
      <c r="CP152" s="33" t="e">
        <f t="shared" si="74"/>
        <v>#DIV/0!</v>
      </c>
      <c r="CQ152" s="33" t="e">
        <f t="shared" si="75"/>
        <v>#DIV/0!</v>
      </c>
      <c r="CR152" s="33" t="e">
        <f t="shared" si="76"/>
        <v>#DIV/0!</v>
      </c>
      <c r="CS152" s="33" t="e">
        <f t="shared" si="77"/>
        <v>#DIV/0!</v>
      </c>
      <c r="CT152" s="3"/>
      <c r="CU152" s="3"/>
      <c r="CV152" s="3"/>
      <c r="CW152" s="3"/>
      <c r="CX152" s="3"/>
      <c r="CY152" s="3"/>
      <c r="CZ152" s="3"/>
      <c r="DA152" s="3"/>
      <c r="DB152" s="3"/>
      <c r="DC152" s="3"/>
      <c r="DD152" s="3"/>
      <c r="DE152" s="8"/>
      <c r="DF152" s="8"/>
      <c r="DG152" s="8"/>
      <c r="DH152" s="19"/>
      <c r="DI152" s="19"/>
      <c r="DJ152" s="19"/>
      <c r="DK152" s="19"/>
      <c r="DL152" s="34"/>
      <c r="DM152" s="33" t="e">
        <f t="shared" si="78"/>
        <v>#DIV/0!</v>
      </c>
      <c r="DN152" s="33" t="e">
        <f t="shared" si="79"/>
        <v>#DIV/0!</v>
      </c>
      <c r="DO152" s="33" t="e">
        <f t="shared" si="82"/>
        <v>#DIV/0!</v>
      </c>
      <c r="DP152" s="33" t="e">
        <f t="shared" si="81"/>
        <v>#DIV/0!</v>
      </c>
      <c r="DQ152" s="3"/>
      <c r="DR152" s="3"/>
      <c r="DS152" s="3"/>
      <c r="DT152" s="8"/>
      <c r="DU152" s="8"/>
      <c r="DV152" s="8"/>
      <c r="DW152" s="3"/>
      <c r="DX152" s="3"/>
      <c r="DY152" s="3"/>
      <c r="DZ152" s="3"/>
    </row>
    <row r="153" spans="1:135" ht="48" hidden="1" x14ac:dyDescent="0.2">
      <c r="A153" s="88">
        <v>93</v>
      </c>
      <c r="B153" s="88">
        <v>93</v>
      </c>
      <c r="C153" s="3" t="s">
        <v>568</v>
      </c>
      <c r="D153" s="3"/>
      <c r="E153" s="3"/>
      <c r="F153" s="3" t="s">
        <v>0</v>
      </c>
      <c r="G153" s="3" t="s">
        <v>1</v>
      </c>
      <c r="H153" s="3">
        <v>0</v>
      </c>
      <c r="I153" s="3"/>
      <c r="J153" s="3"/>
      <c r="K153" s="3"/>
      <c r="L153" s="3">
        <v>0</v>
      </c>
      <c r="M153" s="3" t="s">
        <v>69</v>
      </c>
      <c r="N153" s="3"/>
      <c r="O153" s="3"/>
      <c r="P153" s="3"/>
      <c r="Q153" s="3"/>
      <c r="R153" s="3"/>
      <c r="S153" s="3"/>
      <c r="T153" s="3"/>
      <c r="U153" s="3"/>
      <c r="V153" s="3"/>
      <c r="W153" s="3"/>
      <c r="X153" s="3"/>
      <c r="Y153" s="22"/>
      <c r="Z153" s="22"/>
      <c r="AA153" s="22">
        <v>1</v>
      </c>
      <c r="AB153" s="22">
        <v>3</v>
      </c>
      <c r="AC153" s="22"/>
      <c r="AD153" s="22"/>
      <c r="AE153" s="22"/>
      <c r="AF153" s="22">
        <v>2</v>
      </c>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0"/>
      <c r="BL153" s="16" t="e">
        <f t="shared" si="72"/>
        <v>#DIV/0!</v>
      </c>
      <c r="BM153" s="16"/>
      <c r="BN153" s="16"/>
      <c r="BO153" s="16">
        <f t="shared" si="73"/>
        <v>0</v>
      </c>
      <c r="BP153" s="16"/>
      <c r="BQ153" s="16"/>
      <c r="BR153" s="16"/>
      <c r="BS153" s="16"/>
      <c r="BT153" s="16"/>
      <c r="BU153" s="16"/>
      <c r="BV153" s="16"/>
      <c r="BW153" s="16"/>
      <c r="BX153" s="16"/>
      <c r="BY153" s="16"/>
      <c r="BZ153" s="16"/>
      <c r="CA153" s="16"/>
      <c r="CB153" s="16"/>
      <c r="CC153" s="16"/>
      <c r="CD153" s="16"/>
      <c r="CE153" s="3"/>
      <c r="CF153" s="3"/>
      <c r="CG153" s="3"/>
      <c r="CH153" s="3"/>
      <c r="CI153" s="3"/>
      <c r="CJ153" s="3"/>
      <c r="CK153" s="3"/>
      <c r="CL153" s="3"/>
      <c r="CM153" s="3"/>
      <c r="CN153" s="3"/>
      <c r="CO153" s="30"/>
      <c r="CP153" s="33" t="e">
        <f t="shared" si="74"/>
        <v>#DIV/0!</v>
      </c>
      <c r="CQ153" s="33" t="e">
        <f t="shared" si="75"/>
        <v>#DIV/0!</v>
      </c>
      <c r="CR153" s="33" t="e">
        <f t="shared" si="76"/>
        <v>#DIV/0!</v>
      </c>
      <c r="CS153" s="33" t="e">
        <f t="shared" si="77"/>
        <v>#DIV/0!</v>
      </c>
      <c r="CT153" s="3"/>
      <c r="CU153" s="3"/>
      <c r="CV153" s="3"/>
      <c r="CW153" s="3"/>
      <c r="CX153" s="3"/>
      <c r="CY153" s="3"/>
      <c r="CZ153" s="3"/>
      <c r="DA153" s="3"/>
      <c r="DB153" s="3"/>
      <c r="DC153" s="3"/>
      <c r="DD153" s="3"/>
      <c r="DE153" s="3"/>
      <c r="DF153" s="3"/>
      <c r="DG153" s="3"/>
      <c r="DH153" s="3"/>
      <c r="DI153" s="3"/>
      <c r="DJ153" s="3"/>
      <c r="DK153" s="3"/>
      <c r="DL153" s="34"/>
      <c r="DM153" s="33" t="e">
        <f t="shared" si="78"/>
        <v>#DIV/0!</v>
      </c>
      <c r="DN153" s="33" t="e">
        <f t="shared" si="79"/>
        <v>#DIV/0!</v>
      </c>
      <c r="DO153" s="33" t="e">
        <f t="shared" si="82"/>
        <v>#DIV/0!</v>
      </c>
      <c r="DP153" s="33" t="e">
        <f t="shared" si="81"/>
        <v>#DIV/0!</v>
      </c>
      <c r="DQ153" s="3"/>
      <c r="DR153" s="3"/>
      <c r="DS153" s="3"/>
      <c r="DT153" s="3"/>
      <c r="DU153" s="3"/>
      <c r="DV153" s="3"/>
      <c r="DW153" s="3"/>
      <c r="DX153" s="3"/>
      <c r="DY153" s="3"/>
      <c r="DZ153" s="3"/>
      <c r="EA153" s="34"/>
      <c r="EB153" s="33" t="e">
        <f>(ABS((DW153-DX153)/(((DT153-1)*DY153^2+(DU153-1)*DZ153^2)/(DT153+DU153-2))^0.5)*EA153)</f>
        <v>#DIV/0!</v>
      </c>
      <c r="EC153" s="33" t="e">
        <f>(1/DT153)+(1/DU153)+(EB153^2/(2*(DV153)))</f>
        <v>#DIV/0!</v>
      </c>
      <c r="ED153" s="33" t="e">
        <f>(1-3/(4*DV153-9))*EB153</f>
        <v>#DIV/0!</v>
      </c>
      <c r="EE153" s="33" t="e">
        <f>((1-3/(4*DV153-9))^2)*EC153</f>
        <v>#DIV/0!</v>
      </c>
    </row>
    <row r="154" spans="1:135" ht="48" hidden="1" x14ac:dyDescent="0.2">
      <c r="A154" s="88">
        <v>94</v>
      </c>
      <c r="B154" s="88">
        <v>94</v>
      </c>
      <c r="C154" s="3" t="s">
        <v>569</v>
      </c>
      <c r="D154" s="3"/>
      <c r="E154" s="3"/>
      <c r="F154" s="3" t="s">
        <v>0</v>
      </c>
      <c r="G154" s="3" t="s">
        <v>1</v>
      </c>
      <c r="H154" s="3">
        <v>0</v>
      </c>
      <c r="I154" s="3"/>
      <c r="J154" s="3"/>
      <c r="K154" s="3"/>
      <c r="L154" s="3">
        <v>0</v>
      </c>
      <c r="M154" s="3" t="s">
        <v>69</v>
      </c>
      <c r="N154" s="3"/>
      <c r="O154" s="3"/>
      <c r="P154" s="3"/>
      <c r="Q154" s="3"/>
      <c r="R154" s="3"/>
      <c r="S154" s="3"/>
      <c r="T154" s="3"/>
      <c r="U154" s="3"/>
      <c r="V154" s="3"/>
      <c r="W154" s="3"/>
      <c r="X154" s="3"/>
      <c r="Y154" s="22"/>
      <c r="Z154" s="22"/>
      <c r="AA154" s="22">
        <v>1</v>
      </c>
      <c r="AB154" s="22">
        <v>3</v>
      </c>
      <c r="AC154" s="22"/>
      <c r="AD154" s="22"/>
      <c r="AE154" s="22"/>
      <c r="AF154" s="22">
        <v>2</v>
      </c>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0"/>
      <c r="BL154" s="16" t="e">
        <f t="shared" si="72"/>
        <v>#DIV/0!</v>
      </c>
      <c r="BM154" s="16"/>
      <c r="BN154" s="16"/>
      <c r="BO154" s="16">
        <f t="shared" si="73"/>
        <v>0</v>
      </c>
      <c r="BP154" s="16"/>
      <c r="BQ154" s="16"/>
      <c r="BR154" s="16"/>
      <c r="BS154" s="16"/>
      <c r="BT154" s="16"/>
      <c r="BU154" s="16"/>
      <c r="BV154" s="16"/>
      <c r="BW154" s="16"/>
      <c r="BX154" s="16"/>
      <c r="BY154" s="16"/>
      <c r="BZ154" s="16"/>
      <c r="CA154" s="16"/>
      <c r="CB154" s="16"/>
      <c r="CC154" s="16"/>
      <c r="CD154" s="16"/>
      <c r="CE154" s="3"/>
      <c r="CF154" s="3"/>
      <c r="CG154" s="3"/>
      <c r="CH154" s="3"/>
      <c r="CI154" s="3"/>
      <c r="CJ154" s="3"/>
      <c r="CK154" s="3"/>
      <c r="CL154" s="3"/>
      <c r="CM154" s="3"/>
      <c r="CN154" s="3"/>
      <c r="CO154" s="30"/>
      <c r="CP154" s="33" t="e">
        <f t="shared" si="74"/>
        <v>#DIV/0!</v>
      </c>
      <c r="CQ154" s="33" t="e">
        <f t="shared" si="75"/>
        <v>#DIV/0!</v>
      </c>
      <c r="CR154" s="33" t="e">
        <f t="shared" si="76"/>
        <v>#DIV/0!</v>
      </c>
      <c r="CS154" s="33" t="e">
        <f t="shared" si="77"/>
        <v>#DIV/0!</v>
      </c>
      <c r="CT154" s="3"/>
      <c r="CU154" s="3"/>
      <c r="CV154" s="3"/>
      <c r="CW154" s="3"/>
      <c r="CX154" s="3"/>
      <c r="CY154" s="3"/>
      <c r="CZ154" s="3"/>
      <c r="DA154" s="3"/>
      <c r="DB154" s="3"/>
      <c r="DC154" s="3"/>
      <c r="DD154" s="3"/>
      <c r="DE154" s="3"/>
      <c r="DF154" s="3"/>
      <c r="DG154" s="3"/>
      <c r="DH154" s="3"/>
      <c r="DI154" s="3"/>
      <c r="DJ154" s="3"/>
      <c r="DK154" s="3"/>
      <c r="DL154" s="34"/>
      <c r="DM154" s="33" t="e">
        <f t="shared" si="78"/>
        <v>#DIV/0!</v>
      </c>
      <c r="DN154" s="33" t="e">
        <f t="shared" si="79"/>
        <v>#DIV/0!</v>
      </c>
      <c r="DO154" s="33" t="e">
        <f t="shared" si="82"/>
        <v>#DIV/0!</v>
      </c>
      <c r="DP154" s="33" t="e">
        <f t="shared" si="81"/>
        <v>#DIV/0!</v>
      </c>
      <c r="DQ154" s="3"/>
      <c r="DR154" s="3"/>
      <c r="DS154" s="3"/>
      <c r="DT154" s="3"/>
      <c r="DU154" s="3"/>
      <c r="DV154" s="3"/>
      <c r="DW154" s="3"/>
      <c r="DX154" s="3"/>
      <c r="DY154" s="3"/>
      <c r="DZ154" s="3"/>
      <c r="EA154" s="34"/>
      <c r="EB154" s="33" t="e">
        <f>(ABS((DW154-DX154)/(((DT154-1)*DY154^2+(DU154-1)*DZ154^2)/(DT154+DU154-2))^0.5)*EA154)</f>
        <v>#DIV/0!</v>
      </c>
      <c r="EC154" s="33" t="e">
        <f>(1/DT154)+(1/DU154)+(EB154^2/(2*(DV154)))</f>
        <v>#DIV/0!</v>
      </c>
      <c r="ED154" s="33" t="e">
        <f>(1-3/(4*DV154-9))*EB154</f>
        <v>#DIV/0!</v>
      </c>
      <c r="EE154" s="33" t="e">
        <f>((1-3/(4*DV154-9))^2)*EC154</f>
        <v>#DIV/0!</v>
      </c>
    </row>
    <row r="155" spans="1:135" ht="48" hidden="1" x14ac:dyDescent="0.2">
      <c r="A155" s="88">
        <v>95</v>
      </c>
      <c r="B155" s="88">
        <v>95</v>
      </c>
      <c r="C155" s="3" t="s">
        <v>570</v>
      </c>
      <c r="D155" s="3"/>
      <c r="E155" s="3"/>
      <c r="F155" s="3" t="s">
        <v>0</v>
      </c>
      <c r="G155" s="3" t="s">
        <v>1</v>
      </c>
      <c r="H155" s="3">
        <v>0</v>
      </c>
      <c r="I155" s="3"/>
      <c r="J155" s="3"/>
      <c r="K155" s="3"/>
      <c r="L155" s="3">
        <v>0</v>
      </c>
      <c r="M155" s="3" t="s">
        <v>69</v>
      </c>
      <c r="N155" s="3"/>
      <c r="O155" s="3"/>
      <c r="P155" s="3"/>
      <c r="Q155" s="3"/>
      <c r="R155" s="3"/>
      <c r="S155" s="3"/>
      <c r="T155" s="3"/>
      <c r="U155" s="3"/>
      <c r="V155" s="3"/>
      <c r="W155" s="3"/>
      <c r="X155" s="3"/>
      <c r="Y155" s="22"/>
      <c r="Z155" s="22"/>
      <c r="AA155" s="22">
        <v>1</v>
      </c>
      <c r="AB155" s="22">
        <v>3</v>
      </c>
      <c r="AC155" s="22"/>
      <c r="AD155" s="22"/>
      <c r="AE155" s="22"/>
      <c r="AF155" s="22">
        <v>99</v>
      </c>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0"/>
      <c r="BL155" s="16" t="e">
        <f t="shared" si="72"/>
        <v>#DIV/0!</v>
      </c>
      <c r="BM155" s="16"/>
      <c r="BN155" s="16"/>
      <c r="BO155" s="16">
        <f t="shared" si="73"/>
        <v>0</v>
      </c>
      <c r="BP155" s="16"/>
      <c r="BQ155" s="16"/>
      <c r="BR155" s="16"/>
      <c r="BS155" s="16"/>
      <c r="BT155" s="16"/>
      <c r="BU155" s="16"/>
      <c r="BV155" s="16"/>
      <c r="BW155" s="16"/>
      <c r="BX155" s="16"/>
      <c r="BY155" s="16"/>
      <c r="BZ155" s="16"/>
      <c r="CA155" s="16"/>
      <c r="CB155" s="16"/>
      <c r="CC155" s="16"/>
      <c r="CD155" s="16"/>
      <c r="CE155" s="3"/>
      <c r="CF155" s="3"/>
      <c r="CG155" s="3"/>
      <c r="CH155" s="3"/>
      <c r="CI155" s="3"/>
      <c r="CJ155" s="3"/>
      <c r="CK155" s="3"/>
      <c r="CL155" s="3"/>
      <c r="CM155" s="3"/>
      <c r="CN155" s="3"/>
      <c r="CO155" s="30"/>
      <c r="CP155" s="33" t="e">
        <f t="shared" si="74"/>
        <v>#DIV/0!</v>
      </c>
      <c r="CQ155" s="33" t="e">
        <f t="shared" si="75"/>
        <v>#DIV/0!</v>
      </c>
      <c r="CR155" s="33" t="e">
        <f t="shared" si="76"/>
        <v>#DIV/0!</v>
      </c>
      <c r="CS155" s="33" t="e">
        <f t="shared" si="77"/>
        <v>#DIV/0!</v>
      </c>
      <c r="CT155" s="3"/>
      <c r="CU155" s="3"/>
      <c r="CV155" s="3"/>
      <c r="CW155" s="3"/>
      <c r="CX155" s="3"/>
      <c r="CY155" s="3"/>
      <c r="CZ155" s="3"/>
      <c r="DA155" s="3"/>
      <c r="DB155" s="3"/>
      <c r="DC155" s="3"/>
      <c r="DD155" s="3"/>
      <c r="DE155" s="3"/>
      <c r="DF155" s="3"/>
      <c r="DG155" s="3"/>
      <c r="DH155" s="3"/>
      <c r="DI155" s="3"/>
      <c r="DJ155" s="3"/>
      <c r="DK155" s="3"/>
      <c r="DL155" s="34"/>
      <c r="DM155" s="33" t="e">
        <f t="shared" si="78"/>
        <v>#DIV/0!</v>
      </c>
      <c r="DN155" s="33" t="e">
        <f t="shared" si="79"/>
        <v>#DIV/0!</v>
      </c>
      <c r="DO155" s="33" t="e">
        <f t="shared" si="82"/>
        <v>#DIV/0!</v>
      </c>
      <c r="DP155" s="33" t="e">
        <f t="shared" si="81"/>
        <v>#DIV/0!</v>
      </c>
      <c r="DQ155" s="3"/>
      <c r="DR155" s="3"/>
      <c r="DS155" s="3"/>
      <c r="DT155" s="3"/>
      <c r="DU155" s="3"/>
      <c r="DV155" s="3"/>
      <c r="DW155" s="3"/>
      <c r="DX155" s="3"/>
      <c r="DY155" s="3"/>
      <c r="DZ155" s="3"/>
      <c r="EA155" s="34"/>
      <c r="EB155" s="33" t="e">
        <f>(ABS((DW155-DX155)/(((DT155-1)*DY155^2+(DU155-1)*DZ155^2)/(DT155+DU155-2))^0.5)*EA155)</f>
        <v>#DIV/0!</v>
      </c>
      <c r="EC155" s="33" t="e">
        <f>(1/DT155)+(1/DU155)+(EB155^2/(2*(DV155)))</f>
        <v>#DIV/0!</v>
      </c>
      <c r="ED155" s="33" t="e">
        <f>(1-3/(4*DV155-9))*EB155</f>
        <v>#DIV/0!</v>
      </c>
      <c r="EE155" s="33" t="e">
        <f>((1-3/(4*DV155-9))^2)*EC155</f>
        <v>#DIV/0!</v>
      </c>
    </row>
    <row r="156" spans="1:135" ht="48" hidden="1" x14ac:dyDescent="0.2">
      <c r="A156" s="88">
        <v>96</v>
      </c>
      <c r="B156" s="88">
        <v>96</v>
      </c>
      <c r="C156" s="3" t="s">
        <v>571</v>
      </c>
      <c r="D156" s="3"/>
      <c r="E156" s="3"/>
      <c r="F156" s="3" t="s">
        <v>0</v>
      </c>
      <c r="G156" s="3" t="s">
        <v>1</v>
      </c>
      <c r="H156" s="3">
        <v>0</v>
      </c>
      <c r="I156" s="3"/>
      <c r="J156" s="3"/>
      <c r="K156" s="3"/>
      <c r="L156" s="3">
        <v>0</v>
      </c>
      <c r="M156" s="3" t="s">
        <v>69</v>
      </c>
      <c r="N156" s="3"/>
      <c r="O156" s="3"/>
      <c r="P156" s="3"/>
      <c r="Q156" s="3"/>
      <c r="R156" s="3"/>
      <c r="S156" s="3"/>
      <c r="T156" s="3"/>
      <c r="U156" s="3"/>
      <c r="V156" s="3"/>
      <c r="W156" s="3"/>
      <c r="X156" s="3"/>
      <c r="Y156" s="22"/>
      <c r="Z156" s="22"/>
      <c r="AA156" s="22">
        <v>1</v>
      </c>
      <c r="AB156" s="22">
        <v>3</v>
      </c>
      <c r="AC156" s="22"/>
      <c r="AD156" s="22"/>
      <c r="AE156" s="22"/>
      <c r="AF156" s="22">
        <v>99</v>
      </c>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0"/>
      <c r="BL156" s="16" t="e">
        <f t="shared" si="72"/>
        <v>#DIV/0!</v>
      </c>
      <c r="BM156" s="16"/>
      <c r="BN156" s="16"/>
      <c r="BO156" s="16">
        <f t="shared" si="73"/>
        <v>0</v>
      </c>
      <c r="BP156" s="16"/>
      <c r="BQ156" s="16"/>
      <c r="BR156" s="16"/>
      <c r="BS156" s="16"/>
      <c r="BT156" s="16"/>
      <c r="BU156" s="16"/>
      <c r="BV156" s="16"/>
      <c r="BW156" s="16"/>
      <c r="BX156" s="16"/>
      <c r="BY156" s="16"/>
      <c r="BZ156" s="16"/>
      <c r="CA156" s="16"/>
      <c r="CB156" s="16"/>
      <c r="CC156" s="16"/>
      <c r="CD156" s="16"/>
      <c r="CE156" s="3"/>
      <c r="CF156" s="3"/>
      <c r="CG156" s="3"/>
      <c r="CH156" s="3"/>
      <c r="CI156" s="3"/>
      <c r="CJ156" s="3"/>
      <c r="CK156" s="3"/>
      <c r="CL156" s="3"/>
      <c r="CM156" s="3"/>
      <c r="CN156" s="3"/>
      <c r="CO156" s="30"/>
      <c r="CP156" s="33" t="e">
        <f t="shared" si="74"/>
        <v>#DIV/0!</v>
      </c>
      <c r="CQ156" s="33" t="e">
        <f t="shared" si="75"/>
        <v>#DIV/0!</v>
      </c>
      <c r="CR156" s="33" t="e">
        <f t="shared" si="76"/>
        <v>#DIV/0!</v>
      </c>
      <c r="CS156" s="33" t="e">
        <f t="shared" si="77"/>
        <v>#DIV/0!</v>
      </c>
      <c r="CT156" s="3"/>
      <c r="CU156" s="3"/>
      <c r="CV156" s="3"/>
      <c r="CW156" s="3"/>
      <c r="CX156" s="3"/>
      <c r="CY156" s="3"/>
      <c r="CZ156" s="3"/>
      <c r="DA156" s="3"/>
      <c r="DB156" s="3"/>
      <c r="DC156" s="3"/>
      <c r="DD156" s="3"/>
      <c r="DE156" s="3"/>
      <c r="DF156" s="3"/>
      <c r="DG156" s="3"/>
      <c r="DH156" s="3"/>
      <c r="DI156" s="3"/>
      <c r="DJ156" s="3"/>
      <c r="DK156" s="3"/>
      <c r="DL156" s="34"/>
      <c r="DM156" s="33" t="e">
        <f t="shared" si="78"/>
        <v>#DIV/0!</v>
      </c>
      <c r="DN156" s="33" t="e">
        <f t="shared" si="79"/>
        <v>#DIV/0!</v>
      </c>
      <c r="DO156" s="33" t="e">
        <f t="shared" si="82"/>
        <v>#DIV/0!</v>
      </c>
      <c r="DP156" s="33" t="e">
        <f t="shared" si="81"/>
        <v>#DIV/0!</v>
      </c>
      <c r="DQ156" s="3"/>
      <c r="DR156" s="3"/>
      <c r="DS156" s="3"/>
      <c r="DT156" s="3"/>
      <c r="DU156" s="3"/>
      <c r="DV156" s="3"/>
      <c r="DW156" s="3"/>
      <c r="DX156" s="3"/>
      <c r="DY156" s="3"/>
      <c r="DZ156" s="3"/>
      <c r="EA156" s="34"/>
      <c r="EB156" s="33" t="e">
        <f>(ABS((DW156-DX156)/(((DT156-1)*DY156^2+(DU156-1)*DZ156^2)/(DT156+DU156-2))^0.5)*EA156)</f>
        <v>#DIV/0!</v>
      </c>
      <c r="EC156" s="33" t="e">
        <f>(1/DT156)+(1/DU156)+(EB156^2/(2*(DV156)))</f>
        <v>#DIV/0!</v>
      </c>
      <c r="ED156" s="33" t="e">
        <f>(1-3/(4*DV156-9))*EB156</f>
        <v>#DIV/0!</v>
      </c>
      <c r="EE156" s="33" t="e">
        <f>((1-3/(4*DV156-9))^2)*EC156</f>
        <v>#DIV/0!</v>
      </c>
    </row>
    <row r="157" spans="1:135" ht="96" hidden="1" x14ac:dyDescent="0.2">
      <c r="A157" s="88">
        <v>97</v>
      </c>
      <c r="B157" s="88">
        <v>97</v>
      </c>
      <c r="C157" s="3" t="s">
        <v>572</v>
      </c>
      <c r="D157" s="3"/>
      <c r="E157" s="3"/>
      <c r="F157" s="3" t="s">
        <v>0</v>
      </c>
      <c r="G157" s="3" t="s">
        <v>1</v>
      </c>
      <c r="H157" s="3">
        <v>0</v>
      </c>
      <c r="I157" s="3"/>
      <c r="J157" s="3"/>
      <c r="K157" s="3"/>
      <c r="L157" s="3">
        <v>0</v>
      </c>
      <c r="M157" s="3" t="s">
        <v>93</v>
      </c>
      <c r="N157" s="3"/>
      <c r="O157" s="3"/>
      <c r="P157" s="3"/>
      <c r="Q157" s="3"/>
      <c r="R157" s="3"/>
      <c r="S157" s="3"/>
      <c r="T157" s="3"/>
      <c r="U157" s="3"/>
      <c r="V157" s="3"/>
      <c r="W157" s="3"/>
      <c r="X157" s="3"/>
      <c r="Y157" s="22"/>
      <c r="Z157" s="22"/>
      <c r="AA157" s="22">
        <v>1</v>
      </c>
      <c r="AB157" s="22">
        <v>3</v>
      </c>
      <c r="AC157" s="22"/>
      <c r="AD157" s="22"/>
      <c r="AE157" s="22"/>
      <c r="AF157" s="22">
        <v>99</v>
      </c>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0"/>
      <c r="BL157" s="16" t="e">
        <f t="shared" si="72"/>
        <v>#DIV/0!</v>
      </c>
      <c r="BM157" s="16"/>
      <c r="BN157" s="16"/>
      <c r="BO157" s="16">
        <f t="shared" si="73"/>
        <v>0</v>
      </c>
      <c r="BP157" s="16"/>
      <c r="BQ157" s="16"/>
      <c r="BR157" s="16"/>
      <c r="BS157" s="16"/>
      <c r="BT157" s="16"/>
      <c r="BU157" s="16"/>
      <c r="BV157" s="16"/>
      <c r="BW157" s="16"/>
      <c r="BX157" s="16"/>
      <c r="BY157" s="16"/>
      <c r="BZ157" s="16"/>
      <c r="CA157" s="16"/>
      <c r="CB157" s="16"/>
      <c r="CC157" s="16"/>
      <c r="CD157" s="16"/>
      <c r="CE157" s="3"/>
      <c r="CF157" s="3"/>
      <c r="CG157" s="3"/>
      <c r="CH157" s="3"/>
      <c r="CI157" s="3"/>
      <c r="CJ157" s="3"/>
      <c r="CK157" s="3"/>
      <c r="CL157" s="3"/>
      <c r="CM157" s="3"/>
      <c r="CN157" s="3"/>
      <c r="CO157" s="30"/>
      <c r="CP157" s="33" t="e">
        <f t="shared" si="74"/>
        <v>#DIV/0!</v>
      </c>
      <c r="CQ157" s="33" t="e">
        <f t="shared" si="75"/>
        <v>#DIV/0!</v>
      </c>
      <c r="CR157" s="33" t="e">
        <f t="shared" si="76"/>
        <v>#DIV/0!</v>
      </c>
      <c r="CS157" s="33" t="e">
        <f t="shared" si="77"/>
        <v>#DIV/0!</v>
      </c>
      <c r="CT157" s="3"/>
      <c r="CU157" s="3"/>
      <c r="CV157" s="3"/>
      <c r="CW157" s="3"/>
      <c r="CX157" s="3"/>
      <c r="CY157" s="3"/>
      <c r="CZ157" s="3"/>
      <c r="DA157" s="3"/>
      <c r="DB157" s="3"/>
      <c r="DC157" s="3"/>
      <c r="DD157" s="3"/>
      <c r="DE157" s="3"/>
      <c r="DF157" s="3"/>
      <c r="DG157" s="3"/>
      <c r="DH157" s="3"/>
      <c r="DI157" s="3"/>
      <c r="DJ157" s="3"/>
      <c r="DK157" s="3"/>
      <c r="DL157" s="34"/>
      <c r="DM157" s="33" t="e">
        <f t="shared" si="78"/>
        <v>#DIV/0!</v>
      </c>
      <c r="DN157" s="33" t="e">
        <f t="shared" si="79"/>
        <v>#DIV/0!</v>
      </c>
      <c r="DO157" s="33" t="e">
        <f t="shared" si="82"/>
        <v>#DIV/0!</v>
      </c>
      <c r="DP157" s="33" t="e">
        <f t="shared" si="81"/>
        <v>#DIV/0!</v>
      </c>
      <c r="DQ157" s="3"/>
      <c r="DR157" s="3"/>
      <c r="DS157" s="3"/>
      <c r="DT157" s="3"/>
      <c r="DU157" s="3"/>
      <c r="DV157" s="3"/>
      <c r="DW157" s="3"/>
      <c r="DX157" s="3"/>
      <c r="DY157" s="3"/>
      <c r="DZ157" s="3"/>
      <c r="EA157" s="34"/>
      <c r="EB157" s="33" t="e">
        <f>(ABS((DW157-DX157)/(((DT157-1)*DY157^2+(DU157-1)*DZ157^2)/(DT157+DU157-2))^0.5)*EA157)</f>
        <v>#DIV/0!</v>
      </c>
      <c r="EC157" s="33" t="e">
        <f>(1/DT157)+(1/DU157)+(EB157^2/(2*(DV157)))</f>
        <v>#DIV/0!</v>
      </c>
      <c r="ED157" s="33" t="e">
        <f>(1-3/(4*DV157-9))*EB157</f>
        <v>#DIV/0!</v>
      </c>
      <c r="EE157" s="33" t="e">
        <f>((1-3/(4*DV157-9))^2)*EC157</f>
        <v>#DIV/0!</v>
      </c>
    </row>
    <row r="158" spans="1:135" ht="128" hidden="1" x14ac:dyDescent="0.2">
      <c r="A158" s="99">
        <v>98</v>
      </c>
      <c r="B158" s="88" t="s">
        <v>374</v>
      </c>
      <c r="C158" s="3" t="s">
        <v>685</v>
      </c>
      <c r="D158" s="3">
        <v>3</v>
      </c>
      <c r="E158" s="3"/>
      <c r="F158" s="3" t="s">
        <v>0</v>
      </c>
      <c r="G158" s="3" t="s">
        <v>1</v>
      </c>
      <c r="H158" s="3">
        <v>1</v>
      </c>
      <c r="I158" s="3"/>
      <c r="J158" s="3"/>
      <c r="K158" s="3"/>
      <c r="L158" s="3">
        <v>0</v>
      </c>
      <c r="M158" s="3" t="s">
        <v>375</v>
      </c>
      <c r="N158" s="3"/>
      <c r="O158" s="3"/>
      <c r="P158" s="3"/>
      <c r="Q158" s="3" t="s">
        <v>377</v>
      </c>
      <c r="R158" s="3" t="s">
        <v>112</v>
      </c>
      <c r="S158" s="3" t="s">
        <v>378</v>
      </c>
      <c r="T158" s="3">
        <v>2014</v>
      </c>
      <c r="U158" s="3" t="s">
        <v>379</v>
      </c>
      <c r="V158" s="3">
        <v>1</v>
      </c>
      <c r="W158" s="3">
        <v>0</v>
      </c>
      <c r="X158" s="3"/>
      <c r="Y158" s="22"/>
      <c r="Z158" s="22"/>
      <c r="AA158" s="22">
        <v>1</v>
      </c>
      <c r="AC158" s="22"/>
      <c r="AD158" s="22"/>
      <c r="AE158" s="22"/>
      <c r="AG158" s="3"/>
      <c r="AH158" s="3"/>
      <c r="AI158" s="3"/>
      <c r="AJ158" s="3"/>
      <c r="AK158" s="3">
        <v>1</v>
      </c>
      <c r="AL158" s="3">
        <v>1</v>
      </c>
      <c r="AM158" s="3">
        <v>0</v>
      </c>
      <c r="AN158" s="3" t="s">
        <v>376</v>
      </c>
      <c r="AO158" s="3"/>
      <c r="AP158" s="3"/>
      <c r="AQ158" s="3"/>
      <c r="AR158" s="3"/>
      <c r="AS158" s="3"/>
      <c r="AT158" s="3"/>
      <c r="AU158" s="3"/>
      <c r="AV158" s="3"/>
      <c r="AW158" s="3"/>
      <c r="AX158" s="3"/>
      <c r="AY158" s="3"/>
      <c r="AZ158" s="3"/>
      <c r="BA158" s="3"/>
      <c r="BB158" s="3"/>
      <c r="BC158" s="3">
        <v>1</v>
      </c>
      <c r="BD158" s="3">
        <v>96</v>
      </c>
      <c r="BE158" s="3">
        <v>90</v>
      </c>
      <c r="BF158" s="3">
        <v>186</v>
      </c>
      <c r="BG158" s="3"/>
      <c r="BH158" s="3"/>
      <c r="BI158" s="3"/>
      <c r="BJ158" s="3"/>
      <c r="BK158" s="30"/>
      <c r="BL158" s="16" t="e">
        <f t="shared" si="72"/>
        <v>#DIV/0!</v>
      </c>
      <c r="BM158" s="16"/>
      <c r="BN158" s="16"/>
      <c r="BO158" s="16">
        <f t="shared" si="73"/>
        <v>0</v>
      </c>
      <c r="BP158" s="16"/>
      <c r="BQ158" s="16"/>
      <c r="BR158" s="16"/>
      <c r="BS158" s="16"/>
      <c r="BT158" s="16"/>
      <c r="BU158" s="16"/>
      <c r="BV158" s="16"/>
      <c r="BW158" s="16"/>
      <c r="BX158" s="16"/>
      <c r="BY158" s="16"/>
      <c r="BZ158" s="16"/>
      <c r="CA158" s="16"/>
      <c r="CB158" s="16"/>
      <c r="CC158" s="16"/>
      <c r="CD158" s="16"/>
      <c r="CE158" s="3"/>
      <c r="CF158" s="3"/>
      <c r="CG158" s="3"/>
      <c r="CH158" s="19"/>
      <c r="CI158" s="19"/>
      <c r="CJ158" s="19"/>
      <c r="CK158" s="3"/>
      <c r="CL158" s="3"/>
      <c r="CM158" s="3"/>
      <c r="CN158" s="3"/>
      <c r="CO158" s="30"/>
      <c r="CP158" s="33" t="e">
        <f t="shared" si="74"/>
        <v>#DIV/0!</v>
      </c>
      <c r="CQ158" s="33" t="e">
        <f t="shared" si="75"/>
        <v>#DIV/0!</v>
      </c>
      <c r="CR158" s="33" t="e">
        <f t="shared" si="76"/>
        <v>#DIV/0!</v>
      </c>
      <c r="CS158" s="33" t="e">
        <f t="shared" si="77"/>
        <v>#DIV/0!</v>
      </c>
      <c r="CT158" s="3"/>
      <c r="CU158" s="3"/>
      <c r="CV158" s="3"/>
      <c r="CW158" s="3"/>
      <c r="CX158" s="3"/>
      <c r="CY158" s="3"/>
      <c r="CZ158" s="3"/>
      <c r="DA158" s="3"/>
      <c r="DB158" s="3"/>
      <c r="DC158" s="3"/>
      <c r="DD158" s="3"/>
      <c r="DE158" s="8"/>
      <c r="DF158" s="8"/>
      <c r="DG158" s="8"/>
      <c r="DH158" s="19"/>
      <c r="DI158" s="19"/>
      <c r="DJ158" s="19"/>
      <c r="DK158" s="19"/>
      <c r="DL158" s="34"/>
      <c r="DM158" s="33" t="e">
        <f t="shared" si="78"/>
        <v>#DIV/0!</v>
      </c>
      <c r="DN158" s="33" t="e">
        <f t="shared" si="79"/>
        <v>#DIV/0!</v>
      </c>
      <c r="DO158" s="33" t="e">
        <f t="shared" si="82"/>
        <v>#DIV/0!</v>
      </c>
      <c r="DP158" s="33" t="e">
        <f t="shared" si="81"/>
        <v>#DIV/0!</v>
      </c>
      <c r="DQ158" s="3"/>
      <c r="DR158" s="3"/>
      <c r="DS158" s="3"/>
      <c r="DT158" s="8"/>
      <c r="DU158" s="8"/>
      <c r="DV158" s="8"/>
      <c r="DW158" s="3"/>
      <c r="DX158" s="3"/>
      <c r="DY158" s="3"/>
      <c r="DZ158" s="3"/>
    </row>
    <row r="159" spans="1:135" ht="48" hidden="1" x14ac:dyDescent="0.2">
      <c r="A159" s="99">
        <v>98</v>
      </c>
      <c r="B159" s="88" t="s">
        <v>380</v>
      </c>
      <c r="C159" s="3" t="s">
        <v>685</v>
      </c>
      <c r="D159" s="3">
        <v>4</v>
      </c>
      <c r="E159" s="3"/>
      <c r="F159" s="3" t="s">
        <v>0</v>
      </c>
      <c r="G159" s="3" t="s">
        <v>1</v>
      </c>
      <c r="H159" s="3">
        <v>0</v>
      </c>
      <c r="I159" s="3"/>
      <c r="J159" s="3"/>
      <c r="K159" s="3"/>
      <c r="L159" s="3">
        <v>0</v>
      </c>
      <c r="M159" s="3" t="s">
        <v>381</v>
      </c>
      <c r="N159" s="3"/>
      <c r="O159" s="3"/>
      <c r="P159" s="3"/>
      <c r="Q159" s="3"/>
      <c r="R159" s="3"/>
      <c r="S159" s="3"/>
      <c r="T159" s="3"/>
      <c r="U159" s="3"/>
      <c r="V159" s="3">
        <v>1</v>
      </c>
      <c r="W159" s="3"/>
      <c r="X159" s="3"/>
      <c r="Y159" s="22"/>
      <c r="Z159" s="22"/>
      <c r="AA159" s="22">
        <v>1</v>
      </c>
      <c r="AC159" s="22"/>
      <c r="AD159" s="22"/>
      <c r="AE159" s="22"/>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0"/>
      <c r="BL159" s="16" t="e">
        <f t="shared" si="72"/>
        <v>#DIV/0!</v>
      </c>
      <c r="BM159" s="16"/>
      <c r="BN159" s="16"/>
      <c r="BO159" s="16">
        <f t="shared" si="73"/>
        <v>0</v>
      </c>
      <c r="BP159" s="16"/>
      <c r="BQ159" s="16"/>
      <c r="BR159" s="16"/>
      <c r="BS159" s="16"/>
      <c r="BT159" s="16"/>
      <c r="BU159" s="16"/>
      <c r="BV159" s="16"/>
      <c r="BW159" s="16"/>
      <c r="BX159" s="16"/>
      <c r="BY159" s="16"/>
      <c r="BZ159" s="16"/>
      <c r="CA159" s="16"/>
      <c r="CB159" s="16"/>
      <c r="CC159" s="16"/>
      <c r="CD159" s="16"/>
      <c r="CE159" s="3"/>
      <c r="CF159" s="3"/>
      <c r="CG159" s="3"/>
      <c r="CH159" s="8"/>
      <c r="CI159" s="8"/>
      <c r="CJ159" s="8"/>
      <c r="CK159" s="3"/>
      <c r="CL159" s="3"/>
      <c r="CM159" s="3"/>
      <c r="CN159" s="3"/>
      <c r="CO159" s="30"/>
      <c r="CP159" s="33" t="e">
        <f t="shared" si="74"/>
        <v>#DIV/0!</v>
      </c>
      <c r="CQ159" s="33" t="e">
        <f t="shared" si="75"/>
        <v>#DIV/0!</v>
      </c>
      <c r="CR159" s="33" t="e">
        <f t="shared" si="76"/>
        <v>#DIV/0!</v>
      </c>
      <c r="CS159" s="33" t="e">
        <f t="shared" si="77"/>
        <v>#DIV/0!</v>
      </c>
      <c r="CT159" s="3"/>
      <c r="CU159" s="3"/>
      <c r="CV159" s="3"/>
      <c r="CW159" s="3"/>
      <c r="CX159" s="3"/>
      <c r="CY159" s="3"/>
      <c r="CZ159" s="3"/>
      <c r="DA159" s="3"/>
      <c r="DB159" s="3"/>
      <c r="DC159" s="3"/>
      <c r="DD159" s="3"/>
      <c r="DE159" s="8"/>
      <c r="DF159" s="8"/>
      <c r="DG159" s="8"/>
      <c r="DH159" s="19"/>
      <c r="DI159" s="19"/>
      <c r="DJ159" s="19"/>
      <c r="DK159" s="19"/>
      <c r="DL159" s="34"/>
      <c r="DM159" s="33" t="e">
        <f t="shared" si="78"/>
        <v>#DIV/0!</v>
      </c>
      <c r="DN159" s="33" t="e">
        <f t="shared" si="79"/>
        <v>#DIV/0!</v>
      </c>
      <c r="DO159" s="33" t="e">
        <f t="shared" si="82"/>
        <v>#DIV/0!</v>
      </c>
      <c r="DP159" s="33" t="e">
        <f t="shared" si="81"/>
        <v>#DIV/0!</v>
      </c>
      <c r="DQ159" s="3"/>
      <c r="DR159" s="3"/>
      <c r="DS159" s="3"/>
      <c r="DT159" s="8"/>
      <c r="DU159" s="8"/>
      <c r="DV159" s="8"/>
      <c r="DW159" s="3"/>
      <c r="DX159" s="3"/>
      <c r="DY159" s="3"/>
      <c r="DZ159" s="3"/>
    </row>
    <row r="160" spans="1:135" ht="32" hidden="1" x14ac:dyDescent="0.2">
      <c r="A160" s="88">
        <v>99</v>
      </c>
      <c r="B160" s="88">
        <v>99</v>
      </c>
      <c r="C160" s="3" t="s">
        <v>573</v>
      </c>
      <c r="D160" s="3"/>
      <c r="E160" s="3"/>
      <c r="F160" s="3" t="s">
        <v>0</v>
      </c>
      <c r="G160" s="3" t="s">
        <v>1</v>
      </c>
      <c r="H160" s="3">
        <v>0</v>
      </c>
      <c r="I160" s="3">
        <v>0</v>
      </c>
      <c r="J160" s="3"/>
      <c r="K160" s="3"/>
      <c r="L160" s="3">
        <v>0</v>
      </c>
      <c r="M160" s="3" t="s">
        <v>69</v>
      </c>
      <c r="N160" s="3"/>
      <c r="O160" s="3"/>
      <c r="P160" s="3"/>
      <c r="Q160" s="3"/>
      <c r="R160" s="3"/>
      <c r="S160" s="3"/>
      <c r="T160" s="3"/>
      <c r="U160" s="3"/>
      <c r="V160" s="3"/>
      <c r="W160" s="3"/>
      <c r="X160" s="3"/>
      <c r="Y160" s="22"/>
      <c r="Z160" s="22"/>
      <c r="AA160" s="22">
        <v>1</v>
      </c>
      <c r="AB160" s="22">
        <v>1</v>
      </c>
      <c r="AC160" s="22"/>
      <c r="AD160" s="22"/>
      <c r="AE160" s="22"/>
      <c r="AF160" s="22">
        <v>1</v>
      </c>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0"/>
      <c r="BL160" s="16" t="e">
        <f t="shared" si="72"/>
        <v>#DIV/0!</v>
      </c>
      <c r="BM160" s="16"/>
      <c r="BN160" s="16"/>
      <c r="BO160" s="16">
        <f t="shared" si="73"/>
        <v>0</v>
      </c>
      <c r="BP160" s="16"/>
      <c r="BQ160" s="16"/>
      <c r="BR160" s="16"/>
      <c r="BS160" s="16"/>
      <c r="BT160" s="16"/>
      <c r="BU160" s="16"/>
      <c r="BV160" s="16"/>
      <c r="BW160" s="16"/>
      <c r="BX160" s="16"/>
      <c r="BY160" s="16"/>
      <c r="BZ160" s="16"/>
      <c r="CA160" s="16"/>
      <c r="CB160" s="16"/>
      <c r="CC160" s="16"/>
      <c r="CD160" s="16"/>
      <c r="CE160" s="3"/>
      <c r="CF160" s="3"/>
      <c r="CG160" s="3"/>
      <c r="CH160" s="3"/>
      <c r="CI160" s="3"/>
      <c r="CJ160" s="3"/>
      <c r="CK160" s="3"/>
      <c r="CL160" s="3"/>
      <c r="CM160" s="3"/>
      <c r="CN160" s="3"/>
      <c r="CO160" s="30"/>
      <c r="CP160" s="33" t="e">
        <f t="shared" si="74"/>
        <v>#DIV/0!</v>
      </c>
      <c r="CQ160" s="33" t="e">
        <f t="shared" si="75"/>
        <v>#DIV/0!</v>
      </c>
      <c r="CR160" s="33" t="e">
        <f t="shared" si="76"/>
        <v>#DIV/0!</v>
      </c>
      <c r="CS160" s="33" t="e">
        <f t="shared" si="77"/>
        <v>#DIV/0!</v>
      </c>
      <c r="CT160" s="3"/>
      <c r="CU160" s="3"/>
      <c r="CV160" s="3"/>
      <c r="CW160" s="3"/>
      <c r="CX160" s="3"/>
      <c r="CY160" s="3"/>
      <c r="CZ160" s="3"/>
      <c r="DA160" s="3"/>
      <c r="DB160" s="3"/>
      <c r="DC160" s="3"/>
      <c r="DD160" s="3"/>
      <c r="DE160" s="3"/>
      <c r="DF160" s="3"/>
      <c r="DG160" s="3"/>
      <c r="DH160" s="3"/>
      <c r="DI160" s="3"/>
      <c r="DJ160" s="3"/>
      <c r="DK160" s="3"/>
      <c r="DL160" s="34"/>
      <c r="DM160" s="33" t="e">
        <f t="shared" si="78"/>
        <v>#DIV/0!</v>
      </c>
      <c r="DN160" s="33" t="e">
        <f t="shared" si="79"/>
        <v>#DIV/0!</v>
      </c>
      <c r="DO160" s="33" t="e">
        <f t="shared" si="82"/>
        <v>#DIV/0!</v>
      </c>
      <c r="DP160" s="33" t="e">
        <f t="shared" si="81"/>
        <v>#DIV/0!</v>
      </c>
      <c r="DQ160" s="3"/>
      <c r="DR160" s="3"/>
      <c r="DS160" s="3"/>
      <c r="DT160" s="3"/>
      <c r="DU160" s="3"/>
      <c r="DV160" s="3"/>
      <c r="DW160" s="3"/>
      <c r="DX160" s="3"/>
      <c r="DY160" s="3"/>
      <c r="DZ160" s="3"/>
      <c r="EA160" s="34"/>
      <c r="EB160" s="33" t="e">
        <f t="shared" ref="EB160:EB186" si="85">(ABS((DW160-DX160)/(((DT160-1)*DY160^2+(DU160-1)*DZ160^2)/(DT160+DU160-2))^0.5)*EA160)</f>
        <v>#DIV/0!</v>
      </c>
      <c r="EC160" s="33" t="e">
        <f t="shared" ref="EC160:EC186" si="86">(1/DT160)+(1/DU160)+(EB160^2/(2*(DV160)))</f>
        <v>#DIV/0!</v>
      </c>
      <c r="ED160" s="33" t="e">
        <f t="shared" ref="ED160:ED186" si="87">(1-3/(4*DV160-9))*EB160</f>
        <v>#DIV/0!</v>
      </c>
      <c r="EE160" s="33" t="e">
        <f t="shared" ref="EE160:EE186" si="88">((1-3/(4*DV160-9))^2)*EC160</f>
        <v>#DIV/0!</v>
      </c>
    </row>
    <row r="161" spans="1:135" ht="48" hidden="1" x14ac:dyDescent="0.2">
      <c r="A161" s="88">
        <v>100</v>
      </c>
      <c r="B161" s="88">
        <v>100</v>
      </c>
      <c r="C161" s="3" t="s">
        <v>574</v>
      </c>
      <c r="D161" s="3"/>
      <c r="E161" s="3"/>
      <c r="F161" s="3" t="s">
        <v>0</v>
      </c>
      <c r="G161" s="3" t="s">
        <v>1</v>
      </c>
      <c r="H161" s="3">
        <v>0</v>
      </c>
      <c r="I161" s="3"/>
      <c r="J161" s="3"/>
      <c r="K161" s="3"/>
      <c r="L161" s="3">
        <v>0</v>
      </c>
      <c r="M161" s="3" t="s">
        <v>69</v>
      </c>
      <c r="N161" s="3"/>
      <c r="O161" s="3"/>
      <c r="P161" s="3"/>
      <c r="Q161" s="3"/>
      <c r="R161" s="3"/>
      <c r="S161" s="3"/>
      <c r="T161" s="3"/>
      <c r="U161" s="3"/>
      <c r="V161" s="3"/>
      <c r="W161" s="3"/>
      <c r="X161" s="3"/>
      <c r="Y161" s="22"/>
      <c r="Z161" s="22"/>
      <c r="AA161" s="22">
        <v>1</v>
      </c>
      <c r="AB161" s="22">
        <v>3</v>
      </c>
      <c r="AC161" s="22"/>
      <c r="AD161" s="22"/>
      <c r="AE161" s="22"/>
      <c r="AF161" s="22">
        <v>1</v>
      </c>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0"/>
      <c r="BL161" s="16" t="e">
        <f t="shared" si="72"/>
        <v>#DIV/0!</v>
      </c>
      <c r="BM161" s="16"/>
      <c r="BN161" s="16"/>
      <c r="BO161" s="16">
        <f t="shared" si="73"/>
        <v>0</v>
      </c>
      <c r="BP161" s="16"/>
      <c r="BQ161" s="16"/>
      <c r="BR161" s="16"/>
      <c r="BS161" s="16"/>
      <c r="BT161" s="16"/>
      <c r="BU161" s="16"/>
      <c r="BV161" s="16"/>
      <c r="BW161" s="16"/>
      <c r="BX161" s="16"/>
      <c r="BY161" s="16"/>
      <c r="BZ161" s="16"/>
      <c r="CA161" s="16"/>
      <c r="CB161" s="16"/>
      <c r="CC161" s="16"/>
      <c r="CD161" s="16"/>
      <c r="CE161" s="3"/>
      <c r="CF161" s="3"/>
      <c r="CG161" s="3"/>
      <c r="CH161" s="3"/>
      <c r="CI161" s="3"/>
      <c r="CJ161" s="3"/>
      <c r="CK161" s="3"/>
      <c r="CL161" s="3"/>
      <c r="CM161" s="3"/>
      <c r="CN161" s="3"/>
      <c r="CO161" s="30"/>
      <c r="CP161" s="33" t="e">
        <f t="shared" si="74"/>
        <v>#DIV/0!</v>
      </c>
      <c r="CQ161" s="33" t="e">
        <f t="shared" si="75"/>
        <v>#DIV/0!</v>
      </c>
      <c r="CR161" s="33" t="e">
        <f t="shared" si="76"/>
        <v>#DIV/0!</v>
      </c>
      <c r="CS161" s="33" t="e">
        <f t="shared" si="77"/>
        <v>#DIV/0!</v>
      </c>
      <c r="CT161" s="3"/>
      <c r="CU161" s="3"/>
      <c r="CV161" s="3"/>
      <c r="CW161" s="3"/>
      <c r="CX161" s="3"/>
      <c r="CY161" s="3"/>
      <c r="CZ161" s="3"/>
      <c r="DA161" s="3"/>
      <c r="DB161" s="3"/>
      <c r="DC161" s="3"/>
      <c r="DD161" s="3"/>
      <c r="DE161" s="3"/>
      <c r="DF161" s="3"/>
      <c r="DG161" s="3"/>
      <c r="DH161" s="3"/>
      <c r="DI161" s="3"/>
      <c r="DJ161" s="3"/>
      <c r="DK161" s="3"/>
      <c r="DL161" s="34"/>
      <c r="DM161" s="33" t="e">
        <f t="shared" si="78"/>
        <v>#DIV/0!</v>
      </c>
      <c r="DN161" s="33" t="e">
        <f t="shared" si="79"/>
        <v>#DIV/0!</v>
      </c>
      <c r="DO161" s="33" t="e">
        <f t="shared" si="82"/>
        <v>#DIV/0!</v>
      </c>
      <c r="DP161" s="33" t="e">
        <f t="shared" si="81"/>
        <v>#DIV/0!</v>
      </c>
      <c r="DQ161" s="3"/>
      <c r="DR161" s="3"/>
      <c r="DS161" s="3"/>
      <c r="DT161" s="3"/>
      <c r="DU161" s="3"/>
      <c r="DV161" s="3"/>
      <c r="DW161" s="3"/>
      <c r="DX161" s="3"/>
      <c r="DY161" s="3"/>
      <c r="DZ161" s="3"/>
      <c r="EA161" s="34"/>
      <c r="EB161" s="33" t="e">
        <f t="shared" si="85"/>
        <v>#DIV/0!</v>
      </c>
      <c r="EC161" s="33" t="e">
        <f t="shared" si="86"/>
        <v>#DIV/0!</v>
      </c>
      <c r="ED161" s="33" t="e">
        <f t="shared" si="87"/>
        <v>#DIV/0!</v>
      </c>
      <c r="EE161" s="33" t="e">
        <f t="shared" si="88"/>
        <v>#DIV/0!</v>
      </c>
    </row>
    <row r="162" spans="1:135" ht="48" hidden="1" x14ac:dyDescent="0.2">
      <c r="A162" s="88">
        <v>101</v>
      </c>
      <c r="B162" s="88">
        <v>101</v>
      </c>
      <c r="C162" s="3" t="s">
        <v>575</v>
      </c>
      <c r="D162" s="3"/>
      <c r="E162" s="3"/>
      <c r="F162" s="3" t="s">
        <v>0</v>
      </c>
      <c r="G162" s="3" t="s">
        <v>1</v>
      </c>
      <c r="H162" s="3">
        <v>0</v>
      </c>
      <c r="I162" s="3"/>
      <c r="J162" s="3"/>
      <c r="K162" s="3"/>
      <c r="L162" s="3">
        <v>0</v>
      </c>
      <c r="M162" s="3" t="s">
        <v>69</v>
      </c>
      <c r="N162" s="3"/>
      <c r="O162" s="3"/>
      <c r="P162" s="3"/>
      <c r="Q162" s="3"/>
      <c r="R162" s="3"/>
      <c r="S162" s="3"/>
      <c r="T162" s="3"/>
      <c r="U162" s="3"/>
      <c r="V162" s="3"/>
      <c r="W162" s="3"/>
      <c r="X162" s="3"/>
      <c r="Y162" s="22"/>
      <c r="Z162" s="22"/>
      <c r="AA162" s="22">
        <v>1</v>
      </c>
      <c r="AB162" s="22">
        <v>1</v>
      </c>
      <c r="AC162" s="22"/>
      <c r="AD162" s="22"/>
      <c r="AE162" s="22"/>
      <c r="AF162" s="22">
        <v>2</v>
      </c>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0"/>
      <c r="BL162" s="16" t="e">
        <f t="shared" si="72"/>
        <v>#DIV/0!</v>
      </c>
      <c r="BM162" s="16"/>
      <c r="BN162" s="16"/>
      <c r="BO162" s="16">
        <f t="shared" si="73"/>
        <v>0</v>
      </c>
      <c r="BP162" s="16"/>
      <c r="BQ162" s="16"/>
      <c r="BR162" s="16"/>
      <c r="BS162" s="16"/>
      <c r="BT162" s="16"/>
      <c r="BU162" s="16"/>
      <c r="BV162" s="16"/>
      <c r="BW162" s="16"/>
      <c r="BX162" s="16"/>
      <c r="BY162" s="16"/>
      <c r="BZ162" s="16"/>
      <c r="CA162" s="16"/>
      <c r="CB162" s="16"/>
      <c r="CC162" s="16"/>
      <c r="CD162" s="16"/>
      <c r="CE162" s="3"/>
      <c r="CF162" s="3"/>
      <c r="CG162" s="3"/>
      <c r="CH162" s="3"/>
      <c r="CI162" s="3"/>
      <c r="CJ162" s="3"/>
      <c r="CK162" s="3"/>
      <c r="CL162" s="3"/>
      <c r="CM162" s="3"/>
      <c r="CN162" s="3"/>
      <c r="CO162" s="30"/>
      <c r="CP162" s="33" t="e">
        <f t="shared" si="74"/>
        <v>#DIV/0!</v>
      </c>
      <c r="CQ162" s="33" t="e">
        <f t="shared" si="75"/>
        <v>#DIV/0!</v>
      </c>
      <c r="CR162" s="33" t="e">
        <f t="shared" si="76"/>
        <v>#DIV/0!</v>
      </c>
      <c r="CS162" s="33" t="e">
        <f t="shared" si="77"/>
        <v>#DIV/0!</v>
      </c>
      <c r="CT162" s="3"/>
      <c r="CU162" s="3"/>
      <c r="CV162" s="3"/>
      <c r="CW162" s="3"/>
      <c r="CX162" s="3"/>
      <c r="CY162" s="3"/>
      <c r="CZ162" s="3"/>
      <c r="DA162" s="3"/>
      <c r="DB162" s="3"/>
      <c r="DC162" s="3"/>
      <c r="DD162" s="3"/>
      <c r="DE162" s="3"/>
      <c r="DF162" s="3"/>
      <c r="DG162" s="3"/>
      <c r="DH162" s="3"/>
      <c r="DI162" s="3"/>
      <c r="DJ162" s="3"/>
      <c r="DK162" s="3"/>
      <c r="DL162" s="34"/>
      <c r="DM162" s="33" t="e">
        <f t="shared" si="78"/>
        <v>#DIV/0!</v>
      </c>
      <c r="DN162" s="33" t="e">
        <f t="shared" si="79"/>
        <v>#DIV/0!</v>
      </c>
      <c r="DO162" s="33" t="e">
        <f t="shared" si="82"/>
        <v>#DIV/0!</v>
      </c>
      <c r="DP162" s="33" t="e">
        <f t="shared" si="81"/>
        <v>#DIV/0!</v>
      </c>
      <c r="DQ162" s="3"/>
      <c r="DR162" s="3"/>
      <c r="DS162" s="3"/>
      <c r="DT162" s="3"/>
      <c r="DU162" s="3"/>
      <c r="DV162" s="3"/>
      <c r="DW162" s="3"/>
      <c r="DX162" s="3"/>
      <c r="DY162" s="3"/>
      <c r="DZ162" s="3"/>
      <c r="EA162" s="34"/>
      <c r="EB162" s="33" t="e">
        <f t="shared" si="85"/>
        <v>#DIV/0!</v>
      </c>
      <c r="EC162" s="33" t="e">
        <f t="shared" si="86"/>
        <v>#DIV/0!</v>
      </c>
      <c r="ED162" s="33" t="e">
        <f t="shared" si="87"/>
        <v>#DIV/0!</v>
      </c>
      <c r="EE162" s="33" t="e">
        <f t="shared" si="88"/>
        <v>#DIV/0!</v>
      </c>
    </row>
    <row r="163" spans="1:135" ht="48" hidden="1" x14ac:dyDescent="0.2">
      <c r="A163" s="88">
        <v>102</v>
      </c>
      <c r="B163" s="88">
        <v>102</v>
      </c>
      <c r="C163" s="3" t="s">
        <v>576</v>
      </c>
      <c r="D163" s="3"/>
      <c r="E163" s="3"/>
      <c r="F163" s="3" t="s">
        <v>0</v>
      </c>
      <c r="G163" s="3" t="s">
        <v>1</v>
      </c>
      <c r="H163" s="3">
        <v>0</v>
      </c>
      <c r="I163" s="3"/>
      <c r="J163" s="3"/>
      <c r="K163" s="3"/>
      <c r="L163" s="3">
        <v>0</v>
      </c>
      <c r="M163" s="3" t="s">
        <v>69</v>
      </c>
      <c r="N163" s="3"/>
      <c r="O163" s="3"/>
      <c r="P163" s="3"/>
      <c r="Q163" s="3"/>
      <c r="R163" s="3"/>
      <c r="S163" s="3"/>
      <c r="T163" s="3"/>
      <c r="U163" s="3"/>
      <c r="V163" s="3"/>
      <c r="W163" s="3"/>
      <c r="X163" s="3"/>
      <c r="Y163" s="22"/>
      <c r="Z163" s="22"/>
      <c r="AA163" s="22">
        <v>1</v>
      </c>
      <c r="AB163" s="22">
        <v>4</v>
      </c>
      <c r="AC163" s="22"/>
      <c r="AD163" s="22"/>
      <c r="AE163" s="22"/>
      <c r="AF163" s="22">
        <v>1</v>
      </c>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0"/>
      <c r="BL163" s="16" t="e">
        <f t="shared" si="72"/>
        <v>#DIV/0!</v>
      </c>
      <c r="BM163" s="16"/>
      <c r="BN163" s="16"/>
      <c r="BO163" s="16">
        <f t="shared" si="73"/>
        <v>0</v>
      </c>
      <c r="BP163" s="16"/>
      <c r="BQ163" s="16"/>
      <c r="BR163" s="16"/>
      <c r="BS163" s="16"/>
      <c r="BT163" s="16"/>
      <c r="BU163" s="16"/>
      <c r="BV163" s="16"/>
      <c r="BW163" s="16"/>
      <c r="BX163" s="16"/>
      <c r="BY163" s="16"/>
      <c r="BZ163" s="16"/>
      <c r="CA163" s="16"/>
      <c r="CB163" s="16"/>
      <c r="CC163" s="16"/>
      <c r="CD163" s="16"/>
      <c r="CE163" s="3"/>
      <c r="CF163" s="3"/>
      <c r="CG163" s="3"/>
      <c r="CH163" s="3"/>
      <c r="CI163" s="3"/>
      <c r="CJ163" s="3"/>
      <c r="CK163" s="3"/>
      <c r="CL163" s="3"/>
      <c r="CM163" s="3"/>
      <c r="CN163" s="3"/>
      <c r="CO163" s="30"/>
      <c r="CP163" s="33" t="e">
        <f t="shared" si="74"/>
        <v>#DIV/0!</v>
      </c>
      <c r="CQ163" s="33" t="e">
        <f t="shared" si="75"/>
        <v>#DIV/0!</v>
      </c>
      <c r="CR163" s="33" t="e">
        <f t="shared" si="76"/>
        <v>#DIV/0!</v>
      </c>
      <c r="CS163" s="33" t="e">
        <f t="shared" si="77"/>
        <v>#DIV/0!</v>
      </c>
      <c r="CT163" s="3"/>
      <c r="CU163" s="3"/>
      <c r="CV163" s="3"/>
      <c r="CW163" s="3"/>
      <c r="CX163" s="3"/>
      <c r="CY163" s="3"/>
      <c r="CZ163" s="3"/>
      <c r="DA163" s="3"/>
      <c r="DB163" s="3"/>
      <c r="DC163" s="3"/>
      <c r="DD163" s="3"/>
      <c r="DE163" s="3"/>
      <c r="DF163" s="3"/>
      <c r="DG163" s="3"/>
      <c r="DH163" s="3"/>
      <c r="DI163" s="3"/>
      <c r="DJ163" s="3"/>
      <c r="DK163" s="3"/>
      <c r="DL163" s="34"/>
      <c r="DM163" s="33" t="e">
        <f t="shared" si="78"/>
        <v>#DIV/0!</v>
      </c>
      <c r="DN163" s="33" t="e">
        <f t="shared" si="79"/>
        <v>#DIV/0!</v>
      </c>
      <c r="DO163" s="33" t="e">
        <f t="shared" si="82"/>
        <v>#DIV/0!</v>
      </c>
      <c r="DP163" s="33" t="e">
        <f t="shared" si="81"/>
        <v>#DIV/0!</v>
      </c>
      <c r="DQ163" s="3"/>
      <c r="DR163" s="3"/>
      <c r="DS163" s="3"/>
      <c r="DT163" s="3"/>
      <c r="DU163" s="3"/>
      <c r="DV163" s="3"/>
      <c r="DW163" s="3"/>
      <c r="DX163" s="3"/>
      <c r="DY163" s="3"/>
      <c r="DZ163" s="3"/>
      <c r="EA163" s="34"/>
      <c r="EB163" s="33" t="e">
        <f t="shared" si="85"/>
        <v>#DIV/0!</v>
      </c>
      <c r="EC163" s="33" t="e">
        <f t="shared" si="86"/>
        <v>#DIV/0!</v>
      </c>
      <c r="ED163" s="33" t="e">
        <f t="shared" si="87"/>
        <v>#DIV/0!</v>
      </c>
      <c r="EE163" s="33" t="e">
        <f t="shared" si="88"/>
        <v>#DIV/0!</v>
      </c>
    </row>
    <row r="164" spans="1:135" ht="32" hidden="1" x14ac:dyDescent="0.2">
      <c r="A164" s="88">
        <v>103</v>
      </c>
      <c r="B164" s="88">
        <v>103</v>
      </c>
      <c r="C164" s="3" t="s">
        <v>577</v>
      </c>
      <c r="D164" s="3"/>
      <c r="E164" s="3"/>
      <c r="F164" s="3" t="s">
        <v>0</v>
      </c>
      <c r="G164" s="3" t="s">
        <v>1</v>
      </c>
      <c r="H164" s="3"/>
      <c r="I164" s="3">
        <v>0</v>
      </c>
      <c r="J164" s="3"/>
      <c r="K164" s="3"/>
      <c r="L164" s="3">
        <v>0</v>
      </c>
      <c r="M164" s="3" t="s">
        <v>94</v>
      </c>
      <c r="N164" s="3"/>
      <c r="O164" s="3"/>
      <c r="P164" s="3"/>
      <c r="Q164" s="3"/>
      <c r="R164" s="3"/>
      <c r="S164" s="3"/>
      <c r="T164" s="3"/>
      <c r="U164" s="3"/>
      <c r="V164" s="3"/>
      <c r="W164" s="3"/>
      <c r="X164" s="3"/>
      <c r="Y164" s="22"/>
      <c r="Z164" s="22"/>
      <c r="AA164" s="22">
        <v>1</v>
      </c>
      <c r="AB164" s="22">
        <v>1</v>
      </c>
      <c r="AC164" s="22"/>
      <c r="AD164" s="22"/>
      <c r="AE164" s="22"/>
      <c r="AF164" s="22">
        <v>1</v>
      </c>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0"/>
      <c r="BL164" s="16" t="e">
        <f t="shared" si="72"/>
        <v>#DIV/0!</v>
      </c>
      <c r="BM164" s="16"/>
      <c r="BN164" s="16"/>
      <c r="BO164" s="16">
        <f t="shared" si="73"/>
        <v>0</v>
      </c>
      <c r="BP164" s="16"/>
      <c r="BQ164" s="16"/>
      <c r="BR164" s="16"/>
      <c r="BS164" s="16"/>
      <c r="BT164" s="16"/>
      <c r="BU164" s="16"/>
      <c r="BV164" s="16"/>
      <c r="BW164" s="16"/>
      <c r="BX164" s="16"/>
      <c r="BY164" s="16"/>
      <c r="BZ164" s="16"/>
      <c r="CA164" s="16"/>
      <c r="CB164" s="16"/>
      <c r="CC164" s="16"/>
      <c r="CD164" s="16"/>
      <c r="CE164" s="3"/>
      <c r="CF164" s="3"/>
      <c r="CG164" s="3"/>
      <c r="CH164" s="3"/>
      <c r="CI164" s="3"/>
      <c r="CJ164" s="3"/>
      <c r="CK164" s="3"/>
      <c r="CL164" s="3"/>
      <c r="CM164" s="3"/>
      <c r="CN164" s="3"/>
      <c r="CO164" s="30"/>
      <c r="CP164" s="33" t="e">
        <f t="shared" si="74"/>
        <v>#DIV/0!</v>
      </c>
      <c r="CQ164" s="33" t="e">
        <f t="shared" si="75"/>
        <v>#DIV/0!</v>
      </c>
      <c r="CR164" s="33" t="e">
        <f t="shared" si="76"/>
        <v>#DIV/0!</v>
      </c>
      <c r="CS164" s="33" t="e">
        <f t="shared" si="77"/>
        <v>#DIV/0!</v>
      </c>
      <c r="CT164" s="3"/>
      <c r="CU164" s="3"/>
      <c r="CV164" s="3"/>
      <c r="CW164" s="3"/>
      <c r="CX164" s="3"/>
      <c r="CY164" s="3"/>
      <c r="CZ164" s="3"/>
      <c r="DA164" s="3"/>
      <c r="DB164" s="3"/>
      <c r="DC164" s="3"/>
      <c r="DD164" s="3"/>
      <c r="DE164" s="3"/>
      <c r="DF164" s="3"/>
      <c r="DG164" s="3"/>
      <c r="DH164" s="3"/>
      <c r="DI164" s="3"/>
      <c r="DJ164" s="3"/>
      <c r="DK164" s="3"/>
      <c r="DL164" s="34"/>
      <c r="DM164" s="33" t="e">
        <f t="shared" si="78"/>
        <v>#DIV/0!</v>
      </c>
      <c r="DN164" s="33" t="e">
        <f t="shared" si="79"/>
        <v>#DIV/0!</v>
      </c>
      <c r="DO164" s="33" t="e">
        <f t="shared" si="82"/>
        <v>#DIV/0!</v>
      </c>
      <c r="DP164" s="33" t="e">
        <f t="shared" si="81"/>
        <v>#DIV/0!</v>
      </c>
      <c r="DQ164" s="3"/>
      <c r="DR164" s="3"/>
      <c r="DS164" s="3"/>
      <c r="DT164" s="3"/>
      <c r="DU164" s="3"/>
      <c r="DV164" s="3"/>
      <c r="DW164" s="3"/>
      <c r="DX164" s="3"/>
      <c r="DY164" s="3"/>
      <c r="DZ164" s="3"/>
      <c r="EA164" s="34"/>
      <c r="EB164" s="33" t="e">
        <f t="shared" si="85"/>
        <v>#DIV/0!</v>
      </c>
      <c r="EC164" s="33" t="e">
        <f t="shared" si="86"/>
        <v>#DIV/0!</v>
      </c>
      <c r="ED164" s="33" t="e">
        <f t="shared" si="87"/>
        <v>#DIV/0!</v>
      </c>
      <c r="EE164" s="33" t="e">
        <f t="shared" si="88"/>
        <v>#DIV/0!</v>
      </c>
    </row>
    <row r="165" spans="1:135" ht="48" hidden="1" x14ac:dyDescent="0.2">
      <c r="A165" s="88">
        <v>104</v>
      </c>
      <c r="B165" s="88">
        <v>104</v>
      </c>
      <c r="C165" s="3" t="s">
        <v>578</v>
      </c>
      <c r="D165" s="3"/>
      <c r="E165" s="3"/>
      <c r="F165" s="3" t="s">
        <v>0</v>
      </c>
      <c r="G165" s="3" t="s">
        <v>1</v>
      </c>
      <c r="H165" s="3">
        <v>0</v>
      </c>
      <c r="I165" s="3"/>
      <c r="J165" s="3"/>
      <c r="K165" s="3"/>
      <c r="L165" s="3">
        <v>0</v>
      </c>
      <c r="M165" s="3" t="s">
        <v>69</v>
      </c>
      <c r="N165" s="3"/>
      <c r="O165" s="3"/>
      <c r="P165" s="3"/>
      <c r="Q165" s="3"/>
      <c r="R165" s="3"/>
      <c r="S165" s="3"/>
      <c r="T165" s="3"/>
      <c r="U165" s="3"/>
      <c r="V165" s="3"/>
      <c r="W165" s="3"/>
      <c r="X165" s="3"/>
      <c r="Y165" s="22"/>
      <c r="Z165" s="22"/>
      <c r="AA165" s="22" t="s">
        <v>1848</v>
      </c>
      <c r="AB165" s="22">
        <v>1</v>
      </c>
      <c r="AC165" s="22"/>
      <c r="AD165" s="22"/>
      <c r="AE165" s="22"/>
      <c r="AF165" s="22">
        <v>1</v>
      </c>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0"/>
      <c r="BL165" s="16" t="e">
        <f t="shared" si="72"/>
        <v>#DIV/0!</v>
      </c>
      <c r="BM165" s="16"/>
      <c r="BN165" s="16"/>
      <c r="BO165" s="16">
        <f t="shared" si="73"/>
        <v>0</v>
      </c>
      <c r="BP165" s="16"/>
      <c r="BQ165" s="16"/>
      <c r="BR165" s="16"/>
      <c r="BS165" s="16"/>
      <c r="BT165" s="16"/>
      <c r="BU165" s="16"/>
      <c r="BV165" s="16"/>
      <c r="BW165" s="16"/>
      <c r="BX165" s="16"/>
      <c r="BY165" s="16"/>
      <c r="BZ165" s="16"/>
      <c r="CA165" s="16"/>
      <c r="CB165" s="16"/>
      <c r="CC165" s="16"/>
      <c r="CD165" s="16"/>
      <c r="CE165" s="3"/>
      <c r="CF165" s="3"/>
      <c r="CG165" s="3"/>
      <c r="CH165" s="3"/>
      <c r="CI165" s="3"/>
      <c r="CJ165" s="3"/>
      <c r="CK165" s="3"/>
      <c r="CL165" s="3"/>
      <c r="CM165" s="3"/>
      <c r="CN165" s="3"/>
      <c r="CO165" s="30"/>
      <c r="CP165" s="33" t="e">
        <f t="shared" si="74"/>
        <v>#DIV/0!</v>
      </c>
      <c r="CQ165" s="33" t="e">
        <f t="shared" si="75"/>
        <v>#DIV/0!</v>
      </c>
      <c r="CR165" s="33" t="e">
        <f t="shared" si="76"/>
        <v>#DIV/0!</v>
      </c>
      <c r="CS165" s="33" t="e">
        <f t="shared" si="77"/>
        <v>#DIV/0!</v>
      </c>
      <c r="CT165" s="3"/>
      <c r="CU165" s="3"/>
      <c r="CV165" s="3"/>
      <c r="CW165" s="3"/>
      <c r="CX165" s="3"/>
      <c r="CY165" s="3"/>
      <c r="CZ165" s="3"/>
      <c r="DA165" s="3"/>
      <c r="DB165" s="3"/>
      <c r="DC165" s="3"/>
      <c r="DD165" s="3"/>
      <c r="DE165" s="3"/>
      <c r="DF165" s="3"/>
      <c r="DG165" s="3"/>
      <c r="DH165" s="3"/>
      <c r="DI165" s="3"/>
      <c r="DJ165" s="3"/>
      <c r="DK165" s="3"/>
      <c r="DL165" s="34"/>
      <c r="DM165" s="33" t="e">
        <f t="shared" si="78"/>
        <v>#DIV/0!</v>
      </c>
      <c r="DN165" s="33" t="e">
        <f t="shared" si="79"/>
        <v>#DIV/0!</v>
      </c>
      <c r="DO165" s="33" t="e">
        <f t="shared" si="82"/>
        <v>#DIV/0!</v>
      </c>
      <c r="DP165" s="33" t="e">
        <f t="shared" si="81"/>
        <v>#DIV/0!</v>
      </c>
      <c r="DQ165" s="3"/>
      <c r="DR165" s="3"/>
      <c r="DS165" s="3"/>
      <c r="DT165" s="3"/>
      <c r="DU165" s="3"/>
      <c r="DV165" s="3"/>
      <c r="DW165" s="3"/>
      <c r="DX165" s="3"/>
      <c r="DY165" s="3"/>
      <c r="DZ165" s="3"/>
      <c r="EA165" s="34"/>
      <c r="EB165" s="33" t="e">
        <f t="shared" si="85"/>
        <v>#DIV/0!</v>
      </c>
      <c r="EC165" s="33" t="e">
        <f t="shared" si="86"/>
        <v>#DIV/0!</v>
      </c>
      <c r="ED165" s="33" t="e">
        <f t="shared" si="87"/>
        <v>#DIV/0!</v>
      </c>
      <c r="EE165" s="33" t="e">
        <f t="shared" si="88"/>
        <v>#DIV/0!</v>
      </c>
    </row>
    <row r="166" spans="1:135" ht="48" hidden="1" x14ac:dyDescent="0.2">
      <c r="A166" s="88">
        <v>105</v>
      </c>
      <c r="B166" s="88">
        <v>105</v>
      </c>
      <c r="C166" s="3" t="s">
        <v>579</v>
      </c>
      <c r="D166" s="3"/>
      <c r="E166" s="3"/>
      <c r="F166" s="3" t="s">
        <v>0</v>
      </c>
      <c r="G166" s="3" t="s">
        <v>1</v>
      </c>
      <c r="H166" s="3">
        <v>0</v>
      </c>
      <c r="I166" s="3"/>
      <c r="J166" s="3"/>
      <c r="K166" s="3"/>
      <c r="L166" s="3">
        <v>0</v>
      </c>
      <c r="M166" s="3" t="s">
        <v>69</v>
      </c>
      <c r="N166" s="3"/>
      <c r="O166" s="3"/>
      <c r="P166" s="3"/>
      <c r="Q166" s="3"/>
      <c r="R166" s="3"/>
      <c r="S166" s="3"/>
      <c r="T166" s="3"/>
      <c r="U166" s="3"/>
      <c r="V166" s="3"/>
      <c r="W166" s="3"/>
      <c r="X166" s="3"/>
      <c r="Y166" s="22"/>
      <c r="Z166" s="22"/>
      <c r="AA166" s="22" t="s">
        <v>1848</v>
      </c>
      <c r="AB166" s="22">
        <v>1</v>
      </c>
      <c r="AC166" s="22"/>
      <c r="AD166" s="22"/>
      <c r="AE166" s="22"/>
      <c r="AF166" s="22">
        <v>1</v>
      </c>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0"/>
      <c r="BL166" s="16" t="e">
        <f t="shared" si="72"/>
        <v>#DIV/0!</v>
      </c>
      <c r="BM166" s="16"/>
      <c r="BN166" s="16"/>
      <c r="BO166" s="16">
        <f t="shared" si="73"/>
        <v>0</v>
      </c>
      <c r="BP166" s="16"/>
      <c r="BQ166" s="16"/>
      <c r="BR166" s="16"/>
      <c r="BS166" s="16"/>
      <c r="BT166" s="16"/>
      <c r="BU166" s="16"/>
      <c r="BV166" s="16"/>
      <c r="BW166" s="16"/>
      <c r="BX166" s="16"/>
      <c r="BY166" s="16"/>
      <c r="BZ166" s="16"/>
      <c r="CA166" s="16"/>
      <c r="CB166" s="16"/>
      <c r="CC166" s="16"/>
      <c r="CD166" s="16"/>
      <c r="CE166" s="3"/>
      <c r="CF166" s="3"/>
      <c r="CG166" s="3"/>
      <c r="CH166" s="3"/>
      <c r="CI166" s="3"/>
      <c r="CJ166" s="3"/>
      <c r="CK166" s="3"/>
      <c r="CL166" s="3"/>
      <c r="CM166" s="3"/>
      <c r="CN166" s="3"/>
      <c r="CO166" s="30"/>
      <c r="CP166" s="33" t="e">
        <f t="shared" si="74"/>
        <v>#DIV/0!</v>
      </c>
      <c r="CQ166" s="33" t="e">
        <f t="shared" si="75"/>
        <v>#DIV/0!</v>
      </c>
      <c r="CR166" s="33" t="e">
        <f t="shared" si="76"/>
        <v>#DIV/0!</v>
      </c>
      <c r="CS166" s="33" t="e">
        <f t="shared" si="77"/>
        <v>#DIV/0!</v>
      </c>
      <c r="CT166" s="3"/>
      <c r="CU166" s="3"/>
      <c r="CV166" s="3"/>
      <c r="CW166" s="3"/>
      <c r="CX166" s="3"/>
      <c r="CY166" s="3"/>
      <c r="CZ166" s="3"/>
      <c r="DA166" s="3"/>
      <c r="DB166" s="3"/>
      <c r="DC166" s="3"/>
      <c r="DD166" s="3"/>
      <c r="DE166" s="3"/>
      <c r="DF166" s="3"/>
      <c r="DG166" s="3"/>
      <c r="DH166" s="3"/>
      <c r="DI166" s="3"/>
      <c r="DJ166" s="3"/>
      <c r="DK166" s="3"/>
      <c r="DL166" s="34"/>
      <c r="DM166" s="33" t="e">
        <f t="shared" si="78"/>
        <v>#DIV/0!</v>
      </c>
      <c r="DN166" s="33" t="e">
        <f t="shared" si="79"/>
        <v>#DIV/0!</v>
      </c>
      <c r="DO166" s="33" t="e">
        <f t="shared" si="82"/>
        <v>#DIV/0!</v>
      </c>
      <c r="DP166" s="33" t="e">
        <f t="shared" si="81"/>
        <v>#DIV/0!</v>
      </c>
      <c r="DQ166" s="3"/>
      <c r="DR166" s="3"/>
      <c r="DS166" s="3"/>
      <c r="DT166" s="3"/>
      <c r="DU166" s="3"/>
      <c r="DV166" s="3"/>
      <c r="DW166" s="3"/>
      <c r="DX166" s="3"/>
      <c r="DY166" s="3"/>
      <c r="DZ166" s="3"/>
      <c r="EA166" s="34"/>
      <c r="EB166" s="33" t="e">
        <f t="shared" si="85"/>
        <v>#DIV/0!</v>
      </c>
      <c r="EC166" s="33" t="e">
        <f t="shared" si="86"/>
        <v>#DIV/0!</v>
      </c>
      <c r="ED166" s="33" t="e">
        <f t="shared" si="87"/>
        <v>#DIV/0!</v>
      </c>
      <c r="EE166" s="33" t="e">
        <f t="shared" si="88"/>
        <v>#DIV/0!</v>
      </c>
    </row>
    <row r="167" spans="1:135" ht="64" hidden="1" x14ac:dyDescent="0.2">
      <c r="A167" s="88">
        <v>106</v>
      </c>
      <c r="B167" s="88">
        <v>106</v>
      </c>
      <c r="C167" s="3" t="s">
        <v>580</v>
      </c>
      <c r="D167" s="3"/>
      <c r="E167" s="3"/>
      <c r="F167" s="3"/>
      <c r="G167" s="3" t="s">
        <v>57</v>
      </c>
      <c r="H167" s="3"/>
      <c r="I167" s="3"/>
      <c r="J167" s="3"/>
      <c r="K167" s="3"/>
      <c r="L167" s="3"/>
      <c r="M167" s="3"/>
      <c r="N167" s="3"/>
      <c r="O167" s="3"/>
      <c r="P167" s="3"/>
      <c r="Q167" s="3"/>
      <c r="R167" s="3"/>
      <c r="S167" s="3"/>
      <c r="T167" s="3"/>
      <c r="U167" s="3"/>
      <c r="V167" s="3"/>
      <c r="W167" s="3"/>
      <c r="X167" s="3"/>
      <c r="Y167" s="22"/>
      <c r="Z167" s="22"/>
      <c r="AA167" s="22">
        <v>1</v>
      </c>
      <c r="AB167" s="22">
        <v>2</v>
      </c>
      <c r="AC167" s="22"/>
      <c r="AD167" s="22"/>
      <c r="AE167" s="22"/>
      <c r="AF167" s="22">
        <v>3</v>
      </c>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1"/>
      <c r="BH167" s="31"/>
      <c r="BI167" s="3"/>
      <c r="BJ167" s="3"/>
      <c r="BK167" s="30"/>
      <c r="BL167" s="16" t="e">
        <f t="shared" si="72"/>
        <v>#DIV/0!</v>
      </c>
      <c r="BM167" s="16"/>
      <c r="BN167" s="16"/>
      <c r="BO167" s="16">
        <f t="shared" si="73"/>
        <v>0</v>
      </c>
      <c r="BP167" s="16"/>
      <c r="BQ167" s="32"/>
      <c r="BR167" s="32"/>
      <c r="BS167" s="16"/>
      <c r="BT167" s="16"/>
      <c r="BU167" s="16"/>
      <c r="BV167" s="16"/>
      <c r="BW167" s="16"/>
      <c r="BX167" s="16"/>
      <c r="BY167" s="16"/>
      <c r="BZ167" s="16"/>
      <c r="CA167" s="16"/>
      <c r="CB167" s="16"/>
      <c r="CC167" s="16"/>
      <c r="CD167" s="16"/>
      <c r="CE167" s="3"/>
      <c r="CF167" s="3"/>
      <c r="CG167" s="3"/>
      <c r="CH167" s="3"/>
      <c r="CI167" s="3"/>
      <c r="CJ167" s="3"/>
      <c r="CK167" s="3"/>
      <c r="CL167" s="3"/>
      <c r="CM167" s="3"/>
      <c r="CN167" s="3"/>
      <c r="CO167" s="30"/>
      <c r="CP167" s="33" t="e">
        <f t="shared" si="74"/>
        <v>#DIV/0!</v>
      </c>
      <c r="CQ167" s="33" t="e">
        <f t="shared" si="75"/>
        <v>#DIV/0!</v>
      </c>
      <c r="CR167" s="33" t="e">
        <f t="shared" si="76"/>
        <v>#DIV/0!</v>
      </c>
      <c r="CS167" s="33" t="e">
        <f t="shared" si="77"/>
        <v>#DIV/0!</v>
      </c>
      <c r="CT167" s="3"/>
      <c r="CU167" s="3"/>
      <c r="CV167" s="3"/>
      <c r="CW167" s="3"/>
      <c r="CX167" s="3"/>
      <c r="CY167" s="3"/>
      <c r="CZ167" s="3"/>
      <c r="DA167" s="3"/>
      <c r="DB167" s="3"/>
      <c r="DC167" s="3"/>
      <c r="DD167" s="3"/>
      <c r="DE167" s="3"/>
      <c r="DF167" s="3"/>
      <c r="DG167" s="3"/>
      <c r="DH167" s="3"/>
      <c r="DI167" s="3"/>
      <c r="DJ167" s="3"/>
      <c r="DK167" s="3"/>
      <c r="DL167" s="34"/>
      <c r="DM167" s="33" t="e">
        <f t="shared" si="78"/>
        <v>#DIV/0!</v>
      </c>
      <c r="DN167" s="33" t="e">
        <f t="shared" si="79"/>
        <v>#DIV/0!</v>
      </c>
      <c r="DO167" s="33" t="e">
        <f t="shared" si="82"/>
        <v>#DIV/0!</v>
      </c>
      <c r="DP167" s="33" t="e">
        <f t="shared" si="81"/>
        <v>#DIV/0!</v>
      </c>
      <c r="DQ167" s="3"/>
      <c r="DR167" s="3"/>
      <c r="DS167" s="3"/>
      <c r="DT167" s="3"/>
      <c r="DU167" s="3"/>
      <c r="DV167" s="3"/>
      <c r="DW167" s="3"/>
      <c r="DX167" s="3"/>
      <c r="DY167" s="3"/>
      <c r="DZ167" s="3"/>
      <c r="EA167" s="34"/>
      <c r="EB167" s="33" t="e">
        <f t="shared" si="85"/>
        <v>#DIV/0!</v>
      </c>
      <c r="EC167" s="33" t="e">
        <f t="shared" si="86"/>
        <v>#DIV/0!</v>
      </c>
      <c r="ED167" s="33" t="e">
        <f t="shared" si="87"/>
        <v>#DIV/0!</v>
      </c>
      <c r="EE167" s="33" t="e">
        <f t="shared" si="88"/>
        <v>#DIV/0!</v>
      </c>
    </row>
    <row r="168" spans="1:135" ht="48" hidden="1" x14ac:dyDescent="0.2">
      <c r="A168" s="88">
        <v>107</v>
      </c>
      <c r="B168" s="88">
        <v>107</v>
      </c>
      <c r="C168" s="3" t="s">
        <v>581</v>
      </c>
      <c r="D168" s="3"/>
      <c r="E168" s="3"/>
      <c r="F168" s="3" t="s">
        <v>0</v>
      </c>
      <c r="G168" s="3" t="s">
        <v>1</v>
      </c>
      <c r="H168" s="3">
        <v>1</v>
      </c>
      <c r="I168" s="3"/>
      <c r="J168" s="3"/>
      <c r="K168" s="3"/>
      <c r="L168" s="3">
        <v>0</v>
      </c>
      <c r="M168" s="3" t="s">
        <v>95</v>
      </c>
      <c r="N168" s="3"/>
      <c r="O168" s="3"/>
      <c r="P168" s="3"/>
      <c r="Q168" s="3"/>
      <c r="R168" s="3"/>
      <c r="S168" s="3"/>
      <c r="T168" s="3"/>
      <c r="U168" s="3"/>
      <c r="V168" s="3"/>
      <c r="W168" s="3"/>
      <c r="X168" s="3"/>
      <c r="Y168" s="22"/>
      <c r="Z168" s="22"/>
      <c r="AA168" s="22" t="s">
        <v>1848</v>
      </c>
      <c r="AB168" s="22">
        <v>2</v>
      </c>
      <c r="AC168" s="22"/>
      <c r="AD168" s="22"/>
      <c r="AE168" s="22"/>
      <c r="AF168" s="22">
        <v>2</v>
      </c>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0"/>
      <c r="BL168" s="16" t="e">
        <f t="shared" si="72"/>
        <v>#DIV/0!</v>
      </c>
      <c r="BM168" s="16"/>
      <c r="BN168" s="16"/>
      <c r="BO168" s="16">
        <f t="shared" si="73"/>
        <v>0</v>
      </c>
      <c r="BP168" s="16"/>
      <c r="BQ168" s="16"/>
      <c r="BR168" s="16"/>
      <c r="BS168" s="16"/>
      <c r="BT168" s="16"/>
      <c r="BU168" s="16"/>
      <c r="BV168" s="16"/>
      <c r="BW168" s="16"/>
      <c r="BX168" s="16"/>
      <c r="BY168" s="16"/>
      <c r="BZ168" s="16"/>
      <c r="CA168" s="16"/>
      <c r="CB168" s="16"/>
      <c r="CC168" s="16"/>
      <c r="CD168" s="16"/>
      <c r="CE168" s="3"/>
      <c r="CF168" s="3"/>
      <c r="CG168" s="3"/>
      <c r="CH168" s="3"/>
      <c r="CI168" s="3"/>
      <c r="CJ168" s="3"/>
      <c r="CK168" s="3"/>
      <c r="CL168" s="3"/>
      <c r="CM168" s="3"/>
      <c r="CN168" s="3"/>
      <c r="CO168" s="30"/>
      <c r="CP168" s="33" t="e">
        <f t="shared" si="74"/>
        <v>#DIV/0!</v>
      </c>
      <c r="CQ168" s="33" t="e">
        <f t="shared" si="75"/>
        <v>#DIV/0!</v>
      </c>
      <c r="CR168" s="33" t="e">
        <f t="shared" si="76"/>
        <v>#DIV/0!</v>
      </c>
      <c r="CS168" s="33" t="e">
        <f t="shared" si="77"/>
        <v>#DIV/0!</v>
      </c>
      <c r="CT168" s="3"/>
      <c r="CU168" s="3"/>
      <c r="CV168" s="3"/>
      <c r="CW168" s="3"/>
      <c r="CX168" s="3"/>
      <c r="CY168" s="3"/>
      <c r="CZ168" s="3"/>
      <c r="DA168" s="3"/>
      <c r="DB168" s="3"/>
      <c r="DC168" s="3"/>
      <c r="DD168" s="3"/>
      <c r="DE168" s="3"/>
      <c r="DF168" s="3"/>
      <c r="DG168" s="3"/>
      <c r="DH168" s="3"/>
      <c r="DI168" s="3"/>
      <c r="DJ168" s="3"/>
      <c r="DK168" s="3"/>
      <c r="DL168" s="34"/>
      <c r="DM168" s="33" t="e">
        <f t="shared" si="78"/>
        <v>#DIV/0!</v>
      </c>
      <c r="DN168" s="33" t="e">
        <f t="shared" si="79"/>
        <v>#DIV/0!</v>
      </c>
      <c r="DO168" s="33" t="e">
        <f t="shared" si="82"/>
        <v>#DIV/0!</v>
      </c>
      <c r="DP168" s="33" t="e">
        <f t="shared" si="81"/>
        <v>#DIV/0!</v>
      </c>
      <c r="DQ168" s="3"/>
      <c r="DR168" s="3"/>
      <c r="DS168" s="3"/>
      <c r="DT168" s="3"/>
      <c r="DU168" s="3"/>
      <c r="DV168" s="3"/>
      <c r="DW168" s="3"/>
      <c r="DX168" s="3"/>
      <c r="DY168" s="3"/>
      <c r="DZ168" s="3"/>
      <c r="EA168" s="34"/>
      <c r="EB168" s="33" t="e">
        <f t="shared" si="85"/>
        <v>#DIV/0!</v>
      </c>
      <c r="EC168" s="33" t="e">
        <f t="shared" si="86"/>
        <v>#DIV/0!</v>
      </c>
      <c r="ED168" s="33" t="e">
        <f t="shared" si="87"/>
        <v>#DIV/0!</v>
      </c>
      <c r="EE168" s="33" t="e">
        <f t="shared" si="88"/>
        <v>#DIV/0!</v>
      </c>
    </row>
    <row r="169" spans="1:135" ht="48" hidden="1" x14ac:dyDescent="0.2">
      <c r="A169" s="88">
        <v>108</v>
      </c>
      <c r="B169" s="88">
        <v>108</v>
      </c>
      <c r="C169" s="3" t="s">
        <v>582</v>
      </c>
      <c r="D169" s="3"/>
      <c r="E169" s="3"/>
      <c r="F169" s="3" t="s">
        <v>0</v>
      </c>
      <c r="G169" s="3" t="s">
        <v>1</v>
      </c>
      <c r="H169" s="3"/>
      <c r="I169" s="3">
        <v>0</v>
      </c>
      <c r="J169" s="3"/>
      <c r="K169" s="3"/>
      <c r="L169" s="3">
        <v>0</v>
      </c>
      <c r="M169" s="3" t="s">
        <v>96</v>
      </c>
      <c r="N169" s="3"/>
      <c r="O169" s="3"/>
      <c r="P169" s="3"/>
      <c r="Q169" s="3"/>
      <c r="R169" s="3"/>
      <c r="S169" s="3"/>
      <c r="T169" s="3"/>
      <c r="U169" s="3"/>
      <c r="V169" s="3"/>
      <c r="W169" s="3"/>
      <c r="X169" s="3"/>
      <c r="Y169" s="22"/>
      <c r="Z169" s="22"/>
      <c r="AA169" s="22" t="s">
        <v>1848</v>
      </c>
      <c r="AB169" s="22">
        <v>2</v>
      </c>
      <c r="AC169" s="22"/>
      <c r="AD169" s="22"/>
      <c r="AE169" s="22"/>
      <c r="AF169" s="22">
        <v>1</v>
      </c>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0"/>
      <c r="BL169" s="16" t="e">
        <f t="shared" si="72"/>
        <v>#DIV/0!</v>
      </c>
      <c r="BM169" s="16"/>
      <c r="BN169" s="16"/>
      <c r="BO169" s="16">
        <f t="shared" si="73"/>
        <v>0</v>
      </c>
      <c r="BP169" s="16"/>
      <c r="BQ169" s="16"/>
      <c r="BR169" s="16"/>
      <c r="BS169" s="16"/>
      <c r="BT169" s="16"/>
      <c r="BU169" s="16"/>
      <c r="BV169" s="16"/>
      <c r="BW169" s="16"/>
      <c r="BX169" s="16"/>
      <c r="BY169" s="16"/>
      <c r="BZ169" s="16"/>
      <c r="CA169" s="16"/>
      <c r="CB169" s="16"/>
      <c r="CC169" s="16"/>
      <c r="CD169" s="16"/>
      <c r="CE169" s="3"/>
      <c r="CF169" s="3"/>
      <c r="CG169" s="3"/>
      <c r="CH169" s="3"/>
      <c r="CI169" s="3"/>
      <c r="CJ169" s="3"/>
      <c r="CK169" s="3"/>
      <c r="CL169" s="3"/>
      <c r="CM169" s="3"/>
      <c r="CN169" s="3"/>
      <c r="CO169" s="30"/>
      <c r="CP169" s="33" t="e">
        <f t="shared" si="74"/>
        <v>#DIV/0!</v>
      </c>
      <c r="CQ169" s="33" t="e">
        <f t="shared" si="75"/>
        <v>#DIV/0!</v>
      </c>
      <c r="CR169" s="33" t="e">
        <f t="shared" si="76"/>
        <v>#DIV/0!</v>
      </c>
      <c r="CS169" s="33" t="e">
        <f t="shared" si="77"/>
        <v>#DIV/0!</v>
      </c>
      <c r="CT169" s="3"/>
      <c r="CU169" s="3"/>
      <c r="CV169" s="3"/>
      <c r="CW169" s="3"/>
      <c r="CX169" s="3"/>
      <c r="CY169" s="3"/>
      <c r="CZ169" s="3"/>
      <c r="DA169" s="3"/>
      <c r="DB169" s="3"/>
      <c r="DC169" s="3"/>
      <c r="DD169" s="3"/>
      <c r="DE169" s="3"/>
      <c r="DF169" s="3"/>
      <c r="DG169" s="3"/>
      <c r="DH169" s="3"/>
      <c r="DI169" s="3"/>
      <c r="DJ169" s="3"/>
      <c r="DK169" s="3"/>
      <c r="DL169" s="34"/>
      <c r="DM169" s="33" t="e">
        <f t="shared" si="78"/>
        <v>#DIV/0!</v>
      </c>
      <c r="DN169" s="33" t="e">
        <f t="shared" si="79"/>
        <v>#DIV/0!</v>
      </c>
      <c r="DO169" s="33" t="e">
        <f t="shared" si="82"/>
        <v>#DIV/0!</v>
      </c>
      <c r="DP169" s="33" t="e">
        <f t="shared" si="81"/>
        <v>#DIV/0!</v>
      </c>
      <c r="DQ169" s="3"/>
      <c r="DR169" s="3"/>
      <c r="DS169" s="3"/>
      <c r="DT169" s="3"/>
      <c r="DU169" s="3"/>
      <c r="DV169" s="3"/>
      <c r="DW169" s="3"/>
      <c r="DX169" s="3"/>
      <c r="DY169" s="3"/>
      <c r="DZ169" s="3"/>
      <c r="EA169" s="34"/>
      <c r="EB169" s="33" t="e">
        <f t="shared" si="85"/>
        <v>#DIV/0!</v>
      </c>
      <c r="EC169" s="33" t="e">
        <f t="shared" si="86"/>
        <v>#DIV/0!</v>
      </c>
      <c r="ED169" s="33" t="e">
        <f t="shared" si="87"/>
        <v>#DIV/0!</v>
      </c>
      <c r="EE169" s="33" t="e">
        <f t="shared" si="88"/>
        <v>#DIV/0!</v>
      </c>
    </row>
    <row r="170" spans="1:135" ht="32" hidden="1" x14ac:dyDescent="0.2">
      <c r="A170" s="88">
        <v>109</v>
      </c>
      <c r="B170" s="88">
        <v>109</v>
      </c>
      <c r="C170" s="3" t="s">
        <v>583</v>
      </c>
      <c r="D170" s="3"/>
      <c r="E170" s="3"/>
      <c r="F170" s="3" t="s">
        <v>0</v>
      </c>
      <c r="G170" s="3" t="s">
        <v>1</v>
      </c>
      <c r="H170" s="3">
        <v>1</v>
      </c>
      <c r="I170" s="3"/>
      <c r="J170" s="3"/>
      <c r="K170" s="3"/>
      <c r="L170" s="3">
        <v>0</v>
      </c>
      <c r="M170" s="3" t="s">
        <v>95</v>
      </c>
      <c r="N170" s="3"/>
      <c r="O170" s="3"/>
      <c r="P170" s="3"/>
      <c r="Q170" s="3"/>
      <c r="R170" s="3"/>
      <c r="S170" s="3"/>
      <c r="T170" s="3"/>
      <c r="U170" s="3"/>
      <c r="V170" s="3"/>
      <c r="W170" s="3"/>
      <c r="X170" s="3"/>
      <c r="Y170" s="22"/>
      <c r="Z170" s="22"/>
      <c r="AA170" s="22" t="s">
        <v>1848</v>
      </c>
      <c r="AB170" s="22">
        <v>2</v>
      </c>
      <c r="AC170" s="22"/>
      <c r="AD170" s="22"/>
      <c r="AE170" s="22"/>
      <c r="AF170" s="22">
        <v>1</v>
      </c>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0"/>
      <c r="BL170" s="16" t="e">
        <f t="shared" si="72"/>
        <v>#DIV/0!</v>
      </c>
      <c r="BM170" s="16"/>
      <c r="BN170" s="16"/>
      <c r="BO170" s="16">
        <f t="shared" si="73"/>
        <v>0</v>
      </c>
      <c r="BP170" s="16"/>
      <c r="BQ170" s="16"/>
      <c r="BR170" s="16"/>
      <c r="BS170" s="16"/>
      <c r="BT170" s="16"/>
      <c r="BU170" s="16"/>
      <c r="BV170" s="16"/>
      <c r="BW170" s="16"/>
      <c r="BX170" s="16"/>
      <c r="BY170" s="16"/>
      <c r="BZ170" s="16"/>
      <c r="CA170" s="16"/>
      <c r="CB170" s="16"/>
      <c r="CC170" s="16"/>
      <c r="CD170" s="16"/>
      <c r="CE170" s="3"/>
      <c r="CF170" s="3"/>
      <c r="CG170" s="3"/>
      <c r="CH170" s="3"/>
      <c r="CI170" s="3"/>
      <c r="CJ170" s="3"/>
      <c r="CK170" s="3"/>
      <c r="CL170" s="3"/>
      <c r="CM170" s="3"/>
      <c r="CN170" s="3"/>
      <c r="CO170" s="30"/>
      <c r="CP170" s="33" t="e">
        <f t="shared" si="74"/>
        <v>#DIV/0!</v>
      </c>
      <c r="CQ170" s="33" t="e">
        <f t="shared" si="75"/>
        <v>#DIV/0!</v>
      </c>
      <c r="CR170" s="33" t="e">
        <f t="shared" si="76"/>
        <v>#DIV/0!</v>
      </c>
      <c r="CS170" s="33" t="e">
        <f t="shared" si="77"/>
        <v>#DIV/0!</v>
      </c>
      <c r="CT170" s="3"/>
      <c r="CU170" s="3"/>
      <c r="CV170" s="3"/>
      <c r="CW170" s="3"/>
      <c r="CX170" s="3"/>
      <c r="CY170" s="3"/>
      <c r="CZ170" s="3"/>
      <c r="DA170" s="3"/>
      <c r="DB170" s="3"/>
      <c r="DC170" s="3"/>
      <c r="DD170" s="3"/>
      <c r="DE170" s="3"/>
      <c r="DF170" s="3"/>
      <c r="DG170" s="3"/>
      <c r="DH170" s="3"/>
      <c r="DI170" s="3"/>
      <c r="DJ170" s="3"/>
      <c r="DK170" s="3"/>
      <c r="DL170" s="34"/>
      <c r="DM170" s="33" t="e">
        <f t="shared" si="78"/>
        <v>#DIV/0!</v>
      </c>
      <c r="DN170" s="33" t="e">
        <f t="shared" si="79"/>
        <v>#DIV/0!</v>
      </c>
      <c r="DO170" s="33" t="e">
        <f t="shared" si="82"/>
        <v>#DIV/0!</v>
      </c>
      <c r="DP170" s="33" t="e">
        <f t="shared" si="81"/>
        <v>#DIV/0!</v>
      </c>
      <c r="DQ170" s="3"/>
      <c r="DR170" s="3"/>
      <c r="DS170" s="3"/>
      <c r="DT170" s="3"/>
      <c r="DU170" s="3"/>
      <c r="DV170" s="3"/>
      <c r="DW170" s="3"/>
      <c r="DX170" s="3"/>
      <c r="DY170" s="3"/>
      <c r="DZ170" s="3"/>
      <c r="EA170" s="34"/>
      <c r="EB170" s="33" t="e">
        <f t="shared" si="85"/>
        <v>#DIV/0!</v>
      </c>
      <c r="EC170" s="33" t="e">
        <f t="shared" si="86"/>
        <v>#DIV/0!</v>
      </c>
      <c r="ED170" s="33" t="e">
        <f t="shared" si="87"/>
        <v>#DIV/0!</v>
      </c>
      <c r="EE170" s="33" t="e">
        <f t="shared" si="88"/>
        <v>#DIV/0!</v>
      </c>
    </row>
    <row r="171" spans="1:135" ht="48" hidden="1" x14ac:dyDescent="0.2">
      <c r="A171" s="88">
        <v>110</v>
      </c>
      <c r="B171" s="88">
        <v>110</v>
      </c>
      <c r="C171" s="3" t="s">
        <v>584</v>
      </c>
      <c r="D171" s="3"/>
      <c r="E171" s="3"/>
      <c r="F171" s="3" t="s">
        <v>0</v>
      </c>
      <c r="G171" s="3" t="s">
        <v>1</v>
      </c>
      <c r="H171" s="3">
        <v>1</v>
      </c>
      <c r="I171" s="3">
        <v>0</v>
      </c>
      <c r="J171" s="3"/>
      <c r="K171" s="3"/>
      <c r="L171" s="3">
        <v>0</v>
      </c>
      <c r="M171" s="3" t="s">
        <v>96</v>
      </c>
      <c r="N171" s="3"/>
      <c r="O171" s="3"/>
      <c r="P171" s="3"/>
      <c r="Q171" s="3"/>
      <c r="R171" s="3"/>
      <c r="S171" s="3"/>
      <c r="T171" s="3"/>
      <c r="U171" s="3"/>
      <c r="V171" s="3"/>
      <c r="W171" s="3"/>
      <c r="X171" s="3"/>
      <c r="Y171" s="22"/>
      <c r="Z171" s="22"/>
      <c r="AA171" s="22">
        <v>1</v>
      </c>
      <c r="AB171" s="22">
        <v>1</v>
      </c>
      <c r="AC171" s="22"/>
      <c r="AD171" s="22"/>
      <c r="AE171" s="22"/>
      <c r="AF171" s="22">
        <v>1</v>
      </c>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0"/>
      <c r="BL171" s="16" t="e">
        <f t="shared" si="72"/>
        <v>#DIV/0!</v>
      </c>
      <c r="BM171" s="16"/>
      <c r="BN171" s="16"/>
      <c r="BO171" s="16">
        <f t="shared" si="73"/>
        <v>0</v>
      </c>
      <c r="BP171" s="16"/>
      <c r="BQ171" s="16"/>
      <c r="BR171" s="16"/>
      <c r="BS171" s="16"/>
      <c r="BT171" s="16"/>
      <c r="BU171" s="16"/>
      <c r="BV171" s="16"/>
      <c r="BW171" s="16"/>
      <c r="BX171" s="16"/>
      <c r="BY171" s="16"/>
      <c r="BZ171" s="16"/>
      <c r="CA171" s="16"/>
      <c r="CB171" s="16"/>
      <c r="CC171" s="16"/>
      <c r="CD171" s="16"/>
      <c r="CE171" s="3"/>
      <c r="CF171" s="3"/>
      <c r="CG171" s="3"/>
      <c r="CH171" s="3"/>
      <c r="CI171" s="3"/>
      <c r="CJ171" s="3"/>
      <c r="CK171" s="3"/>
      <c r="CL171" s="3"/>
      <c r="CM171" s="3"/>
      <c r="CN171" s="3"/>
      <c r="CO171" s="30"/>
      <c r="CP171" s="33" t="e">
        <f t="shared" si="74"/>
        <v>#DIV/0!</v>
      </c>
      <c r="CQ171" s="33" t="e">
        <f t="shared" si="75"/>
        <v>#DIV/0!</v>
      </c>
      <c r="CR171" s="33" t="e">
        <f t="shared" si="76"/>
        <v>#DIV/0!</v>
      </c>
      <c r="CS171" s="33" t="e">
        <f t="shared" si="77"/>
        <v>#DIV/0!</v>
      </c>
      <c r="CT171" s="3"/>
      <c r="CU171" s="3"/>
      <c r="CV171" s="3"/>
      <c r="CW171" s="3"/>
      <c r="CX171" s="3"/>
      <c r="CY171" s="3"/>
      <c r="CZ171" s="3"/>
      <c r="DA171" s="3"/>
      <c r="DB171" s="3"/>
      <c r="DC171" s="3"/>
      <c r="DD171" s="3"/>
      <c r="DE171" s="3"/>
      <c r="DF171" s="3"/>
      <c r="DG171" s="3"/>
      <c r="DH171" s="3"/>
      <c r="DI171" s="3"/>
      <c r="DJ171" s="3"/>
      <c r="DK171" s="3"/>
      <c r="DL171" s="34"/>
      <c r="DM171" s="33" t="e">
        <f t="shared" si="78"/>
        <v>#DIV/0!</v>
      </c>
      <c r="DN171" s="33" t="e">
        <f t="shared" si="79"/>
        <v>#DIV/0!</v>
      </c>
      <c r="DO171" s="33" t="e">
        <f t="shared" si="82"/>
        <v>#DIV/0!</v>
      </c>
      <c r="DP171" s="33" t="e">
        <f t="shared" si="81"/>
        <v>#DIV/0!</v>
      </c>
      <c r="DQ171" s="3"/>
      <c r="DR171" s="3"/>
      <c r="DS171" s="3"/>
      <c r="DT171" s="3"/>
      <c r="DU171" s="3"/>
      <c r="DV171" s="3"/>
      <c r="DW171" s="3"/>
      <c r="DX171" s="3"/>
      <c r="DY171" s="3"/>
      <c r="DZ171" s="3"/>
      <c r="EA171" s="34"/>
      <c r="EB171" s="33" t="e">
        <f t="shared" si="85"/>
        <v>#DIV/0!</v>
      </c>
      <c r="EC171" s="33" t="e">
        <f t="shared" si="86"/>
        <v>#DIV/0!</v>
      </c>
      <c r="ED171" s="33" t="e">
        <f t="shared" si="87"/>
        <v>#DIV/0!</v>
      </c>
      <c r="EE171" s="33" t="e">
        <f t="shared" si="88"/>
        <v>#DIV/0!</v>
      </c>
    </row>
    <row r="172" spans="1:135" ht="32" hidden="1" x14ac:dyDescent="0.2">
      <c r="A172" s="88">
        <v>111</v>
      </c>
      <c r="B172" s="88">
        <v>111</v>
      </c>
      <c r="C172" s="3" t="s">
        <v>585</v>
      </c>
      <c r="D172" s="3"/>
      <c r="E172" s="3"/>
      <c r="F172" s="3" t="s">
        <v>0</v>
      </c>
      <c r="G172" s="3" t="s">
        <v>1</v>
      </c>
      <c r="H172" s="3">
        <v>0</v>
      </c>
      <c r="I172" s="3">
        <v>0</v>
      </c>
      <c r="J172" s="3"/>
      <c r="K172" s="3"/>
      <c r="L172" s="3">
        <v>0</v>
      </c>
      <c r="M172" s="3" t="s">
        <v>69</v>
      </c>
      <c r="N172" s="3"/>
      <c r="O172" s="3"/>
      <c r="P172" s="3"/>
      <c r="Q172" s="3"/>
      <c r="R172" s="3"/>
      <c r="S172" s="3"/>
      <c r="T172" s="3"/>
      <c r="U172" s="3"/>
      <c r="V172" s="3"/>
      <c r="W172" s="3"/>
      <c r="X172" s="3"/>
      <c r="Y172" s="22"/>
      <c r="Z172" s="22"/>
      <c r="AA172" s="22">
        <v>1</v>
      </c>
      <c r="AB172" s="22">
        <v>2</v>
      </c>
      <c r="AC172" s="22"/>
      <c r="AD172" s="22"/>
      <c r="AE172" s="22"/>
      <c r="AF172" s="22">
        <v>1</v>
      </c>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0"/>
      <c r="BL172" s="16" t="e">
        <f t="shared" si="72"/>
        <v>#DIV/0!</v>
      </c>
      <c r="BM172" s="16"/>
      <c r="BN172" s="16"/>
      <c r="BO172" s="16">
        <f t="shared" si="73"/>
        <v>0</v>
      </c>
      <c r="BP172" s="16"/>
      <c r="BQ172" s="16"/>
      <c r="BR172" s="16"/>
      <c r="BS172" s="16"/>
      <c r="BT172" s="16"/>
      <c r="BU172" s="16"/>
      <c r="BV172" s="16"/>
      <c r="BW172" s="16"/>
      <c r="BX172" s="16"/>
      <c r="BY172" s="16"/>
      <c r="BZ172" s="16"/>
      <c r="CA172" s="16"/>
      <c r="CB172" s="16"/>
      <c r="CC172" s="16"/>
      <c r="CD172" s="16"/>
      <c r="CE172" s="3"/>
      <c r="CF172" s="3"/>
      <c r="CG172" s="3"/>
      <c r="CH172" s="3"/>
      <c r="CI172" s="3"/>
      <c r="CJ172" s="3"/>
      <c r="CK172" s="3"/>
      <c r="CL172" s="3"/>
      <c r="CM172" s="3"/>
      <c r="CN172" s="3"/>
      <c r="CO172" s="30"/>
      <c r="CP172" s="33" t="e">
        <f t="shared" si="74"/>
        <v>#DIV/0!</v>
      </c>
      <c r="CQ172" s="33" t="e">
        <f t="shared" si="75"/>
        <v>#DIV/0!</v>
      </c>
      <c r="CR172" s="33" t="e">
        <f t="shared" si="76"/>
        <v>#DIV/0!</v>
      </c>
      <c r="CS172" s="33" t="e">
        <f t="shared" si="77"/>
        <v>#DIV/0!</v>
      </c>
      <c r="CT172" s="3"/>
      <c r="CU172" s="3"/>
      <c r="CV172" s="3"/>
      <c r="CW172" s="3"/>
      <c r="CX172" s="3"/>
      <c r="CY172" s="3"/>
      <c r="CZ172" s="3"/>
      <c r="DA172" s="3"/>
      <c r="DB172" s="3"/>
      <c r="DC172" s="3"/>
      <c r="DD172" s="3"/>
      <c r="DE172" s="3"/>
      <c r="DF172" s="3"/>
      <c r="DG172" s="3"/>
      <c r="DH172" s="3"/>
      <c r="DI172" s="3"/>
      <c r="DJ172" s="3"/>
      <c r="DK172" s="3"/>
      <c r="DL172" s="34"/>
      <c r="DM172" s="33" t="e">
        <f t="shared" si="78"/>
        <v>#DIV/0!</v>
      </c>
      <c r="DN172" s="33" t="e">
        <f t="shared" si="79"/>
        <v>#DIV/0!</v>
      </c>
      <c r="DO172" s="33" t="e">
        <f t="shared" si="82"/>
        <v>#DIV/0!</v>
      </c>
      <c r="DP172" s="33" t="e">
        <f t="shared" si="81"/>
        <v>#DIV/0!</v>
      </c>
      <c r="DQ172" s="3"/>
      <c r="DR172" s="3"/>
      <c r="DS172" s="3"/>
      <c r="DT172" s="3"/>
      <c r="DU172" s="3"/>
      <c r="DV172" s="3"/>
      <c r="DW172" s="3"/>
      <c r="DX172" s="3"/>
      <c r="DY172" s="3"/>
      <c r="DZ172" s="3"/>
      <c r="EA172" s="34"/>
      <c r="EB172" s="33" t="e">
        <f t="shared" si="85"/>
        <v>#DIV/0!</v>
      </c>
      <c r="EC172" s="33" t="e">
        <f t="shared" si="86"/>
        <v>#DIV/0!</v>
      </c>
      <c r="ED172" s="33" t="e">
        <f t="shared" si="87"/>
        <v>#DIV/0!</v>
      </c>
      <c r="EE172" s="33" t="e">
        <f t="shared" si="88"/>
        <v>#DIV/0!</v>
      </c>
    </row>
    <row r="173" spans="1:135" ht="48" hidden="1" x14ac:dyDescent="0.2">
      <c r="A173" s="88">
        <v>112</v>
      </c>
      <c r="B173" s="88">
        <v>112</v>
      </c>
      <c r="C173" s="3" t="s">
        <v>586</v>
      </c>
      <c r="D173" s="3"/>
      <c r="E173" s="3"/>
      <c r="F173" s="3"/>
      <c r="G173" s="3" t="s">
        <v>45</v>
      </c>
      <c r="H173" s="3"/>
      <c r="I173" s="3"/>
      <c r="J173" s="3"/>
      <c r="K173" s="3"/>
      <c r="L173" s="3"/>
      <c r="M173" s="3"/>
      <c r="N173" s="3"/>
      <c r="O173" s="3"/>
      <c r="P173" s="3"/>
      <c r="Q173" s="3"/>
      <c r="R173" s="3"/>
      <c r="S173" s="3"/>
      <c r="T173" s="3"/>
      <c r="U173" s="3"/>
      <c r="V173" s="3"/>
      <c r="W173" s="3"/>
      <c r="X173" s="3"/>
      <c r="Y173" s="22"/>
      <c r="Z173" s="22"/>
      <c r="AA173" s="22">
        <v>1</v>
      </c>
      <c r="AB173" s="22">
        <v>2</v>
      </c>
      <c r="AC173" s="22"/>
      <c r="AD173" s="22"/>
      <c r="AE173" s="22"/>
      <c r="AF173" s="22">
        <v>1</v>
      </c>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1"/>
      <c r="BH173" s="31"/>
      <c r="BI173" s="3"/>
      <c r="BJ173" s="3"/>
      <c r="BK173" s="30"/>
      <c r="BL173" s="16" t="e">
        <f t="shared" si="72"/>
        <v>#DIV/0!</v>
      </c>
      <c r="BM173" s="16"/>
      <c r="BN173" s="16"/>
      <c r="BO173" s="16">
        <f t="shared" si="73"/>
        <v>0</v>
      </c>
      <c r="BP173" s="16"/>
      <c r="BQ173" s="32"/>
      <c r="BR173" s="32"/>
      <c r="BS173" s="16"/>
      <c r="BT173" s="16"/>
      <c r="BU173" s="16"/>
      <c r="BV173" s="16"/>
      <c r="BW173" s="16"/>
      <c r="BX173" s="16"/>
      <c r="BY173" s="16"/>
      <c r="BZ173" s="16"/>
      <c r="CA173" s="16"/>
      <c r="CB173" s="16"/>
      <c r="CC173" s="16"/>
      <c r="CD173" s="16"/>
      <c r="CE173" s="3"/>
      <c r="CF173" s="3"/>
      <c r="CG173" s="3"/>
      <c r="CH173" s="3"/>
      <c r="CI173" s="3"/>
      <c r="CJ173" s="3"/>
      <c r="CK173" s="3"/>
      <c r="CL173" s="3"/>
      <c r="CM173" s="3"/>
      <c r="CN173" s="3"/>
      <c r="CO173" s="30"/>
      <c r="CP173" s="33" t="e">
        <f t="shared" si="74"/>
        <v>#DIV/0!</v>
      </c>
      <c r="CQ173" s="33" t="e">
        <f t="shared" si="75"/>
        <v>#DIV/0!</v>
      </c>
      <c r="CR173" s="33" t="e">
        <f t="shared" si="76"/>
        <v>#DIV/0!</v>
      </c>
      <c r="CS173" s="33" t="e">
        <f t="shared" si="77"/>
        <v>#DIV/0!</v>
      </c>
      <c r="CT173" s="3"/>
      <c r="CU173" s="3"/>
      <c r="CV173" s="3"/>
      <c r="CW173" s="3"/>
      <c r="CX173" s="3"/>
      <c r="CY173" s="3"/>
      <c r="CZ173" s="3"/>
      <c r="DA173" s="3"/>
      <c r="DB173" s="3"/>
      <c r="DC173" s="3"/>
      <c r="DD173" s="3"/>
      <c r="DE173" s="3"/>
      <c r="DF173" s="3"/>
      <c r="DG173" s="3"/>
      <c r="DH173" s="3"/>
      <c r="DI173" s="3"/>
      <c r="DJ173" s="3"/>
      <c r="DK173" s="3"/>
      <c r="DL173" s="34"/>
      <c r="DM173" s="33" t="e">
        <f t="shared" si="78"/>
        <v>#DIV/0!</v>
      </c>
      <c r="DN173" s="33" t="e">
        <f t="shared" si="79"/>
        <v>#DIV/0!</v>
      </c>
      <c r="DO173" s="33" t="e">
        <f t="shared" si="82"/>
        <v>#DIV/0!</v>
      </c>
      <c r="DP173" s="33" t="e">
        <f t="shared" si="81"/>
        <v>#DIV/0!</v>
      </c>
      <c r="DQ173" s="3"/>
      <c r="DR173" s="3"/>
      <c r="DS173" s="3"/>
      <c r="DT173" s="3"/>
      <c r="DU173" s="3"/>
      <c r="DV173" s="3"/>
      <c r="DW173" s="3"/>
      <c r="DX173" s="3"/>
      <c r="DY173" s="3"/>
      <c r="DZ173" s="3"/>
      <c r="EA173" s="34"/>
      <c r="EB173" s="33" t="e">
        <f t="shared" si="85"/>
        <v>#DIV/0!</v>
      </c>
      <c r="EC173" s="33" t="e">
        <f t="shared" si="86"/>
        <v>#DIV/0!</v>
      </c>
      <c r="ED173" s="33" t="e">
        <f t="shared" si="87"/>
        <v>#DIV/0!</v>
      </c>
      <c r="EE173" s="33" t="e">
        <f t="shared" si="88"/>
        <v>#DIV/0!</v>
      </c>
    </row>
    <row r="174" spans="1:135" ht="48" hidden="1" x14ac:dyDescent="0.2">
      <c r="A174" s="88">
        <v>113</v>
      </c>
      <c r="B174" s="88">
        <v>113</v>
      </c>
      <c r="C174" s="3" t="s">
        <v>587</v>
      </c>
      <c r="D174" s="3"/>
      <c r="E174" s="3"/>
      <c r="F174" s="3" t="s">
        <v>0</v>
      </c>
      <c r="G174" s="3" t="s">
        <v>1</v>
      </c>
      <c r="H174" s="3">
        <v>0</v>
      </c>
      <c r="I174" s="3"/>
      <c r="J174" s="3"/>
      <c r="K174" s="3"/>
      <c r="L174" s="3">
        <v>0</v>
      </c>
      <c r="M174" s="3" t="s">
        <v>69</v>
      </c>
      <c r="N174" s="3"/>
      <c r="O174" s="3"/>
      <c r="P174" s="3"/>
      <c r="Q174" s="3"/>
      <c r="R174" s="3"/>
      <c r="S174" s="3"/>
      <c r="T174" s="3"/>
      <c r="U174" s="3"/>
      <c r="V174" s="3"/>
      <c r="W174" s="3"/>
      <c r="X174" s="3"/>
      <c r="Y174" s="22"/>
      <c r="Z174" s="22"/>
      <c r="AA174" s="22">
        <v>1</v>
      </c>
      <c r="AB174" s="22">
        <v>2</v>
      </c>
      <c r="AC174" s="22"/>
      <c r="AD174" s="22"/>
      <c r="AE174" s="22"/>
      <c r="AF174" s="22">
        <v>1</v>
      </c>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0"/>
      <c r="BL174" s="16" t="e">
        <f t="shared" si="72"/>
        <v>#DIV/0!</v>
      </c>
      <c r="BM174" s="16"/>
      <c r="BN174" s="16"/>
      <c r="BO174" s="16">
        <f t="shared" si="73"/>
        <v>0</v>
      </c>
      <c r="BP174" s="16"/>
      <c r="BQ174" s="16"/>
      <c r="BR174" s="16"/>
      <c r="BS174" s="16"/>
      <c r="BT174" s="16"/>
      <c r="BU174" s="16"/>
      <c r="BV174" s="16"/>
      <c r="BW174" s="16"/>
      <c r="BX174" s="16"/>
      <c r="BY174" s="16"/>
      <c r="BZ174" s="16"/>
      <c r="CA174" s="16"/>
      <c r="CB174" s="16"/>
      <c r="CC174" s="16"/>
      <c r="CD174" s="16"/>
      <c r="CE174" s="3"/>
      <c r="CF174" s="3"/>
      <c r="CG174" s="3"/>
      <c r="CH174" s="3"/>
      <c r="CI174" s="3"/>
      <c r="CJ174" s="3"/>
      <c r="CK174" s="3"/>
      <c r="CL174" s="3"/>
      <c r="CM174" s="3"/>
      <c r="CN174" s="3"/>
      <c r="CO174" s="30"/>
      <c r="CP174" s="33" t="e">
        <f t="shared" si="74"/>
        <v>#DIV/0!</v>
      </c>
      <c r="CQ174" s="33" t="e">
        <f t="shared" si="75"/>
        <v>#DIV/0!</v>
      </c>
      <c r="CR174" s="33" t="e">
        <f t="shared" si="76"/>
        <v>#DIV/0!</v>
      </c>
      <c r="CS174" s="33" t="e">
        <f t="shared" si="77"/>
        <v>#DIV/0!</v>
      </c>
      <c r="CT174" s="3"/>
      <c r="CU174" s="3"/>
      <c r="CV174" s="3"/>
      <c r="CW174" s="3"/>
      <c r="CX174" s="3"/>
      <c r="CY174" s="3"/>
      <c r="CZ174" s="3"/>
      <c r="DA174" s="3"/>
      <c r="DB174" s="3"/>
      <c r="DC174" s="3"/>
      <c r="DD174" s="3"/>
      <c r="DE174" s="3"/>
      <c r="DF174" s="3"/>
      <c r="DG174" s="3"/>
      <c r="DH174" s="3"/>
      <c r="DI174" s="3"/>
      <c r="DJ174" s="3"/>
      <c r="DK174" s="3"/>
      <c r="DL174" s="34"/>
      <c r="DM174" s="33" t="e">
        <f t="shared" si="78"/>
        <v>#DIV/0!</v>
      </c>
      <c r="DN174" s="33" t="e">
        <f t="shared" si="79"/>
        <v>#DIV/0!</v>
      </c>
      <c r="DO174" s="33" t="e">
        <f t="shared" si="82"/>
        <v>#DIV/0!</v>
      </c>
      <c r="DP174" s="33" t="e">
        <f t="shared" si="81"/>
        <v>#DIV/0!</v>
      </c>
      <c r="DQ174" s="3"/>
      <c r="DR174" s="3"/>
      <c r="DS174" s="3"/>
      <c r="DT174" s="3"/>
      <c r="DU174" s="3"/>
      <c r="DV174" s="3"/>
      <c r="DW174" s="3"/>
      <c r="DX174" s="3"/>
      <c r="DY174" s="3"/>
      <c r="DZ174" s="3"/>
      <c r="EA174" s="34"/>
      <c r="EB174" s="33" t="e">
        <f t="shared" si="85"/>
        <v>#DIV/0!</v>
      </c>
      <c r="EC174" s="33" t="e">
        <f t="shared" si="86"/>
        <v>#DIV/0!</v>
      </c>
      <c r="ED174" s="33" t="e">
        <f t="shared" si="87"/>
        <v>#DIV/0!</v>
      </c>
      <c r="EE174" s="33" t="e">
        <f t="shared" si="88"/>
        <v>#DIV/0!</v>
      </c>
    </row>
    <row r="175" spans="1:135" ht="64" hidden="1" x14ac:dyDescent="0.2">
      <c r="A175" s="88">
        <v>114</v>
      </c>
      <c r="B175" s="88">
        <v>114</v>
      </c>
      <c r="C175" s="3" t="s">
        <v>588</v>
      </c>
      <c r="D175" s="3"/>
      <c r="E175" s="3"/>
      <c r="F175" s="3" t="s">
        <v>0</v>
      </c>
      <c r="G175" s="3" t="s">
        <v>1</v>
      </c>
      <c r="H175" s="3">
        <v>0</v>
      </c>
      <c r="I175" s="3"/>
      <c r="J175" s="3"/>
      <c r="K175" s="3"/>
      <c r="L175" s="3">
        <v>0</v>
      </c>
      <c r="M175" s="3" t="s">
        <v>69</v>
      </c>
      <c r="N175" s="3"/>
      <c r="O175" s="3"/>
      <c r="P175" s="3"/>
      <c r="Q175" s="3"/>
      <c r="R175" s="3"/>
      <c r="S175" s="3"/>
      <c r="T175" s="3"/>
      <c r="U175" s="3"/>
      <c r="V175" s="3"/>
      <c r="W175" s="3"/>
      <c r="X175" s="3"/>
      <c r="Y175" s="22"/>
      <c r="Z175" s="22"/>
      <c r="AA175" s="22">
        <v>1</v>
      </c>
      <c r="AB175" s="22">
        <v>2</v>
      </c>
      <c r="AC175" s="22"/>
      <c r="AD175" s="22"/>
      <c r="AE175" s="22"/>
      <c r="AF175" s="22">
        <v>1</v>
      </c>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0"/>
      <c r="BL175" s="16" t="e">
        <f t="shared" si="72"/>
        <v>#DIV/0!</v>
      </c>
      <c r="BM175" s="16"/>
      <c r="BN175" s="16"/>
      <c r="BO175" s="16">
        <f t="shared" si="73"/>
        <v>0</v>
      </c>
      <c r="BP175" s="16"/>
      <c r="BQ175" s="16"/>
      <c r="BR175" s="16"/>
      <c r="BS175" s="16"/>
      <c r="BT175" s="16"/>
      <c r="BU175" s="16"/>
      <c r="BV175" s="16"/>
      <c r="BW175" s="16"/>
      <c r="BX175" s="16"/>
      <c r="BY175" s="16"/>
      <c r="BZ175" s="16"/>
      <c r="CA175" s="16"/>
      <c r="CB175" s="16"/>
      <c r="CC175" s="16"/>
      <c r="CD175" s="16"/>
      <c r="CE175" s="3"/>
      <c r="CF175" s="3"/>
      <c r="CG175" s="3"/>
      <c r="CH175" s="3"/>
      <c r="CI175" s="3"/>
      <c r="CJ175" s="3"/>
      <c r="CK175" s="3"/>
      <c r="CL175" s="3"/>
      <c r="CM175" s="3"/>
      <c r="CN175" s="3"/>
      <c r="CO175" s="30"/>
      <c r="CP175" s="33" t="e">
        <f t="shared" si="74"/>
        <v>#DIV/0!</v>
      </c>
      <c r="CQ175" s="33" t="e">
        <f t="shared" si="75"/>
        <v>#DIV/0!</v>
      </c>
      <c r="CR175" s="33" t="e">
        <f t="shared" si="76"/>
        <v>#DIV/0!</v>
      </c>
      <c r="CS175" s="33" t="e">
        <f t="shared" si="77"/>
        <v>#DIV/0!</v>
      </c>
      <c r="CT175" s="3"/>
      <c r="CU175" s="3"/>
      <c r="CV175" s="3"/>
      <c r="CW175" s="3"/>
      <c r="CX175" s="3"/>
      <c r="CY175" s="3"/>
      <c r="CZ175" s="3"/>
      <c r="DA175" s="3"/>
      <c r="DB175" s="3"/>
      <c r="DC175" s="3"/>
      <c r="DD175" s="3"/>
      <c r="DE175" s="3"/>
      <c r="DF175" s="3"/>
      <c r="DG175" s="3"/>
      <c r="DH175" s="3"/>
      <c r="DI175" s="3"/>
      <c r="DJ175" s="3"/>
      <c r="DK175" s="3"/>
      <c r="DL175" s="34"/>
      <c r="DM175" s="33" t="e">
        <f t="shared" si="78"/>
        <v>#DIV/0!</v>
      </c>
      <c r="DN175" s="33" t="e">
        <f t="shared" si="79"/>
        <v>#DIV/0!</v>
      </c>
      <c r="DO175" s="33" t="e">
        <f t="shared" si="82"/>
        <v>#DIV/0!</v>
      </c>
      <c r="DP175" s="33" t="e">
        <f t="shared" si="81"/>
        <v>#DIV/0!</v>
      </c>
      <c r="DQ175" s="3"/>
      <c r="DR175" s="3"/>
      <c r="DS175" s="3"/>
      <c r="DT175" s="3"/>
      <c r="DU175" s="3"/>
      <c r="DV175" s="3"/>
      <c r="DW175" s="3"/>
      <c r="DX175" s="3"/>
      <c r="DY175" s="3"/>
      <c r="DZ175" s="3"/>
      <c r="EA175" s="34"/>
      <c r="EB175" s="33" t="e">
        <f t="shared" si="85"/>
        <v>#DIV/0!</v>
      </c>
      <c r="EC175" s="33" t="e">
        <f t="shared" si="86"/>
        <v>#DIV/0!</v>
      </c>
      <c r="ED175" s="33" t="e">
        <f t="shared" si="87"/>
        <v>#DIV/0!</v>
      </c>
      <c r="EE175" s="33" t="e">
        <f t="shared" si="88"/>
        <v>#DIV/0!</v>
      </c>
    </row>
    <row r="176" spans="1:135" ht="64" hidden="1" x14ac:dyDescent="0.2">
      <c r="A176" s="88">
        <v>115</v>
      </c>
      <c r="B176" s="88">
        <v>115</v>
      </c>
      <c r="C176" s="3" t="s">
        <v>589</v>
      </c>
      <c r="D176" s="3"/>
      <c r="E176" s="3"/>
      <c r="F176" s="3" t="s">
        <v>0</v>
      </c>
      <c r="G176" s="3" t="s">
        <v>1</v>
      </c>
      <c r="H176" s="3">
        <v>0</v>
      </c>
      <c r="I176" s="3"/>
      <c r="J176" s="3"/>
      <c r="K176" s="3"/>
      <c r="L176" s="3">
        <v>0</v>
      </c>
      <c r="M176" s="3" t="s">
        <v>97</v>
      </c>
      <c r="N176" s="3"/>
      <c r="O176" s="3"/>
      <c r="P176" s="3"/>
      <c r="Q176" s="3"/>
      <c r="R176" s="3"/>
      <c r="S176" s="3"/>
      <c r="T176" s="3"/>
      <c r="U176" s="3"/>
      <c r="V176" s="3"/>
      <c r="W176" s="3"/>
      <c r="X176" s="3"/>
      <c r="Y176" s="22"/>
      <c r="Z176" s="22"/>
      <c r="AA176" s="22">
        <v>1</v>
      </c>
      <c r="AB176" s="22">
        <v>2</v>
      </c>
      <c r="AC176" s="22"/>
      <c r="AD176" s="22"/>
      <c r="AE176" s="22"/>
      <c r="AF176" s="22">
        <v>1</v>
      </c>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0"/>
      <c r="BL176" s="16" t="e">
        <f t="shared" si="72"/>
        <v>#DIV/0!</v>
      </c>
      <c r="BM176" s="16"/>
      <c r="BN176" s="16"/>
      <c r="BO176" s="16">
        <f t="shared" si="73"/>
        <v>0</v>
      </c>
      <c r="BP176" s="16"/>
      <c r="BQ176" s="16"/>
      <c r="BR176" s="16"/>
      <c r="BS176" s="16"/>
      <c r="BT176" s="16"/>
      <c r="BU176" s="16"/>
      <c r="BV176" s="16"/>
      <c r="BW176" s="16"/>
      <c r="BX176" s="16"/>
      <c r="BY176" s="16"/>
      <c r="BZ176" s="16"/>
      <c r="CA176" s="16"/>
      <c r="CB176" s="16"/>
      <c r="CC176" s="16"/>
      <c r="CD176" s="16"/>
      <c r="CE176" s="3"/>
      <c r="CF176" s="3"/>
      <c r="CG176" s="3"/>
      <c r="CH176" s="3"/>
      <c r="CI176" s="3"/>
      <c r="CJ176" s="3"/>
      <c r="CK176" s="3"/>
      <c r="CL176" s="3"/>
      <c r="CM176" s="3"/>
      <c r="CN176" s="3"/>
      <c r="CO176" s="30"/>
      <c r="CP176" s="33" t="e">
        <f t="shared" si="74"/>
        <v>#DIV/0!</v>
      </c>
      <c r="CQ176" s="33" t="e">
        <f t="shared" si="75"/>
        <v>#DIV/0!</v>
      </c>
      <c r="CR176" s="33" t="e">
        <f t="shared" si="76"/>
        <v>#DIV/0!</v>
      </c>
      <c r="CS176" s="33" t="e">
        <f t="shared" si="77"/>
        <v>#DIV/0!</v>
      </c>
      <c r="CT176" s="3"/>
      <c r="CU176" s="3"/>
      <c r="CV176" s="3"/>
      <c r="CW176" s="3"/>
      <c r="CX176" s="3"/>
      <c r="CY176" s="3"/>
      <c r="CZ176" s="3"/>
      <c r="DA176" s="3"/>
      <c r="DB176" s="3"/>
      <c r="DC176" s="3"/>
      <c r="DD176" s="3"/>
      <c r="DE176" s="3"/>
      <c r="DF176" s="3"/>
      <c r="DG176" s="3"/>
      <c r="DH176" s="3"/>
      <c r="DI176" s="3"/>
      <c r="DJ176" s="3"/>
      <c r="DK176" s="3"/>
      <c r="DL176" s="34"/>
      <c r="DM176" s="33" t="e">
        <f t="shared" si="78"/>
        <v>#DIV/0!</v>
      </c>
      <c r="DN176" s="33" t="e">
        <f t="shared" si="79"/>
        <v>#DIV/0!</v>
      </c>
      <c r="DO176" s="33" t="e">
        <f t="shared" si="82"/>
        <v>#DIV/0!</v>
      </c>
      <c r="DP176" s="33" t="e">
        <f t="shared" si="81"/>
        <v>#DIV/0!</v>
      </c>
      <c r="DQ176" s="3"/>
      <c r="DR176" s="3"/>
      <c r="DS176" s="3"/>
      <c r="DT176" s="3"/>
      <c r="DU176" s="3"/>
      <c r="DV176" s="3"/>
      <c r="DW176" s="3"/>
      <c r="DX176" s="3"/>
      <c r="DY176" s="3"/>
      <c r="DZ176" s="3"/>
      <c r="EA176" s="34"/>
      <c r="EB176" s="33" t="e">
        <f t="shared" si="85"/>
        <v>#DIV/0!</v>
      </c>
      <c r="EC176" s="33" t="e">
        <f t="shared" si="86"/>
        <v>#DIV/0!</v>
      </c>
      <c r="ED176" s="33" t="e">
        <f t="shared" si="87"/>
        <v>#DIV/0!</v>
      </c>
      <c r="EE176" s="33" t="e">
        <f t="shared" si="88"/>
        <v>#DIV/0!</v>
      </c>
    </row>
    <row r="177" spans="1:135" ht="64" hidden="1" x14ac:dyDescent="0.2">
      <c r="A177" s="88">
        <v>116</v>
      </c>
      <c r="B177" s="88">
        <v>116</v>
      </c>
      <c r="C177" s="3" t="s">
        <v>590</v>
      </c>
      <c r="D177" s="3"/>
      <c r="E177" s="3"/>
      <c r="F177" s="3" t="s">
        <v>0</v>
      </c>
      <c r="G177" s="3" t="s">
        <v>1</v>
      </c>
      <c r="H177" s="3">
        <v>0</v>
      </c>
      <c r="I177" s="3"/>
      <c r="J177" s="3"/>
      <c r="K177" s="3"/>
      <c r="L177" s="3">
        <v>0</v>
      </c>
      <c r="M177" s="3" t="s">
        <v>69</v>
      </c>
      <c r="N177" s="3"/>
      <c r="O177" s="3"/>
      <c r="P177" s="3"/>
      <c r="Q177" s="3"/>
      <c r="R177" s="3"/>
      <c r="S177" s="3"/>
      <c r="T177" s="3"/>
      <c r="U177" s="3"/>
      <c r="V177" s="3"/>
      <c r="W177" s="3"/>
      <c r="X177" s="3"/>
      <c r="Y177" s="22"/>
      <c r="Z177" s="22"/>
      <c r="AA177" s="22">
        <v>1</v>
      </c>
      <c r="AB177" s="22">
        <v>3</v>
      </c>
      <c r="AC177" s="22"/>
      <c r="AD177" s="22"/>
      <c r="AE177" s="22"/>
      <c r="AF177" s="22">
        <v>2</v>
      </c>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0"/>
      <c r="BL177" s="16" t="e">
        <f t="shared" si="72"/>
        <v>#DIV/0!</v>
      </c>
      <c r="BM177" s="16"/>
      <c r="BN177" s="16"/>
      <c r="BO177" s="16">
        <f t="shared" si="73"/>
        <v>0</v>
      </c>
      <c r="BP177" s="16"/>
      <c r="BQ177" s="16"/>
      <c r="BR177" s="16"/>
      <c r="BS177" s="16"/>
      <c r="BT177" s="16"/>
      <c r="BU177" s="16"/>
      <c r="BV177" s="16"/>
      <c r="BW177" s="16"/>
      <c r="BX177" s="16"/>
      <c r="BY177" s="16"/>
      <c r="BZ177" s="16"/>
      <c r="CA177" s="16"/>
      <c r="CB177" s="16"/>
      <c r="CC177" s="16"/>
      <c r="CD177" s="16"/>
      <c r="CE177" s="3"/>
      <c r="CF177" s="3"/>
      <c r="CG177" s="3"/>
      <c r="CH177" s="3"/>
      <c r="CI177" s="3"/>
      <c r="CJ177" s="3"/>
      <c r="CK177" s="3"/>
      <c r="CL177" s="3"/>
      <c r="CM177" s="3"/>
      <c r="CN177" s="3"/>
      <c r="CO177" s="30"/>
      <c r="CP177" s="33" t="e">
        <f t="shared" si="74"/>
        <v>#DIV/0!</v>
      </c>
      <c r="CQ177" s="33" t="e">
        <f t="shared" si="75"/>
        <v>#DIV/0!</v>
      </c>
      <c r="CR177" s="33" t="e">
        <f t="shared" si="76"/>
        <v>#DIV/0!</v>
      </c>
      <c r="CS177" s="33" t="e">
        <f t="shared" si="77"/>
        <v>#DIV/0!</v>
      </c>
      <c r="CT177" s="3"/>
      <c r="CU177" s="3"/>
      <c r="CV177" s="3"/>
      <c r="CW177" s="3"/>
      <c r="CX177" s="3"/>
      <c r="CY177" s="3"/>
      <c r="CZ177" s="3"/>
      <c r="DA177" s="3"/>
      <c r="DB177" s="3"/>
      <c r="DC177" s="3"/>
      <c r="DD177" s="3"/>
      <c r="DE177" s="3"/>
      <c r="DF177" s="3"/>
      <c r="DG177" s="3"/>
      <c r="DH177" s="3"/>
      <c r="DI177" s="3"/>
      <c r="DJ177" s="3"/>
      <c r="DK177" s="3"/>
      <c r="DL177" s="34"/>
      <c r="DM177" s="33" t="e">
        <f t="shared" si="78"/>
        <v>#DIV/0!</v>
      </c>
      <c r="DN177" s="33" t="e">
        <f t="shared" si="79"/>
        <v>#DIV/0!</v>
      </c>
      <c r="DO177" s="33" t="e">
        <f t="shared" si="82"/>
        <v>#DIV/0!</v>
      </c>
      <c r="DP177" s="33" t="e">
        <f t="shared" si="81"/>
        <v>#DIV/0!</v>
      </c>
      <c r="DQ177" s="3"/>
      <c r="DR177" s="3"/>
      <c r="DS177" s="3"/>
      <c r="DT177" s="3"/>
      <c r="DU177" s="3"/>
      <c r="DV177" s="3"/>
      <c r="DW177" s="3"/>
      <c r="DX177" s="3"/>
      <c r="DY177" s="3"/>
      <c r="DZ177" s="3"/>
      <c r="EA177" s="34"/>
      <c r="EB177" s="33" t="e">
        <f t="shared" si="85"/>
        <v>#DIV/0!</v>
      </c>
      <c r="EC177" s="33" t="e">
        <f t="shared" si="86"/>
        <v>#DIV/0!</v>
      </c>
      <c r="ED177" s="33" t="e">
        <f t="shared" si="87"/>
        <v>#DIV/0!</v>
      </c>
      <c r="EE177" s="33" t="e">
        <f t="shared" si="88"/>
        <v>#DIV/0!</v>
      </c>
    </row>
    <row r="178" spans="1:135" ht="64" hidden="1" x14ac:dyDescent="0.2">
      <c r="A178" s="88">
        <v>117</v>
      </c>
      <c r="B178" s="88">
        <v>117</v>
      </c>
      <c r="C178" s="3" t="s">
        <v>591</v>
      </c>
      <c r="D178" s="3"/>
      <c r="E178" s="3"/>
      <c r="F178" s="3"/>
      <c r="G178" s="3" t="s">
        <v>57</v>
      </c>
      <c r="H178" s="3"/>
      <c r="I178" s="3"/>
      <c r="J178" s="3"/>
      <c r="K178" s="3"/>
      <c r="L178" s="3"/>
      <c r="M178" s="3"/>
      <c r="N178" s="3"/>
      <c r="O178" s="3"/>
      <c r="P178" s="3"/>
      <c r="Q178" s="3"/>
      <c r="R178" s="3"/>
      <c r="S178" s="3"/>
      <c r="T178" s="3"/>
      <c r="U178" s="3"/>
      <c r="V178" s="3"/>
      <c r="W178" s="3"/>
      <c r="X178" s="3"/>
      <c r="Y178" s="22"/>
      <c r="Z178" s="22"/>
      <c r="AA178" s="22">
        <v>1</v>
      </c>
      <c r="AB178" s="22">
        <v>2</v>
      </c>
      <c r="AC178" s="22"/>
      <c r="AD178" s="22"/>
      <c r="AE178" s="22"/>
      <c r="AF178" s="22">
        <v>2</v>
      </c>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1"/>
      <c r="BH178" s="31"/>
      <c r="BI178" s="3"/>
      <c r="BJ178" s="3"/>
      <c r="BK178" s="30"/>
      <c r="BL178" s="16" t="e">
        <f t="shared" si="72"/>
        <v>#DIV/0!</v>
      </c>
      <c r="BM178" s="16"/>
      <c r="BN178" s="16"/>
      <c r="BO178" s="16">
        <f t="shared" si="73"/>
        <v>0</v>
      </c>
      <c r="BP178" s="16"/>
      <c r="BQ178" s="32"/>
      <c r="BR178" s="32"/>
      <c r="BS178" s="16"/>
      <c r="BT178" s="16"/>
      <c r="BU178" s="16"/>
      <c r="BV178" s="16"/>
      <c r="BW178" s="16"/>
      <c r="BX178" s="16"/>
      <c r="BY178" s="16"/>
      <c r="BZ178" s="16"/>
      <c r="CA178" s="16"/>
      <c r="CB178" s="16"/>
      <c r="CC178" s="16"/>
      <c r="CD178" s="16"/>
      <c r="CE178" s="3"/>
      <c r="CF178" s="3"/>
      <c r="CG178" s="3"/>
      <c r="CH178" s="3"/>
      <c r="CI178" s="3"/>
      <c r="CJ178" s="3"/>
      <c r="CK178" s="3"/>
      <c r="CL178" s="3"/>
      <c r="CM178" s="3"/>
      <c r="CN178" s="3"/>
      <c r="CO178" s="30"/>
      <c r="CP178" s="33" t="e">
        <f t="shared" si="74"/>
        <v>#DIV/0!</v>
      </c>
      <c r="CQ178" s="33" t="e">
        <f t="shared" si="75"/>
        <v>#DIV/0!</v>
      </c>
      <c r="CR178" s="33" t="e">
        <f t="shared" si="76"/>
        <v>#DIV/0!</v>
      </c>
      <c r="CS178" s="33" t="e">
        <f t="shared" si="77"/>
        <v>#DIV/0!</v>
      </c>
      <c r="CT178" s="3"/>
      <c r="CU178" s="3"/>
      <c r="CV178" s="3"/>
      <c r="CW178" s="3"/>
      <c r="CX178" s="3"/>
      <c r="CY178" s="3"/>
      <c r="CZ178" s="3"/>
      <c r="DA178" s="3"/>
      <c r="DB178" s="3"/>
      <c r="DC178" s="3"/>
      <c r="DD178" s="3"/>
      <c r="DE178" s="3"/>
      <c r="DF178" s="3"/>
      <c r="DG178" s="3"/>
      <c r="DH178" s="3"/>
      <c r="DI178" s="3"/>
      <c r="DJ178" s="3"/>
      <c r="DK178" s="3"/>
      <c r="DL178" s="34"/>
      <c r="DM178" s="33" t="e">
        <f t="shared" si="78"/>
        <v>#DIV/0!</v>
      </c>
      <c r="DN178" s="33" t="e">
        <f t="shared" si="79"/>
        <v>#DIV/0!</v>
      </c>
      <c r="DO178" s="33" t="e">
        <f t="shared" si="82"/>
        <v>#DIV/0!</v>
      </c>
      <c r="DP178" s="33" t="e">
        <f t="shared" si="81"/>
        <v>#DIV/0!</v>
      </c>
      <c r="DQ178" s="3"/>
      <c r="DR178" s="3"/>
      <c r="DS178" s="3"/>
      <c r="DT178" s="3"/>
      <c r="DU178" s="3"/>
      <c r="DV178" s="3"/>
      <c r="DW178" s="3"/>
      <c r="DX178" s="3"/>
      <c r="DY178" s="3"/>
      <c r="DZ178" s="3"/>
      <c r="EA178" s="34"/>
      <c r="EB178" s="33" t="e">
        <f t="shared" si="85"/>
        <v>#DIV/0!</v>
      </c>
      <c r="EC178" s="33" t="e">
        <f t="shared" si="86"/>
        <v>#DIV/0!</v>
      </c>
      <c r="ED178" s="33" t="e">
        <f t="shared" si="87"/>
        <v>#DIV/0!</v>
      </c>
      <c r="EE178" s="33" t="e">
        <f t="shared" si="88"/>
        <v>#DIV/0!</v>
      </c>
    </row>
    <row r="179" spans="1:135" ht="48" hidden="1" x14ac:dyDescent="0.2">
      <c r="A179" s="88">
        <v>118</v>
      </c>
      <c r="B179" s="88">
        <v>118</v>
      </c>
      <c r="C179" s="3" t="s">
        <v>592</v>
      </c>
      <c r="D179" s="3"/>
      <c r="E179" s="3"/>
      <c r="F179" s="3" t="s">
        <v>0</v>
      </c>
      <c r="G179" s="3" t="s">
        <v>1</v>
      </c>
      <c r="H179" s="3">
        <v>0</v>
      </c>
      <c r="I179" s="3"/>
      <c r="J179" s="3"/>
      <c r="K179" s="3"/>
      <c r="L179" s="3">
        <v>0</v>
      </c>
      <c r="M179" s="3" t="s">
        <v>69</v>
      </c>
      <c r="N179" s="3"/>
      <c r="O179" s="3"/>
      <c r="P179" s="3"/>
      <c r="Q179" s="3"/>
      <c r="R179" s="3"/>
      <c r="S179" s="3"/>
      <c r="T179" s="3"/>
      <c r="U179" s="3"/>
      <c r="V179" s="3"/>
      <c r="W179" s="3"/>
      <c r="X179" s="3"/>
      <c r="Y179" s="22"/>
      <c r="Z179" s="22"/>
      <c r="AA179" s="22">
        <v>1</v>
      </c>
      <c r="AB179" s="22">
        <v>3</v>
      </c>
      <c r="AC179" s="22"/>
      <c r="AD179" s="22"/>
      <c r="AE179" s="22"/>
      <c r="AF179" s="22">
        <v>1</v>
      </c>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0"/>
      <c r="BL179" s="16" t="e">
        <f t="shared" si="72"/>
        <v>#DIV/0!</v>
      </c>
      <c r="BM179" s="16"/>
      <c r="BN179" s="16"/>
      <c r="BO179" s="16">
        <f t="shared" si="73"/>
        <v>0</v>
      </c>
      <c r="BP179" s="16"/>
      <c r="BQ179" s="16"/>
      <c r="BR179" s="16"/>
      <c r="BS179" s="16"/>
      <c r="BT179" s="16"/>
      <c r="BU179" s="16"/>
      <c r="BV179" s="16"/>
      <c r="BW179" s="16"/>
      <c r="BX179" s="16"/>
      <c r="BY179" s="16"/>
      <c r="BZ179" s="16"/>
      <c r="CA179" s="16"/>
      <c r="CB179" s="16"/>
      <c r="CC179" s="16"/>
      <c r="CD179" s="16"/>
      <c r="CE179" s="3"/>
      <c r="CF179" s="3"/>
      <c r="CG179" s="3"/>
      <c r="CH179" s="3"/>
      <c r="CI179" s="3"/>
      <c r="CJ179" s="3"/>
      <c r="CK179" s="3"/>
      <c r="CL179" s="3"/>
      <c r="CM179" s="3"/>
      <c r="CN179" s="3"/>
      <c r="CO179" s="30"/>
      <c r="CP179" s="33" t="e">
        <f t="shared" si="74"/>
        <v>#DIV/0!</v>
      </c>
      <c r="CQ179" s="33" t="e">
        <f t="shared" si="75"/>
        <v>#DIV/0!</v>
      </c>
      <c r="CR179" s="33" t="e">
        <f t="shared" si="76"/>
        <v>#DIV/0!</v>
      </c>
      <c r="CS179" s="33" t="e">
        <f t="shared" si="77"/>
        <v>#DIV/0!</v>
      </c>
      <c r="CT179" s="3"/>
      <c r="CU179" s="3"/>
      <c r="CV179" s="3"/>
      <c r="CW179" s="3"/>
      <c r="CX179" s="3"/>
      <c r="CY179" s="3"/>
      <c r="CZ179" s="3"/>
      <c r="DA179" s="3"/>
      <c r="DB179" s="3"/>
      <c r="DC179" s="3"/>
      <c r="DD179" s="3"/>
      <c r="DE179" s="3"/>
      <c r="DF179" s="3"/>
      <c r="DG179" s="3"/>
      <c r="DH179" s="3"/>
      <c r="DI179" s="3"/>
      <c r="DJ179" s="3"/>
      <c r="DK179" s="3"/>
      <c r="DL179" s="34"/>
      <c r="DM179" s="33" t="e">
        <f t="shared" si="78"/>
        <v>#DIV/0!</v>
      </c>
      <c r="DN179" s="33" t="e">
        <f t="shared" si="79"/>
        <v>#DIV/0!</v>
      </c>
      <c r="DO179" s="33" t="e">
        <f t="shared" si="82"/>
        <v>#DIV/0!</v>
      </c>
      <c r="DP179" s="33" t="e">
        <f t="shared" si="81"/>
        <v>#DIV/0!</v>
      </c>
      <c r="DQ179" s="3"/>
      <c r="DR179" s="3"/>
      <c r="DS179" s="3"/>
      <c r="DT179" s="3"/>
      <c r="DU179" s="3"/>
      <c r="DV179" s="3"/>
      <c r="DW179" s="3"/>
      <c r="DX179" s="3"/>
      <c r="DY179" s="3"/>
      <c r="DZ179" s="3"/>
      <c r="EA179" s="34"/>
      <c r="EB179" s="33" t="e">
        <f t="shared" si="85"/>
        <v>#DIV/0!</v>
      </c>
      <c r="EC179" s="33" t="e">
        <f t="shared" si="86"/>
        <v>#DIV/0!</v>
      </c>
      <c r="ED179" s="33" t="e">
        <f t="shared" si="87"/>
        <v>#DIV/0!</v>
      </c>
      <c r="EE179" s="33" t="e">
        <f t="shared" si="88"/>
        <v>#DIV/0!</v>
      </c>
    </row>
    <row r="180" spans="1:135" ht="48" hidden="1" x14ac:dyDescent="0.2">
      <c r="A180" s="88">
        <v>119</v>
      </c>
      <c r="B180" s="88">
        <v>119</v>
      </c>
      <c r="C180" s="3" t="s">
        <v>593</v>
      </c>
      <c r="D180" s="3"/>
      <c r="E180" s="3"/>
      <c r="F180" s="3" t="s">
        <v>0</v>
      </c>
      <c r="G180" s="3" t="s">
        <v>1</v>
      </c>
      <c r="H180" s="3">
        <v>0</v>
      </c>
      <c r="I180" s="3"/>
      <c r="J180" s="3"/>
      <c r="K180" s="3"/>
      <c r="L180" s="3">
        <v>0</v>
      </c>
      <c r="M180" s="3" t="s">
        <v>69</v>
      </c>
      <c r="N180" s="3"/>
      <c r="O180" s="3"/>
      <c r="P180" s="3"/>
      <c r="Q180" s="3"/>
      <c r="R180" s="3"/>
      <c r="S180" s="3"/>
      <c r="T180" s="3"/>
      <c r="U180" s="3"/>
      <c r="V180" s="3"/>
      <c r="W180" s="3"/>
      <c r="X180" s="3"/>
      <c r="Y180" s="22"/>
      <c r="Z180" s="22"/>
      <c r="AA180" s="22">
        <v>1</v>
      </c>
      <c r="AB180" s="22">
        <v>3</v>
      </c>
      <c r="AC180" s="22"/>
      <c r="AD180" s="22"/>
      <c r="AE180" s="22"/>
      <c r="AF180" s="22">
        <v>3</v>
      </c>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0"/>
      <c r="BL180" s="16" t="e">
        <f t="shared" si="72"/>
        <v>#DIV/0!</v>
      </c>
      <c r="BM180" s="16"/>
      <c r="BN180" s="16"/>
      <c r="BO180" s="16">
        <f t="shared" si="73"/>
        <v>0</v>
      </c>
      <c r="BP180" s="16"/>
      <c r="BQ180" s="16"/>
      <c r="BR180" s="16"/>
      <c r="BS180" s="16"/>
      <c r="BT180" s="16"/>
      <c r="BU180" s="16"/>
      <c r="BV180" s="16"/>
      <c r="BW180" s="16"/>
      <c r="BX180" s="16"/>
      <c r="BY180" s="16"/>
      <c r="BZ180" s="16"/>
      <c r="CA180" s="16"/>
      <c r="CB180" s="16"/>
      <c r="CC180" s="16"/>
      <c r="CD180" s="16"/>
      <c r="CE180" s="3"/>
      <c r="CF180" s="3"/>
      <c r="CG180" s="3"/>
      <c r="CH180" s="3"/>
      <c r="CI180" s="3"/>
      <c r="CJ180" s="3"/>
      <c r="CK180" s="3"/>
      <c r="CL180" s="3"/>
      <c r="CM180" s="3"/>
      <c r="CN180" s="3"/>
      <c r="CO180" s="30"/>
      <c r="CP180" s="33" t="e">
        <f t="shared" si="74"/>
        <v>#DIV/0!</v>
      </c>
      <c r="CQ180" s="33" t="e">
        <f t="shared" si="75"/>
        <v>#DIV/0!</v>
      </c>
      <c r="CR180" s="33" t="e">
        <f t="shared" si="76"/>
        <v>#DIV/0!</v>
      </c>
      <c r="CS180" s="33" t="e">
        <f t="shared" si="77"/>
        <v>#DIV/0!</v>
      </c>
      <c r="CT180" s="3"/>
      <c r="CU180" s="3"/>
      <c r="CV180" s="3"/>
      <c r="CW180" s="3"/>
      <c r="CX180" s="3"/>
      <c r="CY180" s="3"/>
      <c r="CZ180" s="3"/>
      <c r="DA180" s="3"/>
      <c r="DB180" s="3"/>
      <c r="DC180" s="3"/>
      <c r="DD180" s="3"/>
      <c r="DE180" s="3"/>
      <c r="DF180" s="3"/>
      <c r="DG180" s="3"/>
      <c r="DH180" s="3"/>
      <c r="DI180" s="3"/>
      <c r="DJ180" s="3"/>
      <c r="DK180" s="3"/>
      <c r="DL180" s="34"/>
      <c r="DM180" s="33" t="e">
        <f t="shared" si="78"/>
        <v>#DIV/0!</v>
      </c>
      <c r="DN180" s="33" t="e">
        <f t="shared" si="79"/>
        <v>#DIV/0!</v>
      </c>
      <c r="DO180" s="33" t="e">
        <f t="shared" si="82"/>
        <v>#DIV/0!</v>
      </c>
      <c r="DP180" s="33" t="e">
        <f t="shared" si="81"/>
        <v>#DIV/0!</v>
      </c>
      <c r="DQ180" s="3"/>
      <c r="DR180" s="3"/>
      <c r="DS180" s="3"/>
      <c r="DT180" s="3"/>
      <c r="DU180" s="3"/>
      <c r="DV180" s="3"/>
      <c r="DW180" s="3"/>
      <c r="DX180" s="3"/>
      <c r="DY180" s="3"/>
      <c r="DZ180" s="3"/>
      <c r="EA180" s="34"/>
      <c r="EB180" s="33" t="e">
        <f t="shared" si="85"/>
        <v>#DIV/0!</v>
      </c>
      <c r="EC180" s="33" t="e">
        <f t="shared" si="86"/>
        <v>#DIV/0!</v>
      </c>
      <c r="ED180" s="33" t="e">
        <f t="shared" si="87"/>
        <v>#DIV/0!</v>
      </c>
      <c r="EE180" s="33" t="e">
        <f t="shared" si="88"/>
        <v>#DIV/0!</v>
      </c>
    </row>
    <row r="181" spans="1:135" ht="48" hidden="1" x14ac:dyDescent="0.2">
      <c r="A181" s="88">
        <v>120</v>
      </c>
      <c r="B181" s="88">
        <v>120</v>
      </c>
      <c r="C181" s="3" t="s">
        <v>594</v>
      </c>
      <c r="D181" s="3"/>
      <c r="E181" s="3"/>
      <c r="F181" s="3" t="s">
        <v>0</v>
      </c>
      <c r="G181" s="3" t="s">
        <v>1</v>
      </c>
      <c r="H181" s="3">
        <v>0</v>
      </c>
      <c r="I181" s="3"/>
      <c r="J181" s="3"/>
      <c r="K181" s="3"/>
      <c r="L181" s="3">
        <v>0</v>
      </c>
      <c r="M181" s="3" t="s">
        <v>69</v>
      </c>
      <c r="N181" s="3"/>
      <c r="O181" s="3"/>
      <c r="P181" s="3"/>
      <c r="Q181" s="3"/>
      <c r="R181" s="3"/>
      <c r="S181" s="3"/>
      <c r="T181" s="3"/>
      <c r="U181" s="3"/>
      <c r="V181" s="3"/>
      <c r="W181" s="3"/>
      <c r="X181" s="3"/>
      <c r="Y181" s="22"/>
      <c r="Z181" s="22"/>
      <c r="AA181" s="22">
        <v>1</v>
      </c>
      <c r="AB181" s="22">
        <v>1</v>
      </c>
      <c r="AC181" s="22"/>
      <c r="AD181" s="22"/>
      <c r="AE181" s="22"/>
      <c r="AF181" s="22">
        <v>1</v>
      </c>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0"/>
      <c r="BL181" s="16" t="e">
        <f t="shared" si="72"/>
        <v>#DIV/0!</v>
      </c>
      <c r="BM181" s="16"/>
      <c r="BN181" s="16"/>
      <c r="BO181" s="16">
        <f t="shared" si="73"/>
        <v>0</v>
      </c>
      <c r="BP181" s="16"/>
      <c r="BQ181" s="16"/>
      <c r="BR181" s="16"/>
      <c r="BS181" s="16"/>
      <c r="BT181" s="16"/>
      <c r="BU181" s="16"/>
      <c r="BV181" s="16"/>
      <c r="BW181" s="16"/>
      <c r="BX181" s="16"/>
      <c r="BY181" s="16"/>
      <c r="BZ181" s="16"/>
      <c r="CA181" s="16"/>
      <c r="CB181" s="16"/>
      <c r="CC181" s="16"/>
      <c r="CD181" s="16"/>
      <c r="CE181" s="3"/>
      <c r="CF181" s="3"/>
      <c r="CG181" s="3"/>
      <c r="CH181" s="3"/>
      <c r="CI181" s="3"/>
      <c r="CJ181" s="3"/>
      <c r="CK181" s="3"/>
      <c r="CL181" s="3"/>
      <c r="CM181" s="3"/>
      <c r="CN181" s="3"/>
      <c r="CO181" s="30"/>
      <c r="CP181" s="33" t="e">
        <f t="shared" si="74"/>
        <v>#DIV/0!</v>
      </c>
      <c r="CQ181" s="33" t="e">
        <f t="shared" si="75"/>
        <v>#DIV/0!</v>
      </c>
      <c r="CR181" s="33" t="e">
        <f t="shared" si="76"/>
        <v>#DIV/0!</v>
      </c>
      <c r="CS181" s="33" t="e">
        <f t="shared" si="77"/>
        <v>#DIV/0!</v>
      </c>
      <c r="CT181" s="3"/>
      <c r="CU181" s="3"/>
      <c r="CV181" s="3"/>
      <c r="CW181" s="3"/>
      <c r="CX181" s="3"/>
      <c r="CY181" s="3"/>
      <c r="CZ181" s="3"/>
      <c r="DA181" s="3"/>
      <c r="DB181" s="3"/>
      <c r="DC181" s="3"/>
      <c r="DD181" s="3"/>
      <c r="DE181" s="3"/>
      <c r="DF181" s="3"/>
      <c r="DG181" s="3"/>
      <c r="DH181" s="3"/>
      <c r="DI181" s="3"/>
      <c r="DJ181" s="3"/>
      <c r="DK181" s="3"/>
      <c r="DL181" s="34"/>
      <c r="DM181" s="33" t="e">
        <f t="shared" si="78"/>
        <v>#DIV/0!</v>
      </c>
      <c r="DN181" s="33" t="e">
        <f t="shared" si="79"/>
        <v>#DIV/0!</v>
      </c>
      <c r="DO181" s="33" t="e">
        <f t="shared" si="82"/>
        <v>#DIV/0!</v>
      </c>
      <c r="DP181" s="33" t="e">
        <f t="shared" si="81"/>
        <v>#DIV/0!</v>
      </c>
      <c r="DQ181" s="3"/>
      <c r="DR181" s="3"/>
      <c r="DS181" s="3"/>
      <c r="DT181" s="3"/>
      <c r="DU181" s="3"/>
      <c r="DV181" s="3"/>
      <c r="DW181" s="3"/>
      <c r="DX181" s="3"/>
      <c r="DY181" s="3"/>
      <c r="DZ181" s="3"/>
      <c r="EA181" s="34"/>
      <c r="EB181" s="33" t="e">
        <f t="shared" si="85"/>
        <v>#DIV/0!</v>
      </c>
      <c r="EC181" s="33" t="e">
        <f t="shared" si="86"/>
        <v>#DIV/0!</v>
      </c>
      <c r="ED181" s="33" t="e">
        <f t="shared" si="87"/>
        <v>#DIV/0!</v>
      </c>
      <c r="EE181" s="33" t="e">
        <f t="shared" si="88"/>
        <v>#DIV/0!</v>
      </c>
    </row>
    <row r="182" spans="1:135" ht="64" hidden="1" x14ac:dyDescent="0.2">
      <c r="A182" s="88">
        <v>121</v>
      </c>
      <c r="B182" s="88">
        <v>121</v>
      </c>
      <c r="C182" s="3" t="s">
        <v>595</v>
      </c>
      <c r="D182" s="3"/>
      <c r="E182" s="3"/>
      <c r="F182" s="3" t="s">
        <v>0</v>
      </c>
      <c r="G182" s="3" t="s">
        <v>1</v>
      </c>
      <c r="H182" s="3">
        <v>1</v>
      </c>
      <c r="I182" s="3"/>
      <c r="J182" s="3"/>
      <c r="K182" s="3">
        <v>0</v>
      </c>
      <c r="L182" s="3">
        <v>0</v>
      </c>
      <c r="M182" s="3" t="s">
        <v>98</v>
      </c>
      <c r="N182" s="3"/>
      <c r="O182" s="3"/>
      <c r="P182" s="3"/>
      <c r="Q182" s="3"/>
      <c r="R182" s="3"/>
      <c r="S182" s="3"/>
      <c r="T182" s="3"/>
      <c r="U182" s="3"/>
      <c r="V182" s="3"/>
      <c r="W182" s="3"/>
      <c r="X182" s="3"/>
      <c r="Y182" s="22"/>
      <c r="Z182" s="22"/>
      <c r="AA182" s="22">
        <v>1</v>
      </c>
      <c r="AB182" s="22">
        <v>2</v>
      </c>
      <c r="AC182" s="22"/>
      <c r="AD182" s="22"/>
      <c r="AE182" s="22"/>
      <c r="AF182" s="22">
        <v>1</v>
      </c>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0"/>
      <c r="BL182" s="16" t="e">
        <f t="shared" si="72"/>
        <v>#DIV/0!</v>
      </c>
      <c r="BM182" s="16"/>
      <c r="BN182" s="16"/>
      <c r="BO182" s="16">
        <f t="shared" si="73"/>
        <v>0</v>
      </c>
      <c r="BP182" s="16"/>
      <c r="BQ182" s="16"/>
      <c r="BR182" s="16"/>
      <c r="BS182" s="16"/>
      <c r="BT182" s="16"/>
      <c r="BU182" s="16"/>
      <c r="BV182" s="16"/>
      <c r="BW182" s="16"/>
      <c r="BX182" s="16"/>
      <c r="BY182" s="16"/>
      <c r="BZ182" s="16"/>
      <c r="CA182" s="16"/>
      <c r="CB182" s="16"/>
      <c r="CC182" s="16"/>
      <c r="CD182" s="16"/>
      <c r="CE182" s="3"/>
      <c r="CF182" s="3"/>
      <c r="CG182" s="3"/>
      <c r="CH182" s="3"/>
      <c r="CI182" s="3"/>
      <c r="CJ182" s="3"/>
      <c r="CK182" s="3"/>
      <c r="CL182" s="3"/>
      <c r="CM182" s="3"/>
      <c r="CN182" s="3"/>
      <c r="CO182" s="30"/>
      <c r="CP182" s="33" t="e">
        <f t="shared" si="74"/>
        <v>#DIV/0!</v>
      </c>
      <c r="CQ182" s="33" t="e">
        <f t="shared" si="75"/>
        <v>#DIV/0!</v>
      </c>
      <c r="CR182" s="33" t="e">
        <f t="shared" si="76"/>
        <v>#DIV/0!</v>
      </c>
      <c r="CS182" s="33" t="e">
        <f t="shared" si="77"/>
        <v>#DIV/0!</v>
      </c>
      <c r="CT182" s="3"/>
      <c r="CU182" s="3"/>
      <c r="CV182" s="3"/>
      <c r="CW182" s="3"/>
      <c r="CX182" s="3"/>
      <c r="CY182" s="3"/>
      <c r="CZ182" s="3"/>
      <c r="DA182" s="3"/>
      <c r="DB182" s="3"/>
      <c r="DC182" s="3"/>
      <c r="DD182" s="3"/>
      <c r="DE182" s="3"/>
      <c r="DF182" s="3"/>
      <c r="DG182" s="3"/>
      <c r="DH182" s="3"/>
      <c r="DI182" s="3"/>
      <c r="DJ182" s="3"/>
      <c r="DK182" s="3"/>
      <c r="DL182" s="34"/>
      <c r="DM182" s="33" t="e">
        <f t="shared" si="78"/>
        <v>#DIV/0!</v>
      </c>
      <c r="DN182" s="33" t="e">
        <f t="shared" si="79"/>
        <v>#DIV/0!</v>
      </c>
      <c r="DO182" s="33" t="e">
        <f t="shared" si="82"/>
        <v>#DIV/0!</v>
      </c>
      <c r="DP182" s="33" t="e">
        <f t="shared" si="81"/>
        <v>#DIV/0!</v>
      </c>
      <c r="DQ182" s="3"/>
      <c r="DR182" s="3"/>
      <c r="DS182" s="3"/>
      <c r="DT182" s="3"/>
      <c r="DU182" s="3"/>
      <c r="DV182" s="3"/>
      <c r="DW182" s="3"/>
      <c r="DX182" s="3"/>
      <c r="DY182" s="3"/>
      <c r="DZ182" s="3"/>
      <c r="EA182" s="34"/>
      <c r="EB182" s="33" t="e">
        <f t="shared" si="85"/>
        <v>#DIV/0!</v>
      </c>
      <c r="EC182" s="33" t="e">
        <f t="shared" si="86"/>
        <v>#DIV/0!</v>
      </c>
      <c r="ED182" s="33" t="e">
        <f t="shared" si="87"/>
        <v>#DIV/0!</v>
      </c>
      <c r="EE182" s="33" t="e">
        <f t="shared" si="88"/>
        <v>#DIV/0!</v>
      </c>
    </row>
    <row r="183" spans="1:135" ht="32" hidden="1" x14ac:dyDescent="0.2">
      <c r="A183" s="88">
        <v>122</v>
      </c>
      <c r="B183" s="88">
        <v>122</v>
      </c>
      <c r="C183" s="3" t="s">
        <v>596</v>
      </c>
      <c r="D183" s="3"/>
      <c r="E183" s="3"/>
      <c r="F183" s="3" t="s">
        <v>0</v>
      </c>
      <c r="G183" s="3" t="s">
        <v>1</v>
      </c>
      <c r="H183" s="3">
        <v>0</v>
      </c>
      <c r="I183" s="3"/>
      <c r="J183" s="3"/>
      <c r="K183" s="3"/>
      <c r="L183" s="3">
        <v>0</v>
      </c>
      <c r="M183" s="3" t="s">
        <v>69</v>
      </c>
      <c r="N183" s="3"/>
      <c r="O183" s="3"/>
      <c r="P183" s="3"/>
      <c r="Q183" s="3"/>
      <c r="R183" s="3"/>
      <c r="S183" s="3"/>
      <c r="T183" s="3"/>
      <c r="U183" s="3"/>
      <c r="V183" s="3"/>
      <c r="W183" s="3"/>
      <c r="X183" s="3"/>
      <c r="Y183" s="22"/>
      <c r="Z183" s="22"/>
      <c r="AA183" s="22">
        <v>1</v>
      </c>
      <c r="AB183" s="22">
        <v>3</v>
      </c>
      <c r="AC183" s="22"/>
      <c r="AD183" s="22"/>
      <c r="AE183" s="22"/>
      <c r="AF183" s="22">
        <v>3</v>
      </c>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0"/>
      <c r="BL183" s="16" t="e">
        <f t="shared" si="72"/>
        <v>#DIV/0!</v>
      </c>
      <c r="BM183" s="16"/>
      <c r="BN183" s="16"/>
      <c r="BO183" s="16">
        <f t="shared" si="73"/>
        <v>0</v>
      </c>
      <c r="BP183" s="16"/>
      <c r="BQ183" s="16"/>
      <c r="BR183" s="16"/>
      <c r="BS183" s="16"/>
      <c r="BT183" s="16"/>
      <c r="BU183" s="16"/>
      <c r="BV183" s="16"/>
      <c r="BW183" s="16"/>
      <c r="BX183" s="16"/>
      <c r="BY183" s="16"/>
      <c r="BZ183" s="16"/>
      <c r="CA183" s="16"/>
      <c r="CB183" s="16"/>
      <c r="CC183" s="16"/>
      <c r="CD183" s="16"/>
      <c r="CE183" s="3"/>
      <c r="CF183" s="3"/>
      <c r="CG183" s="3"/>
      <c r="CH183" s="3"/>
      <c r="CI183" s="3"/>
      <c r="CJ183" s="3"/>
      <c r="CK183" s="3"/>
      <c r="CL183" s="3"/>
      <c r="CM183" s="3"/>
      <c r="CN183" s="3"/>
      <c r="CO183" s="30"/>
      <c r="CP183" s="33" t="e">
        <f t="shared" si="74"/>
        <v>#DIV/0!</v>
      </c>
      <c r="CQ183" s="33" t="e">
        <f t="shared" si="75"/>
        <v>#DIV/0!</v>
      </c>
      <c r="CR183" s="33" t="e">
        <f t="shared" si="76"/>
        <v>#DIV/0!</v>
      </c>
      <c r="CS183" s="33" t="e">
        <f t="shared" si="77"/>
        <v>#DIV/0!</v>
      </c>
      <c r="CT183" s="3"/>
      <c r="CU183" s="3"/>
      <c r="CV183" s="3"/>
      <c r="CW183" s="3"/>
      <c r="CX183" s="3"/>
      <c r="CY183" s="3"/>
      <c r="CZ183" s="3"/>
      <c r="DA183" s="3"/>
      <c r="DB183" s="3"/>
      <c r="DC183" s="3"/>
      <c r="DD183" s="3"/>
      <c r="DE183" s="3"/>
      <c r="DF183" s="3"/>
      <c r="DG183" s="3"/>
      <c r="DH183" s="3"/>
      <c r="DI183" s="3"/>
      <c r="DJ183" s="3"/>
      <c r="DK183" s="3"/>
      <c r="DL183" s="34"/>
      <c r="DM183" s="33" t="e">
        <f t="shared" si="78"/>
        <v>#DIV/0!</v>
      </c>
      <c r="DN183" s="33" t="e">
        <f t="shared" si="79"/>
        <v>#DIV/0!</v>
      </c>
      <c r="DO183" s="33" t="e">
        <f t="shared" si="82"/>
        <v>#DIV/0!</v>
      </c>
      <c r="DP183" s="33" t="e">
        <f t="shared" si="81"/>
        <v>#DIV/0!</v>
      </c>
      <c r="DQ183" s="3"/>
      <c r="DR183" s="3"/>
      <c r="DS183" s="3"/>
      <c r="DT183" s="3"/>
      <c r="DU183" s="3"/>
      <c r="DV183" s="3"/>
      <c r="DW183" s="3"/>
      <c r="DX183" s="3"/>
      <c r="DY183" s="3"/>
      <c r="DZ183" s="3"/>
      <c r="EA183" s="34"/>
      <c r="EB183" s="33" t="e">
        <f t="shared" si="85"/>
        <v>#DIV/0!</v>
      </c>
      <c r="EC183" s="33" t="e">
        <f t="shared" si="86"/>
        <v>#DIV/0!</v>
      </c>
      <c r="ED183" s="33" t="e">
        <f t="shared" si="87"/>
        <v>#DIV/0!</v>
      </c>
      <c r="EE183" s="33" t="e">
        <f t="shared" si="88"/>
        <v>#DIV/0!</v>
      </c>
    </row>
    <row r="184" spans="1:135" ht="48" hidden="1" x14ac:dyDescent="0.2">
      <c r="A184" s="88">
        <v>123</v>
      </c>
      <c r="B184" s="88">
        <v>123</v>
      </c>
      <c r="C184" s="3" t="s">
        <v>597</v>
      </c>
      <c r="D184" s="3"/>
      <c r="E184" s="3"/>
      <c r="F184" s="3"/>
      <c r="G184" s="3" t="s">
        <v>45</v>
      </c>
      <c r="H184" s="3"/>
      <c r="I184" s="3"/>
      <c r="J184" s="3"/>
      <c r="K184" s="3"/>
      <c r="L184" s="3"/>
      <c r="M184" s="3"/>
      <c r="N184" s="3"/>
      <c r="O184" s="3"/>
      <c r="P184" s="3"/>
      <c r="Q184" s="3"/>
      <c r="R184" s="3"/>
      <c r="S184" s="3"/>
      <c r="T184" s="3"/>
      <c r="U184" s="3"/>
      <c r="V184" s="3"/>
      <c r="W184" s="3"/>
      <c r="X184" s="3"/>
      <c r="Y184" s="22"/>
      <c r="Z184" s="22"/>
      <c r="AA184" s="22">
        <v>1</v>
      </c>
      <c r="AB184" s="22">
        <v>3</v>
      </c>
      <c r="AC184" s="22"/>
      <c r="AD184" s="22"/>
      <c r="AE184" s="22"/>
      <c r="AF184" s="22">
        <v>3</v>
      </c>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1"/>
      <c r="BH184" s="31"/>
      <c r="BI184" s="3"/>
      <c r="BJ184" s="3"/>
      <c r="BK184" s="30"/>
      <c r="BL184" s="16" t="e">
        <f t="shared" si="72"/>
        <v>#DIV/0!</v>
      </c>
      <c r="BM184" s="16"/>
      <c r="BN184" s="16"/>
      <c r="BO184" s="16">
        <f t="shared" si="73"/>
        <v>0</v>
      </c>
      <c r="BP184" s="16"/>
      <c r="BQ184" s="32"/>
      <c r="BR184" s="32"/>
      <c r="BS184" s="16"/>
      <c r="BT184" s="16"/>
      <c r="BU184" s="16"/>
      <c r="BV184" s="16"/>
      <c r="BW184" s="16"/>
      <c r="BX184" s="16"/>
      <c r="BY184" s="16"/>
      <c r="BZ184" s="16"/>
      <c r="CA184" s="16"/>
      <c r="CB184" s="16"/>
      <c r="CC184" s="16"/>
      <c r="CD184" s="16"/>
      <c r="CE184" s="3"/>
      <c r="CF184" s="3"/>
      <c r="CG184" s="3"/>
      <c r="CH184" s="3"/>
      <c r="CI184" s="3"/>
      <c r="CJ184" s="3"/>
      <c r="CK184" s="3"/>
      <c r="CL184" s="3"/>
      <c r="CM184" s="3"/>
      <c r="CN184" s="3"/>
      <c r="CO184" s="30"/>
      <c r="CP184" s="33" t="e">
        <f t="shared" si="74"/>
        <v>#DIV/0!</v>
      </c>
      <c r="CQ184" s="33" t="e">
        <f t="shared" si="75"/>
        <v>#DIV/0!</v>
      </c>
      <c r="CR184" s="33" t="e">
        <f t="shared" si="76"/>
        <v>#DIV/0!</v>
      </c>
      <c r="CS184" s="33" t="e">
        <f t="shared" si="77"/>
        <v>#DIV/0!</v>
      </c>
      <c r="CT184" s="3"/>
      <c r="CU184" s="3"/>
      <c r="CV184" s="3"/>
      <c r="CW184" s="3"/>
      <c r="CX184" s="3"/>
      <c r="CY184" s="3"/>
      <c r="CZ184" s="3"/>
      <c r="DA184" s="3"/>
      <c r="DB184" s="3"/>
      <c r="DC184" s="3"/>
      <c r="DD184" s="3"/>
      <c r="DE184" s="3"/>
      <c r="DF184" s="3"/>
      <c r="DG184" s="3"/>
      <c r="DH184" s="3"/>
      <c r="DI184" s="3"/>
      <c r="DJ184" s="3"/>
      <c r="DK184" s="3"/>
      <c r="DL184" s="34"/>
      <c r="DM184" s="33" t="e">
        <f t="shared" si="78"/>
        <v>#DIV/0!</v>
      </c>
      <c r="DN184" s="33" t="e">
        <f t="shared" si="79"/>
        <v>#DIV/0!</v>
      </c>
      <c r="DO184" s="33" t="e">
        <f t="shared" si="82"/>
        <v>#DIV/0!</v>
      </c>
      <c r="DP184" s="33" t="e">
        <f t="shared" si="81"/>
        <v>#DIV/0!</v>
      </c>
      <c r="DQ184" s="3"/>
      <c r="DR184" s="3"/>
      <c r="DS184" s="3"/>
      <c r="DT184" s="3"/>
      <c r="DU184" s="3"/>
      <c r="DV184" s="3"/>
      <c r="DW184" s="3"/>
      <c r="DX184" s="3"/>
      <c r="DY184" s="3"/>
      <c r="DZ184" s="3"/>
      <c r="EA184" s="34"/>
      <c r="EB184" s="33" t="e">
        <f t="shared" si="85"/>
        <v>#DIV/0!</v>
      </c>
      <c r="EC184" s="33" t="e">
        <f t="shared" si="86"/>
        <v>#DIV/0!</v>
      </c>
      <c r="ED184" s="33" t="e">
        <f t="shared" si="87"/>
        <v>#DIV/0!</v>
      </c>
      <c r="EE184" s="33" t="e">
        <f t="shared" si="88"/>
        <v>#DIV/0!</v>
      </c>
    </row>
    <row r="185" spans="1:135" ht="48" hidden="1" x14ac:dyDescent="0.2">
      <c r="A185" s="88">
        <v>124</v>
      </c>
      <c r="B185" s="88">
        <v>124</v>
      </c>
      <c r="C185" s="3" t="s">
        <v>598</v>
      </c>
      <c r="D185" s="3"/>
      <c r="E185" s="3"/>
      <c r="F185" s="3" t="s">
        <v>0</v>
      </c>
      <c r="G185" s="3" t="s">
        <v>1</v>
      </c>
      <c r="H185" s="3">
        <v>0</v>
      </c>
      <c r="I185" s="3"/>
      <c r="J185" s="3"/>
      <c r="K185" s="3"/>
      <c r="L185" s="3">
        <v>0</v>
      </c>
      <c r="M185" s="3" t="s">
        <v>69</v>
      </c>
      <c r="N185" s="3"/>
      <c r="O185" s="3"/>
      <c r="P185" s="3"/>
      <c r="Q185" s="3"/>
      <c r="R185" s="3"/>
      <c r="S185" s="3"/>
      <c r="T185" s="3"/>
      <c r="U185" s="3"/>
      <c r="V185" s="3"/>
      <c r="W185" s="3"/>
      <c r="X185" s="3"/>
      <c r="Y185" s="22"/>
      <c r="Z185" s="22"/>
      <c r="AA185" s="22">
        <v>1</v>
      </c>
      <c r="AB185" s="22">
        <v>2</v>
      </c>
      <c r="AC185" s="22"/>
      <c r="AD185" s="22"/>
      <c r="AE185" s="22"/>
      <c r="AF185" s="22">
        <v>3</v>
      </c>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0"/>
      <c r="BL185" s="16" t="e">
        <f t="shared" si="72"/>
        <v>#DIV/0!</v>
      </c>
      <c r="BM185" s="16"/>
      <c r="BN185" s="16"/>
      <c r="BO185" s="16">
        <f t="shared" si="73"/>
        <v>0</v>
      </c>
      <c r="BP185" s="16"/>
      <c r="BQ185" s="16"/>
      <c r="BR185" s="16"/>
      <c r="BS185" s="16"/>
      <c r="BT185" s="16"/>
      <c r="BU185" s="16"/>
      <c r="BV185" s="16"/>
      <c r="BW185" s="16"/>
      <c r="BX185" s="16"/>
      <c r="BY185" s="16"/>
      <c r="BZ185" s="16"/>
      <c r="CA185" s="16"/>
      <c r="CB185" s="16"/>
      <c r="CC185" s="16"/>
      <c r="CD185" s="16"/>
      <c r="CE185" s="3"/>
      <c r="CF185" s="3"/>
      <c r="CG185" s="3"/>
      <c r="CH185" s="3"/>
      <c r="CI185" s="3"/>
      <c r="CJ185" s="3"/>
      <c r="CK185" s="3"/>
      <c r="CL185" s="3"/>
      <c r="CM185" s="3"/>
      <c r="CN185" s="3"/>
      <c r="CO185" s="30"/>
      <c r="CP185" s="33" t="e">
        <f t="shared" si="74"/>
        <v>#DIV/0!</v>
      </c>
      <c r="CQ185" s="33" t="e">
        <f t="shared" si="75"/>
        <v>#DIV/0!</v>
      </c>
      <c r="CR185" s="33" t="e">
        <f t="shared" si="76"/>
        <v>#DIV/0!</v>
      </c>
      <c r="CS185" s="33" t="e">
        <f t="shared" si="77"/>
        <v>#DIV/0!</v>
      </c>
      <c r="CT185" s="3"/>
      <c r="CU185" s="3"/>
      <c r="CV185" s="3"/>
      <c r="CW185" s="3"/>
      <c r="CX185" s="3"/>
      <c r="CY185" s="3"/>
      <c r="CZ185" s="3"/>
      <c r="DA185" s="3"/>
      <c r="DB185" s="3"/>
      <c r="DC185" s="3"/>
      <c r="DD185" s="3"/>
      <c r="DE185" s="3"/>
      <c r="DF185" s="3"/>
      <c r="DG185" s="3"/>
      <c r="DH185" s="3"/>
      <c r="DI185" s="3"/>
      <c r="DJ185" s="3"/>
      <c r="DK185" s="3"/>
      <c r="DL185" s="34"/>
      <c r="DM185" s="33" t="e">
        <f t="shared" si="78"/>
        <v>#DIV/0!</v>
      </c>
      <c r="DN185" s="33" t="e">
        <f t="shared" si="79"/>
        <v>#DIV/0!</v>
      </c>
      <c r="DO185" s="33" t="e">
        <f t="shared" si="82"/>
        <v>#DIV/0!</v>
      </c>
      <c r="DP185" s="33" t="e">
        <f t="shared" si="81"/>
        <v>#DIV/0!</v>
      </c>
      <c r="DQ185" s="3"/>
      <c r="DR185" s="3"/>
      <c r="DS185" s="3"/>
      <c r="DT185" s="3"/>
      <c r="DU185" s="3"/>
      <c r="DV185" s="3"/>
      <c r="DW185" s="3"/>
      <c r="DX185" s="3"/>
      <c r="DY185" s="3"/>
      <c r="DZ185" s="3"/>
      <c r="EA185" s="34"/>
      <c r="EB185" s="33" t="e">
        <f t="shared" si="85"/>
        <v>#DIV/0!</v>
      </c>
      <c r="EC185" s="33" t="e">
        <f t="shared" si="86"/>
        <v>#DIV/0!</v>
      </c>
      <c r="ED185" s="33" t="e">
        <f t="shared" si="87"/>
        <v>#DIV/0!</v>
      </c>
      <c r="EE185" s="33" t="e">
        <f t="shared" si="88"/>
        <v>#DIV/0!</v>
      </c>
    </row>
    <row r="186" spans="1:135" ht="48" hidden="1" x14ac:dyDescent="0.2">
      <c r="A186" s="88">
        <v>125</v>
      </c>
      <c r="B186" s="88">
        <v>125</v>
      </c>
      <c r="C186" s="3" t="s">
        <v>599</v>
      </c>
      <c r="D186" s="3"/>
      <c r="E186" s="3"/>
      <c r="F186" s="3" t="s">
        <v>0</v>
      </c>
      <c r="G186" s="3" t="s">
        <v>1</v>
      </c>
      <c r="H186" s="3">
        <v>0</v>
      </c>
      <c r="I186" s="3">
        <v>0</v>
      </c>
      <c r="J186" s="3"/>
      <c r="K186" s="3"/>
      <c r="L186" s="3">
        <v>0</v>
      </c>
      <c r="M186" s="3" t="s">
        <v>69</v>
      </c>
      <c r="N186" s="3"/>
      <c r="O186" s="3"/>
      <c r="P186" s="3"/>
      <c r="Q186" s="3"/>
      <c r="R186" s="3"/>
      <c r="S186" s="3"/>
      <c r="T186" s="3"/>
      <c r="U186" s="3"/>
      <c r="V186" s="3"/>
      <c r="W186" s="3"/>
      <c r="X186" s="3"/>
      <c r="Y186" s="22"/>
      <c r="Z186" s="22"/>
      <c r="AA186" s="22">
        <v>1</v>
      </c>
      <c r="AB186" s="22">
        <v>2</v>
      </c>
      <c r="AC186" s="22"/>
      <c r="AD186" s="22"/>
      <c r="AE186" s="22"/>
      <c r="AF186" s="22">
        <v>3</v>
      </c>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0"/>
      <c r="BL186" s="16" t="e">
        <f t="shared" si="72"/>
        <v>#DIV/0!</v>
      </c>
      <c r="BM186" s="16"/>
      <c r="BN186" s="16"/>
      <c r="BO186" s="16">
        <f t="shared" si="73"/>
        <v>0</v>
      </c>
      <c r="BP186" s="16"/>
      <c r="BQ186" s="16"/>
      <c r="BR186" s="16"/>
      <c r="BS186" s="16"/>
      <c r="BT186" s="16"/>
      <c r="BU186" s="16"/>
      <c r="BV186" s="16"/>
      <c r="BW186" s="16"/>
      <c r="BX186" s="16"/>
      <c r="BY186" s="16"/>
      <c r="BZ186" s="16"/>
      <c r="CA186" s="16"/>
      <c r="CB186" s="16"/>
      <c r="CC186" s="16"/>
      <c r="CD186" s="16"/>
      <c r="CE186" s="3"/>
      <c r="CF186" s="3"/>
      <c r="CG186" s="3"/>
      <c r="CH186" s="3"/>
      <c r="CI186" s="3"/>
      <c r="CJ186" s="3"/>
      <c r="CK186" s="3"/>
      <c r="CL186" s="3"/>
      <c r="CM186" s="3"/>
      <c r="CN186" s="3"/>
      <c r="CO186" s="30"/>
      <c r="CP186" s="33" t="e">
        <f t="shared" si="74"/>
        <v>#DIV/0!</v>
      </c>
      <c r="CQ186" s="33" t="e">
        <f t="shared" si="75"/>
        <v>#DIV/0!</v>
      </c>
      <c r="CR186" s="33" t="e">
        <f t="shared" si="76"/>
        <v>#DIV/0!</v>
      </c>
      <c r="CS186" s="33" t="e">
        <f t="shared" si="77"/>
        <v>#DIV/0!</v>
      </c>
      <c r="CT186" s="3"/>
      <c r="CU186" s="3"/>
      <c r="CV186" s="3"/>
      <c r="CW186" s="3"/>
      <c r="CX186" s="3"/>
      <c r="CY186" s="3"/>
      <c r="CZ186" s="3"/>
      <c r="DA186" s="3"/>
      <c r="DB186" s="3"/>
      <c r="DC186" s="3"/>
      <c r="DD186" s="3"/>
      <c r="DE186" s="3"/>
      <c r="DF186" s="3"/>
      <c r="DG186" s="3"/>
      <c r="DH186" s="3"/>
      <c r="DI186" s="3"/>
      <c r="DJ186" s="3"/>
      <c r="DK186" s="3"/>
      <c r="DL186" s="34"/>
      <c r="DM186" s="33" t="e">
        <f t="shared" si="78"/>
        <v>#DIV/0!</v>
      </c>
      <c r="DN186" s="33" t="e">
        <f t="shared" si="79"/>
        <v>#DIV/0!</v>
      </c>
      <c r="DO186" s="33" t="e">
        <f t="shared" si="82"/>
        <v>#DIV/0!</v>
      </c>
      <c r="DP186" s="33" t="e">
        <f t="shared" si="81"/>
        <v>#DIV/0!</v>
      </c>
      <c r="DQ186" s="3"/>
      <c r="DR186" s="3"/>
      <c r="DS186" s="3"/>
      <c r="DT186" s="3"/>
      <c r="DU186" s="3"/>
      <c r="DV186" s="3"/>
      <c r="DW186" s="3"/>
      <c r="DX186" s="3"/>
      <c r="DY186" s="3"/>
      <c r="DZ186" s="3"/>
      <c r="EA186" s="34"/>
      <c r="EB186" s="33" t="e">
        <f t="shared" si="85"/>
        <v>#DIV/0!</v>
      </c>
      <c r="EC186" s="33" t="e">
        <f t="shared" si="86"/>
        <v>#DIV/0!</v>
      </c>
      <c r="ED186" s="33" t="e">
        <f t="shared" si="87"/>
        <v>#DIV/0!</v>
      </c>
      <c r="EE186" s="33" t="e">
        <f t="shared" si="88"/>
        <v>#DIV/0!</v>
      </c>
    </row>
    <row r="187" spans="1:135" ht="112" x14ac:dyDescent="0.2">
      <c r="A187" s="99">
        <v>92</v>
      </c>
      <c r="B187" s="88" t="s">
        <v>371</v>
      </c>
      <c r="C187" s="3" t="s">
        <v>682</v>
      </c>
      <c r="D187" s="3">
        <v>4</v>
      </c>
      <c r="E187" s="3" t="str">
        <f>CONCATENATE(LEFT(C187,FIND(")",C187)),", Study ",D187)</f>
        <v>Kouchaki, M., Smith-Crowe, K., Brief, A. P., &amp; Sousa, C. (2013), Study 4</v>
      </c>
      <c r="F187" s="3" t="s">
        <v>0</v>
      </c>
      <c r="G187" s="3" t="s">
        <v>1</v>
      </c>
      <c r="H187" s="3">
        <v>1</v>
      </c>
      <c r="I187" s="3">
        <v>1</v>
      </c>
      <c r="J187" s="3">
        <v>1</v>
      </c>
      <c r="K187" s="3">
        <v>1</v>
      </c>
      <c r="L187" s="3">
        <v>1</v>
      </c>
      <c r="M187" s="3"/>
      <c r="N187" s="9">
        <v>1</v>
      </c>
      <c r="O187" s="9">
        <v>1</v>
      </c>
      <c r="P187" s="3"/>
      <c r="Q187" s="3" t="s">
        <v>372</v>
      </c>
      <c r="R187" s="3" t="s">
        <v>3</v>
      </c>
      <c r="S187" s="3"/>
      <c r="T187" s="3">
        <v>2013</v>
      </c>
      <c r="U187" s="3" t="s">
        <v>363</v>
      </c>
      <c r="V187" s="3">
        <v>1</v>
      </c>
      <c r="W187" s="3">
        <v>0</v>
      </c>
      <c r="X187" s="3">
        <v>0</v>
      </c>
      <c r="Y187" s="22">
        <v>2</v>
      </c>
      <c r="Z187" s="22">
        <v>2</v>
      </c>
      <c r="AA187" s="22">
        <v>1</v>
      </c>
      <c r="AB187" s="22">
        <f>Y187</f>
        <v>2</v>
      </c>
      <c r="AC187" s="22">
        <v>1</v>
      </c>
      <c r="AD187" s="22">
        <v>1</v>
      </c>
      <c r="AE187" s="22">
        <f>IF(AC187=AD187,1,CONCATENATE(AC187," vs. ",AD187))</f>
        <v>1</v>
      </c>
      <c r="AF187" s="22">
        <f>AC187</f>
        <v>1</v>
      </c>
      <c r="AG187" s="3">
        <v>2</v>
      </c>
      <c r="AH187" s="3">
        <v>2</v>
      </c>
      <c r="AI187" s="3">
        <f t="shared" ref="AI187" si="89">IF((AG187-AH187)=0,1,0)</f>
        <v>1</v>
      </c>
      <c r="AJ187" s="3">
        <v>2</v>
      </c>
      <c r="AK187" s="3">
        <v>0</v>
      </c>
      <c r="AL187" s="3">
        <v>1</v>
      </c>
      <c r="AM187" s="3">
        <v>0</v>
      </c>
      <c r="AN187" s="3" t="s">
        <v>851</v>
      </c>
      <c r="AO187" s="3"/>
      <c r="AP187" s="16"/>
      <c r="AQ187" s="16"/>
      <c r="AR187" s="3"/>
      <c r="AS187" s="16"/>
      <c r="AT187" s="16"/>
      <c r="AU187" s="3">
        <v>0</v>
      </c>
      <c r="AV187" s="18">
        <v>0.57958700887467751</v>
      </c>
      <c r="AW187" s="31">
        <v>6.4122470006586899E-2</v>
      </c>
      <c r="AX187" s="18">
        <v>0.57265967410725105</v>
      </c>
      <c r="AY187" s="18">
        <v>6.2598822166078635E-2</v>
      </c>
      <c r="AZ187" s="3"/>
      <c r="BA187" s="3" t="s">
        <v>373</v>
      </c>
      <c r="BB187" s="3">
        <v>0.57999999999999996</v>
      </c>
      <c r="BC187" s="3">
        <v>1</v>
      </c>
      <c r="BD187" s="8">
        <v>32.5</v>
      </c>
      <c r="BE187" s="8">
        <v>32.5</v>
      </c>
      <c r="BF187" s="3">
        <v>65</v>
      </c>
      <c r="BG187" s="31">
        <v>5.13</v>
      </c>
      <c r="BH187" s="31">
        <v>3.71</v>
      </c>
      <c r="BI187" s="3">
        <v>2.46</v>
      </c>
      <c r="BJ187" s="3">
        <v>2.44</v>
      </c>
      <c r="BK187" s="30">
        <v>1</v>
      </c>
      <c r="BL187" s="16">
        <f t="shared" si="72"/>
        <v>0.57958700887467751</v>
      </c>
      <c r="BM187" s="16">
        <f>(1/BD187)+(1/BE187)+(BL187^2/(2*(BF187)))</f>
        <v>6.4122470006586899E-2</v>
      </c>
      <c r="BN187" s="16">
        <f>(1-3/(4*BF187-9))*BL187</f>
        <v>0.57265967410725105</v>
      </c>
      <c r="BO187" s="16">
        <f t="shared" si="73"/>
        <v>6.2598822166078635E-2</v>
      </c>
      <c r="BP187" s="16"/>
      <c r="BQ187" s="32"/>
      <c r="BR187" s="32"/>
      <c r="BS187" s="16"/>
      <c r="BT187" s="16"/>
      <c r="BU187" s="16"/>
      <c r="BV187" s="16"/>
      <c r="BW187" s="16"/>
      <c r="BX187" s="16"/>
      <c r="BY187" s="16"/>
      <c r="BZ187" s="16"/>
      <c r="CA187" s="16"/>
      <c r="CB187" s="16"/>
      <c r="CC187" s="16"/>
      <c r="CD187" s="16"/>
      <c r="CE187" s="6" t="s">
        <v>91</v>
      </c>
      <c r="CF187" s="6"/>
      <c r="CG187" s="6"/>
      <c r="CH187" s="4">
        <v>32.5</v>
      </c>
      <c r="CI187" s="4">
        <v>32.5</v>
      </c>
      <c r="CJ187" s="6">
        <v>65</v>
      </c>
      <c r="CK187" s="6">
        <v>74.5</v>
      </c>
      <c r="CL187" s="6">
        <v>63.44</v>
      </c>
      <c r="CM187" s="6">
        <v>17.510000000000002</v>
      </c>
      <c r="CN187" s="6">
        <v>18.16</v>
      </c>
      <c r="CO187" s="30">
        <v>1</v>
      </c>
      <c r="CP187" s="33">
        <f t="shared" si="74"/>
        <v>0.62002602460216882</v>
      </c>
      <c r="CQ187" s="33">
        <f t="shared" si="75"/>
        <v>6.4495632855261303E-2</v>
      </c>
      <c r="CR187" s="33">
        <f t="shared" si="76"/>
        <v>0.61261535498540987</v>
      </c>
      <c r="CS187" s="33">
        <f t="shared" si="77"/>
        <v>6.2963118095426915E-2</v>
      </c>
      <c r="CT187" s="6"/>
      <c r="CU187" s="6"/>
      <c r="CV187" s="6"/>
      <c r="CW187" s="6"/>
      <c r="CX187" s="6"/>
      <c r="CY187" s="6"/>
      <c r="CZ187" s="6"/>
      <c r="DA187" s="6"/>
      <c r="DB187" s="3"/>
      <c r="DC187" s="3"/>
      <c r="DD187" s="3"/>
      <c r="DE187" s="8"/>
      <c r="DF187" s="8"/>
      <c r="DG187" s="8"/>
      <c r="DH187" s="19"/>
      <c r="DI187" s="19"/>
      <c r="DJ187" s="19"/>
      <c r="DK187" s="19"/>
      <c r="DL187" s="34"/>
      <c r="DM187" s="33" t="e">
        <f t="shared" si="78"/>
        <v>#DIV/0!</v>
      </c>
      <c r="DN187" s="33" t="e">
        <f t="shared" si="79"/>
        <v>#DIV/0!</v>
      </c>
      <c r="DO187" s="33" t="e">
        <f t="shared" si="82"/>
        <v>#DIV/0!</v>
      </c>
      <c r="DP187" s="33" t="e">
        <f t="shared" si="81"/>
        <v>#DIV/0!</v>
      </c>
      <c r="DQ187" s="3"/>
      <c r="DR187" s="3"/>
      <c r="DS187" s="3"/>
      <c r="DT187" s="8"/>
      <c r="DU187" s="8"/>
      <c r="DV187" s="8"/>
      <c r="DW187" s="3"/>
      <c r="DX187" s="3"/>
      <c r="DY187" s="3"/>
      <c r="DZ187" s="3"/>
    </row>
    <row r="188" spans="1:135" ht="80" hidden="1" x14ac:dyDescent="0.2">
      <c r="A188" s="99">
        <v>126</v>
      </c>
      <c r="B188" s="88" t="s">
        <v>139</v>
      </c>
      <c r="C188" s="3" t="s">
        <v>671</v>
      </c>
      <c r="D188" s="3">
        <v>2</v>
      </c>
      <c r="E188" s="3"/>
      <c r="F188" s="3" t="s">
        <v>0</v>
      </c>
      <c r="G188" s="3" t="s">
        <v>1</v>
      </c>
      <c r="H188" s="3">
        <v>1</v>
      </c>
      <c r="I188" s="3">
        <v>1</v>
      </c>
      <c r="J188" s="3">
        <v>1</v>
      </c>
      <c r="K188" s="3">
        <v>1</v>
      </c>
      <c r="L188" s="3">
        <v>1</v>
      </c>
      <c r="M188" s="3"/>
      <c r="N188" s="3">
        <v>0</v>
      </c>
      <c r="O188" s="3">
        <v>0</v>
      </c>
      <c r="P188" s="3" t="s">
        <v>1162</v>
      </c>
      <c r="Q188" s="3" t="s">
        <v>701</v>
      </c>
      <c r="R188" s="3" t="s">
        <v>89</v>
      </c>
      <c r="S188" s="3" t="s">
        <v>137</v>
      </c>
      <c r="T188" s="3">
        <v>2013</v>
      </c>
      <c r="U188" s="3" t="s">
        <v>138</v>
      </c>
      <c r="V188" s="3">
        <v>1</v>
      </c>
      <c r="W188" s="3">
        <v>0</v>
      </c>
      <c r="X188" s="3"/>
      <c r="Y188" s="22">
        <v>1</v>
      </c>
      <c r="Z188" s="22">
        <v>1</v>
      </c>
      <c r="AA188" s="22">
        <v>1</v>
      </c>
      <c r="AB188" s="22">
        <f>Y188</f>
        <v>1</v>
      </c>
      <c r="AC188" s="22">
        <v>1</v>
      </c>
      <c r="AD188" s="22">
        <v>1</v>
      </c>
      <c r="AE188" s="22">
        <f>IF(AC188=AD188,1,CONCATENATE(AC188," vs. ",AD188))</f>
        <v>1</v>
      </c>
      <c r="AF188" s="22">
        <f>AC188</f>
        <v>1</v>
      </c>
      <c r="AG188" s="3">
        <v>2</v>
      </c>
      <c r="AH188" s="3"/>
      <c r="AI188" s="3"/>
      <c r="AJ188" s="3">
        <v>2</v>
      </c>
      <c r="AK188" s="3">
        <v>0</v>
      </c>
      <c r="AL188" s="3">
        <v>1</v>
      </c>
      <c r="AM188" s="3">
        <v>0</v>
      </c>
      <c r="AN188" s="3"/>
      <c r="AO188" s="3"/>
      <c r="AP188" s="16"/>
      <c r="AQ188" s="16"/>
      <c r="AR188" s="3"/>
      <c r="AS188" s="30">
        <v>1</v>
      </c>
      <c r="AT188" s="30" t="s">
        <v>715</v>
      </c>
      <c r="AU188" s="3"/>
      <c r="AV188" s="18"/>
      <c r="AW188" s="31"/>
      <c r="AX188" s="18"/>
      <c r="AY188" s="18"/>
      <c r="AZ188" s="50" t="s">
        <v>1077</v>
      </c>
      <c r="BA188" s="3" t="s">
        <v>702</v>
      </c>
      <c r="BB188" s="3"/>
      <c r="BC188" s="3">
        <v>1</v>
      </c>
      <c r="BD188" s="3">
        <v>44</v>
      </c>
      <c r="BE188" s="3">
        <v>44</v>
      </c>
      <c r="BF188" s="3">
        <v>88</v>
      </c>
      <c r="BG188" s="31">
        <v>8.43</v>
      </c>
      <c r="BH188" s="31">
        <v>7.47</v>
      </c>
      <c r="BI188" s="3">
        <v>1.95</v>
      </c>
      <c r="BJ188" s="3">
        <v>2.1800000000000002</v>
      </c>
      <c r="BK188" s="30">
        <v>1</v>
      </c>
      <c r="BL188" s="16">
        <f t="shared" si="72"/>
        <v>0.46417181082502385</v>
      </c>
      <c r="BM188" s="16">
        <f>(1/BD188)+(1/BE188)+(BL188^2/(2*(BF188)))</f>
        <v>4.6678724261162395E-2</v>
      </c>
      <c r="BN188" s="16">
        <f>(1-3/(4*BF188-9))*BL188</f>
        <v>0.46011199906853678</v>
      </c>
      <c r="BO188" s="16">
        <f t="shared" si="73"/>
        <v>4.5865757674016551E-2</v>
      </c>
      <c r="BP188" s="16"/>
      <c r="BQ188" s="32"/>
      <c r="BR188" s="32"/>
      <c r="BS188" s="16"/>
      <c r="BT188" s="16"/>
      <c r="BU188" s="16"/>
      <c r="BV188" s="16"/>
      <c r="BW188" s="16"/>
      <c r="BX188" s="16"/>
      <c r="BY188" s="16"/>
      <c r="BZ188" s="16"/>
      <c r="CA188" s="16"/>
      <c r="CB188" s="16"/>
      <c r="CC188" s="16"/>
      <c r="CD188" s="16"/>
      <c r="CE188" s="6" t="s">
        <v>67</v>
      </c>
      <c r="CF188" s="6"/>
      <c r="CG188" s="6"/>
      <c r="CH188" s="6">
        <v>44</v>
      </c>
      <c r="CI188" s="6">
        <v>44</v>
      </c>
      <c r="CJ188" s="6">
        <v>88</v>
      </c>
      <c r="CK188" s="6">
        <v>2.83</v>
      </c>
      <c r="CL188" s="6">
        <v>2.64</v>
      </c>
      <c r="CM188" s="6">
        <v>0.28000000000000003</v>
      </c>
      <c r="CN188" s="6">
        <v>0.49</v>
      </c>
      <c r="CO188" s="30">
        <v>1</v>
      </c>
      <c r="CP188" s="33">
        <f t="shared" si="74"/>
        <v>0.47611721048095856</v>
      </c>
      <c r="CQ188" s="33">
        <f t="shared" si="75"/>
        <v>4.6742543171114599E-2</v>
      </c>
      <c r="CR188" s="33">
        <f t="shared" si="76"/>
        <v>0.47195292001027966</v>
      </c>
      <c r="CS188" s="33">
        <f t="shared" si="77"/>
        <v>4.5928465100263056E-2</v>
      </c>
      <c r="CT188" s="6"/>
      <c r="CU188" s="6"/>
      <c r="CV188" s="6"/>
      <c r="CW188" s="6"/>
      <c r="CX188" s="6"/>
      <c r="CY188" s="6"/>
      <c r="CZ188" s="6"/>
      <c r="DA188" s="6"/>
      <c r="DB188" s="3"/>
      <c r="DC188" s="3"/>
      <c r="DD188" s="3"/>
      <c r="DE188" s="3"/>
      <c r="DF188" s="3"/>
      <c r="DG188" s="3"/>
      <c r="DH188" s="3"/>
      <c r="DI188" s="3"/>
      <c r="DJ188" s="3"/>
      <c r="DK188" s="3"/>
      <c r="DL188" s="34"/>
      <c r="DM188" s="33" t="e">
        <f t="shared" si="78"/>
        <v>#DIV/0!</v>
      </c>
      <c r="DN188" s="33" t="e">
        <f t="shared" si="79"/>
        <v>#DIV/0!</v>
      </c>
      <c r="DO188" s="33" t="e">
        <f t="shared" si="82"/>
        <v>#DIV/0!</v>
      </c>
      <c r="DP188" s="33" t="e">
        <f t="shared" si="81"/>
        <v>#DIV/0!</v>
      </c>
      <c r="DQ188" s="3"/>
      <c r="DR188" s="3"/>
      <c r="DS188" s="3"/>
      <c r="DT188" s="3"/>
      <c r="DU188" s="3"/>
      <c r="DV188" s="3"/>
      <c r="DW188" s="3"/>
      <c r="DX188" s="3"/>
      <c r="DY188" s="3"/>
      <c r="DZ188" s="3"/>
      <c r="EA188" s="34"/>
      <c r="EB188" s="33" t="e">
        <f t="shared" ref="EB188:EB251" si="90">(ABS((DW188-DX188)/(((DT188-1)*DY188^2+(DU188-1)*DZ188^2)/(DT188+DU188-2))^0.5)*EA188)</f>
        <v>#DIV/0!</v>
      </c>
      <c r="EC188" s="33" t="e">
        <f t="shared" ref="EC188:EC251" si="91">(1/DT188)+(1/DU188)+(EB188^2/(2*(DV188)))</f>
        <v>#DIV/0!</v>
      </c>
      <c r="ED188" s="33" t="e">
        <f t="shared" ref="ED188:ED251" si="92">(1-3/(4*DV188-9))*EB188</f>
        <v>#DIV/0!</v>
      </c>
      <c r="EE188" s="33" t="e">
        <f t="shared" ref="EE188:EE251" si="93">((1-3/(4*DV188-9))^2)*EC188</f>
        <v>#DIV/0!</v>
      </c>
    </row>
    <row r="189" spans="1:135" ht="48" x14ac:dyDescent="0.2">
      <c r="A189" s="99">
        <v>126</v>
      </c>
      <c r="B189" s="88" t="s">
        <v>134</v>
      </c>
      <c r="C189" s="3" t="s">
        <v>671</v>
      </c>
      <c r="D189" s="3">
        <v>1</v>
      </c>
      <c r="E189" s="3" t="str">
        <f>CONCATENATE(LEFT(C189,FIND(")",C189)),", Study ",D189)</f>
        <v>Mukherjee, S., Manjaly, J. A., &amp; Nargundkar, M. (2013), Study 1</v>
      </c>
      <c r="F189" s="3" t="s">
        <v>0</v>
      </c>
      <c r="G189" s="3" t="s">
        <v>1</v>
      </c>
      <c r="H189" s="3">
        <v>1</v>
      </c>
      <c r="I189" s="3">
        <v>1</v>
      </c>
      <c r="J189" s="3">
        <v>1</v>
      </c>
      <c r="K189" s="3">
        <v>1</v>
      </c>
      <c r="L189" s="3">
        <v>1</v>
      </c>
      <c r="M189" s="3"/>
      <c r="N189" s="3">
        <v>1</v>
      </c>
      <c r="O189" s="3">
        <v>1</v>
      </c>
      <c r="P189" s="3"/>
      <c r="Q189" s="3" t="s">
        <v>136</v>
      </c>
      <c r="R189" s="3" t="s">
        <v>89</v>
      </c>
      <c r="S189" s="3" t="s">
        <v>137</v>
      </c>
      <c r="T189" s="3">
        <v>2013</v>
      </c>
      <c r="U189" s="3" t="s">
        <v>138</v>
      </c>
      <c r="V189" s="3">
        <v>1</v>
      </c>
      <c r="W189" s="3">
        <v>0</v>
      </c>
      <c r="X189" s="3">
        <v>0</v>
      </c>
      <c r="Y189" s="22">
        <v>1</v>
      </c>
      <c r="Z189" s="22">
        <v>1</v>
      </c>
      <c r="AA189" s="22">
        <v>1</v>
      </c>
      <c r="AB189" s="22">
        <f>Y189</f>
        <v>1</v>
      </c>
      <c r="AC189" s="22">
        <v>1</v>
      </c>
      <c r="AD189" s="22">
        <v>1</v>
      </c>
      <c r="AE189" s="22">
        <f>IF(AC189=AD189,1,CONCATENATE(AC189," vs. ",AD189))</f>
        <v>1</v>
      </c>
      <c r="AF189" s="22">
        <f>AC189</f>
        <v>1</v>
      </c>
      <c r="AG189" s="3">
        <v>2</v>
      </c>
      <c r="AH189" s="3">
        <v>2</v>
      </c>
      <c r="AI189" s="3">
        <f t="shared" ref="AI189" si="94">IF((AG189-AH189)=0,1,0)</f>
        <v>1</v>
      </c>
      <c r="AJ189" s="3">
        <v>2</v>
      </c>
      <c r="AK189" s="3">
        <v>0</v>
      </c>
      <c r="AL189" s="3">
        <v>0</v>
      </c>
      <c r="AM189" s="3">
        <v>0</v>
      </c>
      <c r="AN189" s="3" t="s">
        <v>135</v>
      </c>
      <c r="AO189" s="3"/>
      <c r="AP189" s="16"/>
      <c r="AQ189" s="16"/>
      <c r="AR189" s="3"/>
      <c r="AS189" s="3"/>
      <c r="AT189" s="3"/>
      <c r="AU189" s="3">
        <v>0</v>
      </c>
      <c r="AV189" s="18">
        <v>0.49419859778823361</v>
      </c>
      <c r="AW189" s="31">
        <v>4.9664049723228056E-2</v>
      </c>
      <c r="AX189" s="18">
        <v>0.48960851793261534</v>
      </c>
      <c r="AY189" s="18">
        <v>4.8745782013232687E-2</v>
      </c>
      <c r="AZ189" s="16"/>
      <c r="BA189" s="3"/>
      <c r="BB189" s="3"/>
      <c r="BC189" s="3">
        <v>1</v>
      </c>
      <c r="BD189" s="8">
        <v>41.5</v>
      </c>
      <c r="BE189" s="8">
        <v>41.5</v>
      </c>
      <c r="BF189" s="8">
        <v>83</v>
      </c>
      <c r="BG189" s="31">
        <v>47.76</v>
      </c>
      <c r="BH189" s="31">
        <v>42.59</v>
      </c>
      <c r="BI189" s="3">
        <v>10.29</v>
      </c>
      <c r="BJ189" s="3">
        <v>10.63</v>
      </c>
      <c r="BK189" s="30">
        <v>1</v>
      </c>
      <c r="BL189" s="16">
        <f t="shared" si="72"/>
        <v>0.49419859778823361</v>
      </c>
      <c r="BM189" s="16">
        <f>(1/BD189)+(1/BE189)+(BL189^2/(2*(BF189)))</f>
        <v>4.9664049723228056E-2</v>
      </c>
      <c r="BN189" s="16">
        <f>(1-3/(4*BF189-9))*BL189</f>
        <v>0.48960851793261534</v>
      </c>
      <c r="BO189" s="16">
        <f t="shared" si="73"/>
        <v>4.8745782013232687E-2</v>
      </c>
      <c r="BP189" s="16"/>
      <c r="BQ189" s="32"/>
      <c r="BR189" s="32"/>
      <c r="BS189" s="16"/>
      <c r="BT189" s="16"/>
      <c r="BU189" s="16"/>
      <c r="BV189" s="16"/>
      <c r="BW189" s="16"/>
      <c r="BX189" s="16"/>
      <c r="BY189" s="16"/>
      <c r="BZ189" s="16"/>
      <c r="CA189" s="16"/>
      <c r="CB189" s="16"/>
      <c r="CC189" s="16"/>
      <c r="CD189" s="16"/>
      <c r="CE189" s="3"/>
      <c r="CF189" s="3"/>
      <c r="CG189" s="3"/>
      <c r="CH189" s="3"/>
      <c r="CI189" s="3"/>
      <c r="CJ189" s="3"/>
      <c r="CK189" s="3"/>
      <c r="CL189" s="3"/>
      <c r="CM189" s="3"/>
      <c r="CN189" s="3"/>
      <c r="CO189" s="30"/>
      <c r="CP189" s="33" t="e">
        <f t="shared" si="74"/>
        <v>#DIV/0!</v>
      </c>
      <c r="CQ189" s="33" t="e">
        <f t="shared" si="75"/>
        <v>#DIV/0!</v>
      </c>
      <c r="CR189" s="33" t="e">
        <f t="shared" si="76"/>
        <v>#DIV/0!</v>
      </c>
      <c r="CS189" s="33" t="e">
        <f t="shared" si="77"/>
        <v>#DIV/0!</v>
      </c>
      <c r="CT189" s="3"/>
      <c r="CU189" s="3"/>
      <c r="CV189" s="3"/>
      <c r="CW189" s="3"/>
      <c r="CX189" s="3"/>
      <c r="CY189" s="3"/>
      <c r="CZ189" s="3"/>
      <c r="DA189" s="3"/>
      <c r="DB189" s="3"/>
      <c r="DC189" s="3"/>
      <c r="DD189" s="3"/>
      <c r="DE189" s="3"/>
      <c r="DF189" s="3"/>
      <c r="DG189" s="3"/>
      <c r="DH189" s="3"/>
      <c r="DI189" s="3"/>
      <c r="DJ189" s="3"/>
      <c r="DK189" s="3"/>
      <c r="DL189" s="34"/>
      <c r="DM189" s="33" t="e">
        <f t="shared" si="78"/>
        <v>#DIV/0!</v>
      </c>
      <c r="DN189" s="33" t="e">
        <f t="shared" si="79"/>
        <v>#DIV/0!</v>
      </c>
      <c r="DO189" s="33" t="e">
        <f t="shared" si="82"/>
        <v>#DIV/0!</v>
      </c>
      <c r="DP189" s="33" t="e">
        <f t="shared" si="81"/>
        <v>#DIV/0!</v>
      </c>
      <c r="DQ189" s="3"/>
      <c r="DR189" s="3"/>
      <c r="DS189" s="3"/>
      <c r="DT189" s="3"/>
      <c r="DU189" s="3"/>
      <c r="DV189" s="3"/>
      <c r="DW189" s="3"/>
      <c r="DX189" s="3"/>
      <c r="DY189" s="3"/>
      <c r="DZ189" s="3"/>
      <c r="EA189" s="34"/>
      <c r="EB189" s="33" t="e">
        <f t="shared" si="90"/>
        <v>#DIV/0!</v>
      </c>
      <c r="EC189" s="33" t="e">
        <f t="shared" si="91"/>
        <v>#DIV/0!</v>
      </c>
      <c r="ED189" s="33" t="e">
        <f t="shared" si="92"/>
        <v>#DIV/0!</v>
      </c>
      <c r="EE189" s="33" t="e">
        <f t="shared" si="93"/>
        <v>#DIV/0!</v>
      </c>
    </row>
    <row r="190" spans="1:135" ht="80" hidden="1" x14ac:dyDescent="0.2">
      <c r="A190" s="99">
        <v>127</v>
      </c>
      <c r="B190" s="88" t="s">
        <v>142</v>
      </c>
      <c r="C190" s="3" t="s">
        <v>672</v>
      </c>
      <c r="D190" s="3">
        <v>2</v>
      </c>
      <c r="E190" s="3"/>
      <c r="F190" s="3" t="s">
        <v>0</v>
      </c>
      <c r="G190" s="3" t="s">
        <v>1</v>
      </c>
      <c r="H190" s="3">
        <v>1</v>
      </c>
      <c r="I190" s="3">
        <v>1</v>
      </c>
      <c r="J190" s="3">
        <v>1</v>
      </c>
      <c r="K190" s="3">
        <v>1</v>
      </c>
      <c r="L190" s="3">
        <v>1</v>
      </c>
      <c r="M190" s="3"/>
      <c r="N190" s="3">
        <v>0</v>
      </c>
      <c r="O190" s="3">
        <v>0</v>
      </c>
      <c r="P190" s="3" t="s">
        <v>1162</v>
      </c>
      <c r="Q190" s="3" t="s">
        <v>703</v>
      </c>
      <c r="R190" s="3" t="s">
        <v>89</v>
      </c>
      <c r="S190" s="3"/>
      <c r="T190" s="3">
        <v>2014</v>
      </c>
      <c r="U190" s="3" t="s">
        <v>141</v>
      </c>
      <c r="V190" s="3">
        <v>1</v>
      </c>
      <c r="W190" s="3">
        <v>0</v>
      </c>
      <c r="X190" s="3"/>
      <c r="Y190" s="22">
        <v>1</v>
      </c>
      <c r="Z190" s="22">
        <v>1</v>
      </c>
      <c r="AA190" s="22">
        <v>1</v>
      </c>
      <c r="AB190" s="22">
        <f>Y190</f>
        <v>1</v>
      </c>
      <c r="AC190" s="22">
        <v>2</v>
      </c>
      <c r="AD190" s="22">
        <v>2</v>
      </c>
      <c r="AE190" s="22">
        <f>IF(AC190=AD190,1,CONCATENATE(AC190," vs. ",AD190))</f>
        <v>1</v>
      </c>
      <c r="AF190" s="22">
        <f>AC190</f>
        <v>2</v>
      </c>
      <c r="AG190" s="3">
        <v>2</v>
      </c>
      <c r="AH190" s="3"/>
      <c r="AI190" s="3"/>
      <c r="AJ190" s="3">
        <v>2</v>
      </c>
      <c r="AK190" s="3">
        <v>0</v>
      </c>
      <c r="AL190" s="3">
        <v>1</v>
      </c>
      <c r="AM190" s="3">
        <v>0</v>
      </c>
      <c r="AN190" s="3"/>
      <c r="AO190" s="3"/>
      <c r="AP190" s="16"/>
      <c r="AQ190" s="16"/>
      <c r="AR190" s="3"/>
      <c r="AS190" s="30">
        <v>1</v>
      </c>
      <c r="AT190" s="30" t="s">
        <v>715</v>
      </c>
      <c r="AU190" s="3"/>
      <c r="AV190" s="18"/>
      <c r="AW190" s="31"/>
      <c r="AX190" s="18"/>
      <c r="AY190" s="18"/>
      <c r="AZ190" s="50" t="s">
        <v>1077</v>
      </c>
      <c r="BA190" s="3" t="s">
        <v>704</v>
      </c>
      <c r="BB190" s="3"/>
      <c r="BC190" s="3">
        <v>0</v>
      </c>
      <c r="BD190" s="3">
        <v>140</v>
      </c>
      <c r="BE190" s="3">
        <v>140</v>
      </c>
      <c r="BF190" s="3">
        <v>280</v>
      </c>
      <c r="BG190" s="31">
        <v>6.48</v>
      </c>
      <c r="BH190" s="31">
        <v>6.33</v>
      </c>
      <c r="BI190" s="3">
        <v>1.82</v>
      </c>
      <c r="BJ190" s="3">
        <v>1.87</v>
      </c>
      <c r="BK190" s="30" t="s">
        <v>46</v>
      </c>
      <c r="BL190" s="16" t="e">
        <f t="shared" si="72"/>
        <v>#VALUE!</v>
      </c>
      <c r="BM190" s="16" t="e">
        <f>(1/BD190)+(1/BE190)+(BL190^2/(2*(BF190)))</f>
        <v>#VALUE!</v>
      </c>
      <c r="BN190" s="16" t="e">
        <f>(1-3/(4*BF190-9))*BL190</f>
        <v>#VALUE!</v>
      </c>
      <c r="BO190" s="16" t="e">
        <f t="shared" si="73"/>
        <v>#VALUE!</v>
      </c>
      <c r="BP190" s="16"/>
      <c r="BQ190" s="32"/>
      <c r="BR190" s="32"/>
      <c r="BS190" s="16"/>
      <c r="BT190" s="16"/>
      <c r="BU190" s="16"/>
      <c r="BV190" s="16"/>
      <c r="BW190" s="16"/>
      <c r="BX190" s="16"/>
      <c r="BY190" s="16"/>
      <c r="BZ190" s="16"/>
      <c r="CA190" s="16"/>
      <c r="CB190" s="16"/>
      <c r="CC190" s="16"/>
      <c r="CD190" s="16"/>
      <c r="CE190" s="22" t="s">
        <v>867</v>
      </c>
      <c r="CG190" s="22">
        <v>1</v>
      </c>
      <c r="CH190" s="6">
        <v>140</v>
      </c>
      <c r="CI190" s="6">
        <v>140</v>
      </c>
      <c r="CJ190" s="6">
        <v>280</v>
      </c>
      <c r="CK190" s="6">
        <v>1.59</v>
      </c>
      <c r="CL190" s="6">
        <v>1.07</v>
      </c>
      <c r="CM190" s="6">
        <v>1.86</v>
      </c>
      <c r="CN190" s="6">
        <v>1.56</v>
      </c>
      <c r="CO190" s="30">
        <v>1</v>
      </c>
      <c r="CP190" s="33">
        <f t="shared" si="74"/>
        <v>0.30293032541145926</v>
      </c>
      <c r="CQ190" s="33">
        <f t="shared" si="75"/>
        <v>1.4449583539381951E-2</v>
      </c>
      <c r="CR190" s="33">
        <f t="shared" si="76"/>
        <v>0.30211233173348051</v>
      </c>
      <c r="CS190" s="33">
        <f t="shared" si="77"/>
        <v>1.4371653343248478E-2</v>
      </c>
      <c r="CT190" s="6"/>
      <c r="CU190" s="6"/>
      <c r="CV190" s="6"/>
      <c r="CW190" s="6"/>
      <c r="CX190" s="6"/>
      <c r="CY190" s="6"/>
      <c r="CZ190" s="6"/>
      <c r="DA190" s="6"/>
      <c r="DB190" s="3"/>
      <c r="DC190" s="3"/>
      <c r="DD190" s="3"/>
      <c r="DE190" s="3"/>
      <c r="DF190" s="3"/>
      <c r="DG190" s="3"/>
      <c r="DH190" s="3"/>
      <c r="DI190" s="3"/>
      <c r="DJ190" s="3"/>
      <c r="DK190" s="3"/>
      <c r="DL190" s="34"/>
      <c r="DM190" s="33" t="e">
        <f t="shared" si="78"/>
        <v>#DIV/0!</v>
      </c>
      <c r="DN190" s="33" t="e">
        <f t="shared" si="79"/>
        <v>#DIV/0!</v>
      </c>
      <c r="DO190" s="33" t="e">
        <f t="shared" si="82"/>
        <v>#DIV/0!</v>
      </c>
      <c r="DP190" s="33" t="e">
        <f t="shared" si="81"/>
        <v>#DIV/0!</v>
      </c>
      <c r="DQ190" s="3"/>
      <c r="DR190" s="3"/>
      <c r="DS190" s="3"/>
      <c r="DT190" s="3"/>
      <c r="DU190" s="3"/>
      <c r="DV190" s="3"/>
      <c r="DW190" s="3"/>
      <c r="DX190" s="3"/>
      <c r="DY190" s="3"/>
      <c r="DZ190" s="3"/>
      <c r="EA190" s="34"/>
      <c r="EB190" s="33" t="e">
        <f t="shared" si="90"/>
        <v>#DIV/0!</v>
      </c>
      <c r="EC190" s="33" t="e">
        <f t="shared" si="91"/>
        <v>#DIV/0!</v>
      </c>
      <c r="ED190" s="33" t="e">
        <f t="shared" si="92"/>
        <v>#DIV/0!</v>
      </c>
      <c r="EE190" s="33" t="e">
        <f t="shared" si="93"/>
        <v>#DIV/0!</v>
      </c>
    </row>
    <row r="191" spans="1:135" ht="48" hidden="1" x14ac:dyDescent="0.2">
      <c r="A191" s="88">
        <v>128</v>
      </c>
      <c r="B191" s="88">
        <v>128</v>
      </c>
      <c r="C191" s="3" t="s">
        <v>600</v>
      </c>
      <c r="D191" s="3"/>
      <c r="E191" s="3"/>
      <c r="F191" s="3" t="s">
        <v>0</v>
      </c>
      <c r="G191" s="3" t="s">
        <v>1</v>
      </c>
      <c r="H191" s="3">
        <v>0</v>
      </c>
      <c r="I191" s="3"/>
      <c r="J191" s="3"/>
      <c r="K191" s="3"/>
      <c r="L191" s="3">
        <v>0</v>
      </c>
      <c r="M191" s="3" t="s">
        <v>69</v>
      </c>
      <c r="N191" s="3"/>
      <c r="O191" s="3"/>
      <c r="P191" s="3"/>
      <c r="Q191" s="3"/>
      <c r="R191" s="3"/>
      <c r="S191" s="3"/>
      <c r="T191" s="3"/>
      <c r="U191" s="3"/>
      <c r="V191" s="3"/>
      <c r="W191" s="3"/>
      <c r="X191" s="3"/>
      <c r="Y191" s="22"/>
      <c r="Z191" s="22"/>
      <c r="AA191" s="22">
        <v>1</v>
      </c>
      <c r="AB191" s="22">
        <v>2</v>
      </c>
      <c r="AC191" s="22"/>
      <c r="AD191" s="22"/>
      <c r="AE191" s="22"/>
      <c r="AF191" s="22">
        <v>3</v>
      </c>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0"/>
      <c r="BL191" s="16" t="e">
        <f t="shared" si="72"/>
        <v>#DIV/0!</v>
      </c>
      <c r="BM191" s="16"/>
      <c r="BN191" s="16"/>
      <c r="BO191" s="16">
        <f t="shared" si="73"/>
        <v>0</v>
      </c>
      <c r="BP191" s="16"/>
      <c r="BQ191" s="16"/>
      <c r="BR191" s="16"/>
      <c r="BS191" s="16"/>
      <c r="BT191" s="16"/>
      <c r="BU191" s="16"/>
      <c r="BV191" s="16"/>
      <c r="BW191" s="16"/>
      <c r="BX191" s="16"/>
      <c r="BY191" s="16"/>
      <c r="BZ191" s="16"/>
      <c r="CA191" s="16"/>
      <c r="CB191" s="16"/>
      <c r="CC191" s="16"/>
      <c r="CD191" s="16"/>
      <c r="CE191" s="3"/>
      <c r="CF191" s="3"/>
      <c r="CG191" s="3"/>
      <c r="CH191" s="3"/>
      <c r="CI191" s="3"/>
      <c r="CJ191" s="3"/>
      <c r="CK191" s="3"/>
      <c r="CL191" s="3"/>
      <c r="CM191" s="3"/>
      <c r="CN191" s="3"/>
      <c r="CO191" s="30"/>
      <c r="CP191" s="33" t="e">
        <f t="shared" si="74"/>
        <v>#DIV/0!</v>
      </c>
      <c r="CQ191" s="33" t="e">
        <f t="shared" si="75"/>
        <v>#DIV/0!</v>
      </c>
      <c r="CR191" s="33" t="e">
        <f t="shared" si="76"/>
        <v>#DIV/0!</v>
      </c>
      <c r="CS191" s="33" t="e">
        <f t="shared" si="77"/>
        <v>#DIV/0!</v>
      </c>
      <c r="CT191" s="3"/>
      <c r="CU191" s="3"/>
      <c r="CV191" s="3"/>
      <c r="CW191" s="3"/>
      <c r="CX191" s="3"/>
      <c r="CY191" s="3"/>
      <c r="CZ191" s="3"/>
      <c r="DA191" s="3"/>
      <c r="DB191" s="3"/>
      <c r="DC191" s="3"/>
      <c r="DD191" s="3"/>
      <c r="DE191" s="3"/>
      <c r="DF191" s="3"/>
      <c r="DG191" s="3"/>
      <c r="DH191" s="3"/>
      <c r="DI191" s="3"/>
      <c r="DJ191" s="3"/>
      <c r="DK191" s="3"/>
      <c r="DL191" s="34"/>
      <c r="DM191" s="33" t="e">
        <f t="shared" si="78"/>
        <v>#DIV/0!</v>
      </c>
      <c r="DN191" s="33" t="e">
        <f t="shared" si="79"/>
        <v>#DIV/0!</v>
      </c>
      <c r="DO191" s="33" t="e">
        <f t="shared" si="82"/>
        <v>#DIV/0!</v>
      </c>
      <c r="DP191" s="33" t="e">
        <f t="shared" si="81"/>
        <v>#DIV/0!</v>
      </c>
      <c r="DQ191" s="3"/>
      <c r="DR191" s="3"/>
      <c r="DS191" s="3"/>
      <c r="DT191" s="3"/>
      <c r="DU191" s="3"/>
      <c r="DV191" s="3"/>
      <c r="DW191" s="3"/>
      <c r="DX191" s="3"/>
      <c r="DY191" s="3"/>
      <c r="DZ191" s="3"/>
      <c r="EA191" s="34"/>
      <c r="EB191" s="33" t="e">
        <f t="shared" si="90"/>
        <v>#DIV/0!</v>
      </c>
      <c r="EC191" s="33" t="e">
        <f t="shared" si="91"/>
        <v>#DIV/0!</v>
      </c>
      <c r="ED191" s="33" t="e">
        <f t="shared" si="92"/>
        <v>#DIV/0!</v>
      </c>
      <c r="EE191" s="33" t="e">
        <f t="shared" si="93"/>
        <v>#DIV/0!</v>
      </c>
    </row>
    <row r="192" spans="1:135" ht="64" hidden="1" x14ac:dyDescent="0.2">
      <c r="A192" s="88">
        <v>129</v>
      </c>
      <c r="B192" s="88">
        <v>129</v>
      </c>
      <c r="C192" s="3" t="s">
        <v>601</v>
      </c>
      <c r="D192" s="3"/>
      <c r="E192" s="3"/>
      <c r="F192" s="3"/>
      <c r="G192" s="3" t="s">
        <v>45</v>
      </c>
      <c r="H192" s="3"/>
      <c r="I192" s="3"/>
      <c r="J192" s="3"/>
      <c r="K192" s="3"/>
      <c r="L192" s="3"/>
      <c r="M192" s="3"/>
      <c r="N192" s="3"/>
      <c r="O192" s="3"/>
      <c r="P192" s="3"/>
      <c r="Q192" s="3"/>
      <c r="R192" s="3"/>
      <c r="S192" s="3"/>
      <c r="T192" s="3"/>
      <c r="U192" s="3"/>
      <c r="V192" s="3"/>
      <c r="W192" s="3"/>
      <c r="X192" s="3"/>
      <c r="Y192" s="22"/>
      <c r="Z192" s="22"/>
      <c r="AA192" s="22">
        <v>1</v>
      </c>
      <c r="AB192" s="22">
        <v>2</v>
      </c>
      <c r="AC192" s="22"/>
      <c r="AD192" s="22"/>
      <c r="AE192" s="22"/>
      <c r="AF192" s="22">
        <v>3</v>
      </c>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1"/>
      <c r="BH192" s="31"/>
      <c r="BI192" s="3"/>
      <c r="BJ192" s="3"/>
      <c r="BK192" s="30"/>
      <c r="BL192" s="16" t="e">
        <f t="shared" si="72"/>
        <v>#DIV/0!</v>
      </c>
      <c r="BM192" s="16"/>
      <c r="BN192" s="16"/>
      <c r="BO192" s="16">
        <f t="shared" si="73"/>
        <v>0</v>
      </c>
      <c r="BP192" s="16"/>
      <c r="BQ192" s="32"/>
      <c r="BR192" s="32"/>
      <c r="BS192" s="16"/>
      <c r="BT192" s="16"/>
      <c r="BU192" s="16"/>
      <c r="BV192" s="16"/>
      <c r="BW192" s="16"/>
      <c r="BX192" s="16"/>
      <c r="BY192" s="16"/>
      <c r="BZ192" s="16"/>
      <c r="CA192" s="16"/>
      <c r="CB192" s="16"/>
      <c r="CC192" s="16"/>
      <c r="CD192" s="16"/>
      <c r="CE192" s="3"/>
      <c r="CF192" s="3"/>
      <c r="CG192" s="3"/>
      <c r="CH192" s="3"/>
      <c r="CI192" s="3"/>
      <c r="CJ192" s="3"/>
      <c r="CK192" s="3"/>
      <c r="CL192" s="3"/>
      <c r="CM192" s="3"/>
      <c r="CN192" s="3"/>
      <c r="CO192" s="30"/>
      <c r="CP192" s="33" t="e">
        <f t="shared" si="74"/>
        <v>#DIV/0!</v>
      </c>
      <c r="CQ192" s="33" t="e">
        <f t="shared" si="75"/>
        <v>#DIV/0!</v>
      </c>
      <c r="CR192" s="33" t="e">
        <f t="shared" si="76"/>
        <v>#DIV/0!</v>
      </c>
      <c r="CS192" s="33" t="e">
        <f t="shared" si="77"/>
        <v>#DIV/0!</v>
      </c>
      <c r="CT192" s="3"/>
      <c r="CU192" s="3"/>
      <c r="CV192" s="3"/>
      <c r="CW192" s="3"/>
      <c r="CX192" s="3"/>
      <c r="CY192" s="3"/>
      <c r="CZ192" s="3"/>
      <c r="DA192" s="3"/>
      <c r="DB192" s="3"/>
      <c r="DC192" s="3"/>
      <c r="DD192" s="3"/>
      <c r="DE192" s="3"/>
      <c r="DF192" s="3"/>
      <c r="DG192" s="3"/>
      <c r="DH192" s="3"/>
      <c r="DI192" s="3"/>
      <c r="DJ192" s="3"/>
      <c r="DK192" s="3"/>
      <c r="DL192" s="34"/>
      <c r="DM192" s="33" t="e">
        <f t="shared" si="78"/>
        <v>#DIV/0!</v>
      </c>
      <c r="DN192" s="33" t="e">
        <f t="shared" si="79"/>
        <v>#DIV/0!</v>
      </c>
      <c r="DO192" s="33" t="e">
        <f t="shared" si="82"/>
        <v>#DIV/0!</v>
      </c>
      <c r="DP192" s="33" t="e">
        <f t="shared" si="81"/>
        <v>#DIV/0!</v>
      </c>
      <c r="DQ192" s="3"/>
      <c r="DR192" s="3"/>
      <c r="DS192" s="3"/>
      <c r="DT192" s="3"/>
      <c r="DU192" s="3"/>
      <c r="DV192" s="3"/>
      <c r="DW192" s="3"/>
      <c r="DX192" s="3"/>
      <c r="DY192" s="3"/>
      <c r="DZ192" s="3"/>
      <c r="EA192" s="34"/>
      <c r="EB192" s="33" t="e">
        <f t="shared" si="90"/>
        <v>#DIV/0!</v>
      </c>
      <c r="EC192" s="33" t="e">
        <f t="shared" si="91"/>
        <v>#DIV/0!</v>
      </c>
      <c r="ED192" s="33" t="e">
        <f t="shared" si="92"/>
        <v>#DIV/0!</v>
      </c>
      <c r="EE192" s="33" t="e">
        <f t="shared" si="93"/>
        <v>#DIV/0!</v>
      </c>
    </row>
    <row r="193" spans="1:135" ht="48" hidden="1" x14ac:dyDescent="0.2">
      <c r="A193" s="88">
        <v>130</v>
      </c>
      <c r="B193" s="88">
        <v>130</v>
      </c>
      <c r="C193" s="3" t="s">
        <v>602</v>
      </c>
      <c r="D193" s="3"/>
      <c r="E193" s="3"/>
      <c r="F193" s="3" t="s">
        <v>0</v>
      </c>
      <c r="G193" s="3" t="s">
        <v>1</v>
      </c>
      <c r="H193" s="3">
        <v>0</v>
      </c>
      <c r="I193" s="3"/>
      <c r="J193" s="3"/>
      <c r="K193" s="3"/>
      <c r="L193" s="3">
        <v>0</v>
      </c>
      <c r="M193" s="3" t="s">
        <v>69</v>
      </c>
      <c r="N193" s="3"/>
      <c r="O193" s="3"/>
      <c r="P193" s="3"/>
      <c r="Q193" s="3"/>
      <c r="R193" s="3"/>
      <c r="S193" s="3"/>
      <c r="T193" s="3"/>
      <c r="U193" s="3"/>
      <c r="V193" s="3"/>
      <c r="W193" s="3"/>
      <c r="X193" s="3"/>
      <c r="Y193" s="22"/>
      <c r="Z193" s="22"/>
      <c r="AA193" s="22">
        <v>1</v>
      </c>
      <c r="AB193" s="22">
        <v>2</v>
      </c>
      <c r="AC193" s="22"/>
      <c r="AD193" s="22"/>
      <c r="AE193" s="22"/>
      <c r="AF193" s="22">
        <v>2</v>
      </c>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0"/>
      <c r="BL193" s="16" t="e">
        <f t="shared" si="72"/>
        <v>#DIV/0!</v>
      </c>
      <c r="BM193" s="16"/>
      <c r="BN193" s="16"/>
      <c r="BO193" s="16">
        <f t="shared" si="73"/>
        <v>0</v>
      </c>
      <c r="BP193" s="16"/>
      <c r="BQ193" s="16"/>
      <c r="BR193" s="16"/>
      <c r="BS193" s="16"/>
      <c r="BT193" s="16"/>
      <c r="BU193" s="16"/>
      <c r="BV193" s="16"/>
      <c r="BW193" s="16"/>
      <c r="BX193" s="16"/>
      <c r="BY193" s="16"/>
      <c r="BZ193" s="16"/>
      <c r="CA193" s="16"/>
      <c r="CB193" s="16"/>
      <c r="CC193" s="16"/>
      <c r="CD193" s="16"/>
      <c r="CE193" s="3"/>
      <c r="CF193" s="3"/>
      <c r="CG193" s="3"/>
      <c r="CH193" s="3"/>
      <c r="CI193" s="3"/>
      <c r="CJ193" s="3"/>
      <c r="CK193" s="3"/>
      <c r="CL193" s="3"/>
      <c r="CM193" s="3"/>
      <c r="CN193" s="3"/>
      <c r="CO193" s="30"/>
      <c r="CP193" s="33" t="e">
        <f t="shared" si="74"/>
        <v>#DIV/0!</v>
      </c>
      <c r="CQ193" s="33" t="e">
        <f t="shared" si="75"/>
        <v>#DIV/0!</v>
      </c>
      <c r="CR193" s="33" t="e">
        <f t="shared" si="76"/>
        <v>#DIV/0!</v>
      </c>
      <c r="CS193" s="33" t="e">
        <f t="shared" si="77"/>
        <v>#DIV/0!</v>
      </c>
      <c r="CT193" s="3"/>
      <c r="CU193" s="3"/>
      <c r="CV193" s="3"/>
      <c r="CW193" s="3"/>
      <c r="CX193" s="3"/>
      <c r="CY193" s="3"/>
      <c r="CZ193" s="3"/>
      <c r="DA193" s="3"/>
      <c r="DB193" s="3"/>
      <c r="DC193" s="3"/>
      <c r="DD193" s="3"/>
      <c r="DE193" s="3"/>
      <c r="DF193" s="3"/>
      <c r="DG193" s="3"/>
      <c r="DH193" s="3"/>
      <c r="DI193" s="3"/>
      <c r="DJ193" s="3"/>
      <c r="DK193" s="3"/>
      <c r="DL193" s="34"/>
      <c r="DM193" s="33" t="e">
        <f t="shared" si="78"/>
        <v>#DIV/0!</v>
      </c>
      <c r="DN193" s="33" t="e">
        <f t="shared" si="79"/>
        <v>#DIV/0!</v>
      </c>
      <c r="DO193" s="33" t="e">
        <f t="shared" si="82"/>
        <v>#DIV/0!</v>
      </c>
      <c r="DP193" s="33" t="e">
        <f t="shared" si="81"/>
        <v>#DIV/0!</v>
      </c>
      <c r="DQ193" s="3"/>
      <c r="DR193" s="3"/>
      <c r="DS193" s="3"/>
      <c r="DT193" s="3"/>
      <c r="DU193" s="3"/>
      <c r="DV193" s="3"/>
      <c r="DW193" s="3"/>
      <c r="DX193" s="3"/>
      <c r="DY193" s="3"/>
      <c r="DZ193" s="3"/>
      <c r="EA193" s="34"/>
      <c r="EB193" s="33" t="e">
        <f t="shared" si="90"/>
        <v>#DIV/0!</v>
      </c>
      <c r="EC193" s="33" t="e">
        <f t="shared" si="91"/>
        <v>#DIV/0!</v>
      </c>
      <c r="ED193" s="33" t="e">
        <f t="shared" si="92"/>
        <v>#DIV/0!</v>
      </c>
      <c r="EE193" s="33" t="e">
        <f t="shared" si="93"/>
        <v>#DIV/0!</v>
      </c>
    </row>
    <row r="194" spans="1:135" ht="48" hidden="1" x14ac:dyDescent="0.2">
      <c r="A194" s="88">
        <v>131</v>
      </c>
      <c r="B194" s="88">
        <v>131</v>
      </c>
      <c r="C194" s="3" t="s">
        <v>603</v>
      </c>
      <c r="D194" s="3"/>
      <c r="E194" s="3"/>
      <c r="F194" s="3" t="s">
        <v>0</v>
      </c>
      <c r="G194" s="3" t="s">
        <v>1</v>
      </c>
      <c r="H194" s="3">
        <v>1</v>
      </c>
      <c r="I194" s="3">
        <v>0</v>
      </c>
      <c r="J194" s="3"/>
      <c r="K194" s="3"/>
      <c r="L194" s="3">
        <v>0</v>
      </c>
      <c r="M194" s="3" t="s">
        <v>99</v>
      </c>
      <c r="N194" s="3"/>
      <c r="O194" s="3"/>
      <c r="P194" s="3"/>
      <c r="Q194" s="3"/>
      <c r="R194" s="3"/>
      <c r="S194" s="3"/>
      <c r="T194" s="3"/>
      <c r="U194" s="3"/>
      <c r="V194" s="3"/>
      <c r="W194" s="3"/>
      <c r="X194" s="3"/>
      <c r="Y194" s="22"/>
      <c r="Z194" s="22"/>
      <c r="AA194" s="22">
        <v>1</v>
      </c>
      <c r="AB194" s="22">
        <v>2</v>
      </c>
      <c r="AC194" s="22"/>
      <c r="AD194" s="22"/>
      <c r="AE194" s="22"/>
      <c r="AF194" s="22">
        <v>2</v>
      </c>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0"/>
      <c r="BL194" s="16" t="e">
        <f t="shared" si="72"/>
        <v>#DIV/0!</v>
      </c>
      <c r="BM194" s="16"/>
      <c r="BN194" s="16"/>
      <c r="BO194" s="16">
        <f t="shared" si="73"/>
        <v>0</v>
      </c>
      <c r="BP194" s="16"/>
      <c r="BQ194" s="16"/>
      <c r="BR194" s="16"/>
      <c r="BS194" s="16"/>
      <c r="BT194" s="16"/>
      <c r="BU194" s="16"/>
      <c r="BV194" s="16"/>
      <c r="BW194" s="16"/>
      <c r="BX194" s="16"/>
      <c r="BY194" s="16"/>
      <c r="BZ194" s="16"/>
      <c r="CA194" s="16"/>
      <c r="CB194" s="16"/>
      <c r="CC194" s="16"/>
      <c r="CD194" s="16"/>
      <c r="CE194" s="3"/>
      <c r="CF194" s="3"/>
      <c r="CG194" s="3"/>
      <c r="CH194" s="3"/>
      <c r="CI194" s="3"/>
      <c r="CJ194" s="3"/>
      <c r="CK194" s="3"/>
      <c r="CL194" s="3"/>
      <c r="CM194" s="3"/>
      <c r="CN194" s="3"/>
      <c r="CO194" s="30"/>
      <c r="CP194" s="33" t="e">
        <f t="shared" si="74"/>
        <v>#DIV/0!</v>
      </c>
      <c r="CQ194" s="33" t="e">
        <f t="shared" si="75"/>
        <v>#DIV/0!</v>
      </c>
      <c r="CR194" s="33" t="e">
        <f t="shared" si="76"/>
        <v>#DIV/0!</v>
      </c>
      <c r="CS194" s="33" t="e">
        <f t="shared" si="77"/>
        <v>#DIV/0!</v>
      </c>
      <c r="CT194" s="3"/>
      <c r="CU194" s="3"/>
      <c r="CV194" s="3"/>
      <c r="CW194" s="3"/>
      <c r="CX194" s="3"/>
      <c r="CY194" s="3"/>
      <c r="CZ194" s="3"/>
      <c r="DA194" s="3"/>
      <c r="DB194" s="3"/>
      <c r="DC194" s="3"/>
      <c r="DD194" s="3"/>
      <c r="DE194" s="3"/>
      <c r="DF194" s="3"/>
      <c r="DG194" s="3"/>
      <c r="DH194" s="3"/>
      <c r="DI194" s="3"/>
      <c r="DJ194" s="3"/>
      <c r="DK194" s="3"/>
      <c r="DL194" s="34"/>
      <c r="DM194" s="33" t="e">
        <f t="shared" si="78"/>
        <v>#DIV/0!</v>
      </c>
      <c r="DN194" s="33" t="e">
        <f t="shared" si="79"/>
        <v>#DIV/0!</v>
      </c>
      <c r="DO194" s="33" t="e">
        <f t="shared" si="82"/>
        <v>#DIV/0!</v>
      </c>
      <c r="DP194" s="33" t="e">
        <f t="shared" si="81"/>
        <v>#DIV/0!</v>
      </c>
      <c r="DQ194" s="3"/>
      <c r="DR194" s="3"/>
      <c r="DS194" s="3"/>
      <c r="DT194" s="3"/>
      <c r="DU194" s="3"/>
      <c r="DV194" s="3"/>
      <c r="DW194" s="3"/>
      <c r="DX194" s="3"/>
      <c r="DY194" s="3"/>
      <c r="DZ194" s="3"/>
      <c r="EA194" s="34"/>
      <c r="EB194" s="33" t="e">
        <f t="shared" si="90"/>
        <v>#DIV/0!</v>
      </c>
      <c r="EC194" s="33" t="e">
        <f t="shared" si="91"/>
        <v>#DIV/0!</v>
      </c>
      <c r="ED194" s="33" t="e">
        <f t="shared" si="92"/>
        <v>#DIV/0!</v>
      </c>
      <c r="EE194" s="33" t="e">
        <f t="shared" si="93"/>
        <v>#DIV/0!</v>
      </c>
    </row>
    <row r="195" spans="1:135" ht="48" hidden="1" x14ac:dyDescent="0.2">
      <c r="A195" s="88">
        <v>132</v>
      </c>
      <c r="B195" s="88">
        <v>132</v>
      </c>
      <c r="C195" s="3" t="s">
        <v>604</v>
      </c>
      <c r="D195" s="3"/>
      <c r="E195" s="3"/>
      <c r="F195" s="3" t="s">
        <v>0</v>
      </c>
      <c r="G195" s="3" t="s">
        <v>1</v>
      </c>
      <c r="H195" s="3">
        <v>1</v>
      </c>
      <c r="I195" s="3">
        <v>0</v>
      </c>
      <c r="J195" s="3"/>
      <c r="K195" s="3"/>
      <c r="L195" s="3">
        <v>0</v>
      </c>
      <c r="M195" s="3" t="s">
        <v>63</v>
      </c>
      <c r="N195" s="3"/>
      <c r="O195" s="3"/>
      <c r="P195" s="3"/>
      <c r="Q195" s="3"/>
      <c r="R195" s="3"/>
      <c r="S195" s="3"/>
      <c r="T195" s="3"/>
      <c r="U195" s="3"/>
      <c r="V195" s="3"/>
      <c r="W195" s="3"/>
      <c r="X195" s="3"/>
      <c r="Y195" s="22"/>
      <c r="Z195" s="22"/>
      <c r="AA195" s="22">
        <v>1</v>
      </c>
      <c r="AB195" s="22">
        <v>2</v>
      </c>
      <c r="AC195" s="22"/>
      <c r="AD195" s="22"/>
      <c r="AE195" s="22"/>
      <c r="AF195" s="22">
        <v>2</v>
      </c>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0"/>
      <c r="BL195" s="16" t="e">
        <f t="shared" ref="BL195:BL258" si="95">(ABS((BG195-BH195)/(((BD195-1)*BI195^2+(BE195-1)*BJ195^2)/(BD195+BE195-2))^0.5)*BK195)</f>
        <v>#DIV/0!</v>
      </c>
      <c r="BM195" s="16"/>
      <c r="BN195" s="16"/>
      <c r="BO195" s="16">
        <f t="shared" ref="BO195:BO258" si="96">((1-3/(4*BF195-9))^2)*BM195</f>
        <v>0</v>
      </c>
      <c r="BP195" s="16"/>
      <c r="BQ195" s="16"/>
      <c r="BR195" s="16"/>
      <c r="BS195" s="16"/>
      <c r="BT195" s="16"/>
      <c r="BU195" s="16"/>
      <c r="BV195" s="16"/>
      <c r="BW195" s="16"/>
      <c r="BX195" s="16"/>
      <c r="BY195" s="16"/>
      <c r="BZ195" s="16"/>
      <c r="CA195" s="16"/>
      <c r="CB195" s="16"/>
      <c r="CC195" s="16"/>
      <c r="CD195" s="16"/>
      <c r="CE195" s="3"/>
      <c r="CF195" s="3"/>
      <c r="CG195" s="3"/>
      <c r="CH195" s="3"/>
      <c r="CI195" s="3"/>
      <c r="CJ195" s="3"/>
      <c r="CK195" s="3"/>
      <c r="CL195" s="3"/>
      <c r="CM195" s="3"/>
      <c r="CN195" s="3"/>
      <c r="CO195" s="30"/>
      <c r="CP195" s="33" t="e">
        <f t="shared" ref="CP195:CP258" si="97">(ABS((CK195-CL195)/(((CH195-1)*CM195^2+(CI195-1)*CN195^2)/(CH195+CI195-2))^0.5)*CO195)</f>
        <v>#DIV/0!</v>
      </c>
      <c r="CQ195" s="33" t="e">
        <f t="shared" ref="CQ195:CQ258" si="98">(1/CH195)+(1/CI195)+(CP195^2/(2*(CJ195)))</f>
        <v>#DIV/0!</v>
      </c>
      <c r="CR195" s="33" t="e">
        <f t="shared" ref="CR195:CR258" si="99">(1-3/(4*CJ195-9))*CP195</f>
        <v>#DIV/0!</v>
      </c>
      <c r="CS195" s="33" t="e">
        <f t="shared" ref="CS195:CS258" si="100">((1-3/(4*CJ195-9))^2)*CQ195</f>
        <v>#DIV/0!</v>
      </c>
      <c r="CT195" s="3"/>
      <c r="CU195" s="3"/>
      <c r="CV195" s="3"/>
      <c r="CW195" s="3"/>
      <c r="CX195" s="3"/>
      <c r="CY195" s="3"/>
      <c r="CZ195" s="3"/>
      <c r="DA195" s="3"/>
      <c r="DB195" s="3"/>
      <c r="DC195" s="3"/>
      <c r="DD195" s="3"/>
      <c r="DE195" s="3"/>
      <c r="DF195" s="3"/>
      <c r="DG195" s="3"/>
      <c r="DH195" s="3"/>
      <c r="DI195" s="3"/>
      <c r="DJ195" s="3"/>
      <c r="DK195" s="3"/>
      <c r="DL195" s="34"/>
      <c r="DM195" s="33" t="e">
        <f t="shared" ref="DM195:DM258" si="101">(ABS((DH195-DI195)/(((DE195-1)*DJ195^2+(DF195-1)*DK195^2)/(DE195+DF195-2))^0.5)*DL195)</f>
        <v>#DIV/0!</v>
      </c>
      <c r="DN195" s="33" t="e">
        <f t="shared" ref="DN195:DN258" si="102">(1/DE195)+(1/DF195)+(DM195^2/(2*(DG195)))</f>
        <v>#DIV/0!</v>
      </c>
      <c r="DO195" s="33" t="e">
        <f t="shared" si="82"/>
        <v>#DIV/0!</v>
      </c>
      <c r="DP195" s="33" t="e">
        <f t="shared" ref="DP195:DP258" si="103">((1-3/(4*DG195-9))^2)*DN195</f>
        <v>#DIV/0!</v>
      </c>
      <c r="DQ195" s="3"/>
      <c r="DR195" s="3"/>
      <c r="DS195" s="3"/>
      <c r="DT195" s="3"/>
      <c r="DU195" s="3"/>
      <c r="DV195" s="3"/>
      <c r="DW195" s="3"/>
      <c r="DX195" s="3"/>
      <c r="DY195" s="3"/>
      <c r="DZ195" s="3"/>
      <c r="EA195" s="34"/>
      <c r="EB195" s="33" t="e">
        <f t="shared" si="90"/>
        <v>#DIV/0!</v>
      </c>
      <c r="EC195" s="33" t="e">
        <f t="shared" si="91"/>
        <v>#DIV/0!</v>
      </c>
      <c r="ED195" s="33" t="e">
        <f t="shared" si="92"/>
        <v>#DIV/0!</v>
      </c>
      <c r="EE195" s="33" t="e">
        <f t="shared" si="93"/>
        <v>#DIV/0!</v>
      </c>
    </row>
    <row r="196" spans="1:135" ht="48" hidden="1" x14ac:dyDescent="0.2">
      <c r="A196" s="88">
        <v>133</v>
      </c>
      <c r="B196" s="88">
        <v>133</v>
      </c>
      <c r="C196" s="3" t="s">
        <v>605</v>
      </c>
      <c r="D196" s="3"/>
      <c r="E196" s="3"/>
      <c r="F196" s="3"/>
      <c r="G196" s="3" t="s">
        <v>45</v>
      </c>
      <c r="H196" s="3"/>
      <c r="I196" s="3"/>
      <c r="J196" s="3"/>
      <c r="K196" s="3"/>
      <c r="L196" s="3"/>
      <c r="M196" s="3"/>
      <c r="N196" s="3"/>
      <c r="O196" s="3"/>
      <c r="P196" s="3"/>
      <c r="Q196" s="3"/>
      <c r="R196" s="3"/>
      <c r="S196" s="3"/>
      <c r="T196" s="3"/>
      <c r="U196" s="3"/>
      <c r="V196" s="3"/>
      <c r="W196" s="3"/>
      <c r="X196" s="3"/>
      <c r="Y196" s="22"/>
      <c r="Z196" s="22"/>
      <c r="AA196" s="22">
        <v>1</v>
      </c>
      <c r="AB196" s="22">
        <v>2</v>
      </c>
      <c r="AC196" s="22"/>
      <c r="AD196" s="22"/>
      <c r="AE196" s="22"/>
      <c r="AF196" s="22">
        <v>2</v>
      </c>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1"/>
      <c r="BH196" s="31"/>
      <c r="BI196" s="3"/>
      <c r="BJ196" s="3"/>
      <c r="BK196" s="30"/>
      <c r="BL196" s="16" t="e">
        <f t="shared" si="95"/>
        <v>#DIV/0!</v>
      </c>
      <c r="BM196" s="16"/>
      <c r="BN196" s="16"/>
      <c r="BO196" s="16">
        <f t="shared" si="96"/>
        <v>0</v>
      </c>
      <c r="BP196" s="16"/>
      <c r="BQ196" s="32"/>
      <c r="BR196" s="32"/>
      <c r="BS196" s="16"/>
      <c r="BT196" s="16"/>
      <c r="BU196" s="16"/>
      <c r="BV196" s="16"/>
      <c r="BW196" s="16"/>
      <c r="BX196" s="16"/>
      <c r="BY196" s="16"/>
      <c r="BZ196" s="16"/>
      <c r="CA196" s="16"/>
      <c r="CB196" s="16"/>
      <c r="CC196" s="16"/>
      <c r="CD196" s="16"/>
      <c r="CE196" s="3"/>
      <c r="CF196" s="3"/>
      <c r="CG196" s="3"/>
      <c r="CH196" s="3"/>
      <c r="CI196" s="3"/>
      <c r="CJ196" s="3"/>
      <c r="CK196" s="3"/>
      <c r="CL196" s="3"/>
      <c r="CM196" s="3"/>
      <c r="CN196" s="3"/>
      <c r="CO196" s="30"/>
      <c r="CP196" s="33" t="e">
        <f t="shared" si="97"/>
        <v>#DIV/0!</v>
      </c>
      <c r="CQ196" s="33" t="e">
        <f t="shared" si="98"/>
        <v>#DIV/0!</v>
      </c>
      <c r="CR196" s="33" t="e">
        <f t="shared" si="99"/>
        <v>#DIV/0!</v>
      </c>
      <c r="CS196" s="33" t="e">
        <f t="shared" si="100"/>
        <v>#DIV/0!</v>
      </c>
      <c r="CT196" s="3"/>
      <c r="CU196" s="3"/>
      <c r="CV196" s="3"/>
      <c r="CW196" s="3"/>
      <c r="CX196" s="3"/>
      <c r="CY196" s="3"/>
      <c r="CZ196" s="3"/>
      <c r="DA196" s="3"/>
      <c r="DB196" s="3"/>
      <c r="DC196" s="3"/>
      <c r="DD196" s="3"/>
      <c r="DE196" s="3"/>
      <c r="DF196" s="3"/>
      <c r="DG196" s="3"/>
      <c r="DH196" s="3"/>
      <c r="DI196" s="3"/>
      <c r="DJ196" s="3"/>
      <c r="DK196" s="3"/>
      <c r="DL196" s="34"/>
      <c r="DM196" s="33" t="e">
        <f t="shared" si="101"/>
        <v>#DIV/0!</v>
      </c>
      <c r="DN196" s="33" t="e">
        <f t="shared" si="102"/>
        <v>#DIV/0!</v>
      </c>
      <c r="DO196" s="33" t="e">
        <f t="shared" si="82"/>
        <v>#DIV/0!</v>
      </c>
      <c r="DP196" s="33" t="e">
        <f t="shared" si="103"/>
        <v>#DIV/0!</v>
      </c>
      <c r="DQ196" s="3"/>
      <c r="DR196" s="3"/>
      <c r="DS196" s="3"/>
      <c r="DT196" s="3"/>
      <c r="DU196" s="3"/>
      <c r="DV196" s="3"/>
      <c r="DW196" s="3"/>
      <c r="DX196" s="3"/>
      <c r="DY196" s="3"/>
      <c r="DZ196" s="3"/>
      <c r="EA196" s="34"/>
      <c r="EB196" s="33" t="e">
        <f t="shared" si="90"/>
        <v>#DIV/0!</v>
      </c>
      <c r="EC196" s="33" t="e">
        <f t="shared" si="91"/>
        <v>#DIV/0!</v>
      </c>
      <c r="ED196" s="33" t="e">
        <f t="shared" si="92"/>
        <v>#DIV/0!</v>
      </c>
      <c r="EE196" s="33" t="e">
        <f t="shared" si="93"/>
        <v>#DIV/0!</v>
      </c>
    </row>
    <row r="197" spans="1:135" ht="64" hidden="1" x14ac:dyDescent="0.2">
      <c r="A197" s="88">
        <v>134</v>
      </c>
      <c r="B197" s="88">
        <v>134</v>
      </c>
      <c r="C197" s="3" t="s">
        <v>606</v>
      </c>
      <c r="D197" s="3"/>
      <c r="E197" s="3"/>
      <c r="F197" s="3"/>
      <c r="G197" s="3" t="s">
        <v>57</v>
      </c>
      <c r="H197" s="3"/>
      <c r="I197" s="3"/>
      <c r="J197" s="3"/>
      <c r="K197" s="3"/>
      <c r="L197" s="3"/>
      <c r="M197" s="3"/>
      <c r="N197" s="3"/>
      <c r="O197" s="3"/>
      <c r="P197" s="3"/>
      <c r="Q197" s="3"/>
      <c r="R197" s="3"/>
      <c r="S197" s="3"/>
      <c r="T197" s="3"/>
      <c r="U197" s="3"/>
      <c r="V197" s="3"/>
      <c r="W197" s="3"/>
      <c r="X197" s="3"/>
      <c r="Y197" s="22"/>
      <c r="Z197" s="22"/>
      <c r="AA197" s="22">
        <v>1</v>
      </c>
      <c r="AB197" s="22">
        <v>2</v>
      </c>
      <c r="AC197" s="22"/>
      <c r="AD197" s="22"/>
      <c r="AE197" s="22"/>
      <c r="AF197" s="22">
        <v>2</v>
      </c>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1"/>
      <c r="BH197" s="31"/>
      <c r="BI197" s="3"/>
      <c r="BJ197" s="3"/>
      <c r="BK197" s="30"/>
      <c r="BL197" s="16" t="e">
        <f t="shared" si="95"/>
        <v>#DIV/0!</v>
      </c>
      <c r="BM197" s="16"/>
      <c r="BN197" s="16"/>
      <c r="BO197" s="16">
        <f t="shared" si="96"/>
        <v>0</v>
      </c>
      <c r="BP197" s="16"/>
      <c r="BQ197" s="32"/>
      <c r="BR197" s="32"/>
      <c r="BS197" s="16"/>
      <c r="BT197" s="16"/>
      <c r="BU197" s="16"/>
      <c r="BV197" s="16"/>
      <c r="BW197" s="16"/>
      <c r="BX197" s="16"/>
      <c r="BY197" s="16"/>
      <c r="BZ197" s="16"/>
      <c r="CA197" s="16"/>
      <c r="CB197" s="16"/>
      <c r="CC197" s="16"/>
      <c r="CD197" s="16"/>
      <c r="CE197" s="3"/>
      <c r="CF197" s="3"/>
      <c r="CG197" s="3"/>
      <c r="CH197" s="3"/>
      <c r="CI197" s="3"/>
      <c r="CJ197" s="3"/>
      <c r="CK197" s="3"/>
      <c r="CL197" s="3"/>
      <c r="CM197" s="3"/>
      <c r="CN197" s="3"/>
      <c r="CO197" s="30"/>
      <c r="CP197" s="33" t="e">
        <f t="shared" si="97"/>
        <v>#DIV/0!</v>
      </c>
      <c r="CQ197" s="33" t="e">
        <f t="shared" si="98"/>
        <v>#DIV/0!</v>
      </c>
      <c r="CR197" s="33" t="e">
        <f t="shared" si="99"/>
        <v>#DIV/0!</v>
      </c>
      <c r="CS197" s="33" t="e">
        <f t="shared" si="100"/>
        <v>#DIV/0!</v>
      </c>
      <c r="CT197" s="3"/>
      <c r="CU197" s="3"/>
      <c r="CV197" s="3"/>
      <c r="CW197" s="3"/>
      <c r="CX197" s="3"/>
      <c r="CY197" s="3"/>
      <c r="CZ197" s="3"/>
      <c r="DA197" s="3"/>
      <c r="DB197" s="3"/>
      <c r="DC197" s="3"/>
      <c r="DD197" s="3"/>
      <c r="DE197" s="3"/>
      <c r="DF197" s="3"/>
      <c r="DG197" s="3"/>
      <c r="DH197" s="3"/>
      <c r="DI197" s="3"/>
      <c r="DJ197" s="3"/>
      <c r="DK197" s="3"/>
      <c r="DL197" s="34"/>
      <c r="DM197" s="33" t="e">
        <f t="shared" si="101"/>
        <v>#DIV/0!</v>
      </c>
      <c r="DN197" s="33" t="e">
        <f t="shared" si="102"/>
        <v>#DIV/0!</v>
      </c>
      <c r="DO197" s="33" t="e">
        <f t="shared" si="82"/>
        <v>#DIV/0!</v>
      </c>
      <c r="DP197" s="33" t="e">
        <f t="shared" si="103"/>
        <v>#DIV/0!</v>
      </c>
      <c r="DQ197" s="3"/>
      <c r="DR197" s="3"/>
      <c r="DS197" s="3"/>
      <c r="DT197" s="3"/>
      <c r="DU197" s="3"/>
      <c r="DV197" s="3"/>
      <c r="DW197" s="3"/>
      <c r="DX197" s="3"/>
      <c r="DY197" s="3"/>
      <c r="DZ197" s="3"/>
      <c r="EA197" s="34"/>
      <c r="EB197" s="33" t="e">
        <f t="shared" si="90"/>
        <v>#DIV/0!</v>
      </c>
      <c r="EC197" s="33" t="e">
        <f t="shared" si="91"/>
        <v>#DIV/0!</v>
      </c>
      <c r="ED197" s="33" t="e">
        <f t="shared" si="92"/>
        <v>#DIV/0!</v>
      </c>
      <c r="EE197" s="33" t="e">
        <f t="shared" si="93"/>
        <v>#DIV/0!</v>
      </c>
    </row>
    <row r="198" spans="1:135" ht="32" hidden="1" x14ac:dyDescent="0.2">
      <c r="A198" s="88">
        <v>135</v>
      </c>
      <c r="B198" s="88">
        <v>135</v>
      </c>
      <c r="C198" s="3" t="s">
        <v>607</v>
      </c>
      <c r="D198" s="3"/>
      <c r="E198" s="3"/>
      <c r="F198" s="3" t="s">
        <v>0</v>
      </c>
      <c r="G198" s="3" t="s">
        <v>1</v>
      </c>
      <c r="H198" s="3">
        <v>0</v>
      </c>
      <c r="I198" s="3">
        <v>0</v>
      </c>
      <c r="J198" s="3"/>
      <c r="K198" s="3"/>
      <c r="L198" s="3">
        <v>0</v>
      </c>
      <c r="M198" s="3" t="s">
        <v>69</v>
      </c>
      <c r="N198" s="3"/>
      <c r="O198" s="3"/>
      <c r="P198" s="3"/>
      <c r="Q198" s="3"/>
      <c r="R198" s="3"/>
      <c r="S198" s="3"/>
      <c r="T198" s="3"/>
      <c r="U198" s="3"/>
      <c r="V198" s="3"/>
      <c r="W198" s="3"/>
      <c r="X198" s="3"/>
      <c r="Y198" s="22"/>
      <c r="Z198" s="22"/>
      <c r="AA198" s="22">
        <v>1</v>
      </c>
      <c r="AB198" s="22">
        <v>1</v>
      </c>
      <c r="AC198" s="22"/>
      <c r="AD198" s="22"/>
      <c r="AE198" s="22"/>
      <c r="AF198" s="22">
        <v>3</v>
      </c>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0"/>
      <c r="BL198" s="16" t="e">
        <f t="shared" si="95"/>
        <v>#DIV/0!</v>
      </c>
      <c r="BM198" s="16"/>
      <c r="BN198" s="16"/>
      <c r="BO198" s="16">
        <f t="shared" si="96"/>
        <v>0</v>
      </c>
      <c r="BP198" s="16"/>
      <c r="BQ198" s="16"/>
      <c r="BR198" s="16"/>
      <c r="BS198" s="16"/>
      <c r="BT198" s="16"/>
      <c r="BU198" s="16"/>
      <c r="BV198" s="16"/>
      <c r="BW198" s="16"/>
      <c r="BX198" s="16"/>
      <c r="BY198" s="16"/>
      <c r="BZ198" s="16"/>
      <c r="CA198" s="16"/>
      <c r="CB198" s="16"/>
      <c r="CC198" s="16"/>
      <c r="CD198" s="16"/>
      <c r="CE198" s="3"/>
      <c r="CF198" s="3"/>
      <c r="CG198" s="3"/>
      <c r="CH198" s="3"/>
      <c r="CI198" s="3"/>
      <c r="CJ198" s="3"/>
      <c r="CK198" s="3"/>
      <c r="CL198" s="3"/>
      <c r="CM198" s="3"/>
      <c r="CN198" s="3"/>
      <c r="CO198" s="30"/>
      <c r="CP198" s="33" t="e">
        <f t="shared" si="97"/>
        <v>#DIV/0!</v>
      </c>
      <c r="CQ198" s="33" t="e">
        <f t="shared" si="98"/>
        <v>#DIV/0!</v>
      </c>
      <c r="CR198" s="33" t="e">
        <f t="shared" si="99"/>
        <v>#DIV/0!</v>
      </c>
      <c r="CS198" s="33" t="e">
        <f t="shared" si="100"/>
        <v>#DIV/0!</v>
      </c>
      <c r="CT198" s="3"/>
      <c r="CU198" s="3"/>
      <c r="CV198" s="3"/>
      <c r="CW198" s="3"/>
      <c r="CX198" s="3"/>
      <c r="CY198" s="3"/>
      <c r="CZ198" s="3"/>
      <c r="DA198" s="3"/>
      <c r="DB198" s="3"/>
      <c r="DC198" s="3"/>
      <c r="DD198" s="3"/>
      <c r="DE198" s="3"/>
      <c r="DF198" s="3"/>
      <c r="DG198" s="3"/>
      <c r="DH198" s="3"/>
      <c r="DI198" s="3"/>
      <c r="DJ198" s="3"/>
      <c r="DK198" s="3"/>
      <c r="DL198" s="34"/>
      <c r="DM198" s="33" t="e">
        <f t="shared" si="101"/>
        <v>#DIV/0!</v>
      </c>
      <c r="DN198" s="33" t="e">
        <f t="shared" si="102"/>
        <v>#DIV/0!</v>
      </c>
      <c r="DO198" s="33" t="e">
        <f t="shared" si="82"/>
        <v>#DIV/0!</v>
      </c>
      <c r="DP198" s="33" t="e">
        <f t="shared" si="103"/>
        <v>#DIV/0!</v>
      </c>
      <c r="DQ198" s="3"/>
      <c r="DR198" s="3"/>
      <c r="DS198" s="3"/>
      <c r="DT198" s="3"/>
      <c r="DU198" s="3"/>
      <c r="DV198" s="3"/>
      <c r="DW198" s="3"/>
      <c r="DX198" s="3"/>
      <c r="DY198" s="3"/>
      <c r="DZ198" s="3"/>
      <c r="EA198" s="34"/>
      <c r="EB198" s="33" t="e">
        <f t="shared" si="90"/>
        <v>#DIV/0!</v>
      </c>
      <c r="EC198" s="33" t="e">
        <f t="shared" si="91"/>
        <v>#DIV/0!</v>
      </c>
      <c r="ED198" s="33" t="e">
        <f t="shared" si="92"/>
        <v>#DIV/0!</v>
      </c>
      <c r="EE198" s="33" t="e">
        <f t="shared" si="93"/>
        <v>#DIV/0!</v>
      </c>
    </row>
    <row r="199" spans="1:135" ht="48" hidden="1" x14ac:dyDescent="0.2">
      <c r="A199" s="88">
        <v>136</v>
      </c>
      <c r="B199" s="88">
        <v>136</v>
      </c>
      <c r="C199" s="3" t="s">
        <v>608</v>
      </c>
      <c r="D199" s="3"/>
      <c r="E199" s="3"/>
      <c r="F199" s="3" t="s">
        <v>0</v>
      </c>
      <c r="G199" s="3" t="s">
        <v>1</v>
      </c>
      <c r="H199" s="3">
        <v>0</v>
      </c>
      <c r="I199" s="3"/>
      <c r="J199" s="3"/>
      <c r="K199" s="3"/>
      <c r="L199" s="3">
        <v>0</v>
      </c>
      <c r="M199" s="3" t="s">
        <v>69</v>
      </c>
      <c r="N199" s="3"/>
      <c r="O199" s="3"/>
      <c r="P199" s="3"/>
      <c r="Q199" s="3"/>
      <c r="R199" s="3"/>
      <c r="S199" s="3"/>
      <c r="T199" s="3"/>
      <c r="U199" s="3"/>
      <c r="V199" s="3"/>
      <c r="W199" s="3"/>
      <c r="X199" s="3"/>
      <c r="Y199" s="22"/>
      <c r="Z199" s="22"/>
      <c r="AA199" s="22">
        <v>1</v>
      </c>
      <c r="AB199" s="22">
        <v>1</v>
      </c>
      <c r="AC199" s="22"/>
      <c r="AD199" s="22"/>
      <c r="AE199" s="22"/>
      <c r="AF199" s="22">
        <v>3</v>
      </c>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0"/>
      <c r="BL199" s="16" t="e">
        <f t="shared" si="95"/>
        <v>#DIV/0!</v>
      </c>
      <c r="BM199" s="16"/>
      <c r="BN199" s="16"/>
      <c r="BO199" s="16">
        <f t="shared" si="96"/>
        <v>0</v>
      </c>
      <c r="BP199" s="16"/>
      <c r="BQ199" s="16"/>
      <c r="BR199" s="16"/>
      <c r="BS199" s="16"/>
      <c r="BT199" s="16"/>
      <c r="BU199" s="16"/>
      <c r="BV199" s="16"/>
      <c r="BW199" s="16"/>
      <c r="BX199" s="16"/>
      <c r="BY199" s="16"/>
      <c r="BZ199" s="16"/>
      <c r="CA199" s="16"/>
      <c r="CB199" s="16"/>
      <c r="CC199" s="16"/>
      <c r="CD199" s="16"/>
      <c r="CE199" s="3"/>
      <c r="CF199" s="3"/>
      <c r="CG199" s="3"/>
      <c r="CH199" s="3"/>
      <c r="CI199" s="3"/>
      <c r="CJ199" s="3"/>
      <c r="CK199" s="3"/>
      <c r="CL199" s="3"/>
      <c r="CM199" s="3"/>
      <c r="CN199" s="3"/>
      <c r="CO199" s="30"/>
      <c r="CP199" s="33" t="e">
        <f t="shared" si="97"/>
        <v>#DIV/0!</v>
      </c>
      <c r="CQ199" s="33" t="e">
        <f t="shared" si="98"/>
        <v>#DIV/0!</v>
      </c>
      <c r="CR199" s="33" t="e">
        <f t="shared" si="99"/>
        <v>#DIV/0!</v>
      </c>
      <c r="CS199" s="33" t="e">
        <f t="shared" si="100"/>
        <v>#DIV/0!</v>
      </c>
      <c r="CT199" s="3"/>
      <c r="CU199" s="3"/>
      <c r="CV199" s="3"/>
      <c r="CW199" s="3"/>
      <c r="CX199" s="3"/>
      <c r="CY199" s="3"/>
      <c r="CZ199" s="3"/>
      <c r="DA199" s="3"/>
      <c r="DB199" s="3"/>
      <c r="DC199" s="3"/>
      <c r="DD199" s="3"/>
      <c r="DE199" s="3"/>
      <c r="DF199" s="3"/>
      <c r="DG199" s="3"/>
      <c r="DH199" s="3"/>
      <c r="DI199" s="3"/>
      <c r="DJ199" s="3"/>
      <c r="DK199" s="3"/>
      <c r="DL199" s="34"/>
      <c r="DM199" s="33" t="e">
        <f t="shared" si="101"/>
        <v>#DIV/0!</v>
      </c>
      <c r="DN199" s="33" t="e">
        <f t="shared" si="102"/>
        <v>#DIV/0!</v>
      </c>
      <c r="DO199" s="33" t="e">
        <f t="shared" si="82"/>
        <v>#DIV/0!</v>
      </c>
      <c r="DP199" s="33" t="e">
        <f t="shared" si="103"/>
        <v>#DIV/0!</v>
      </c>
      <c r="DQ199" s="3"/>
      <c r="DR199" s="3"/>
      <c r="DS199" s="3"/>
      <c r="DT199" s="3"/>
      <c r="DU199" s="3"/>
      <c r="DV199" s="3"/>
      <c r="DW199" s="3"/>
      <c r="DX199" s="3"/>
      <c r="DY199" s="3"/>
      <c r="DZ199" s="3"/>
      <c r="EA199" s="34"/>
      <c r="EB199" s="33" t="e">
        <f t="shared" si="90"/>
        <v>#DIV/0!</v>
      </c>
      <c r="EC199" s="33" t="e">
        <f t="shared" si="91"/>
        <v>#DIV/0!</v>
      </c>
      <c r="ED199" s="33" t="e">
        <f t="shared" si="92"/>
        <v>#DIV/0!</v>
      </c>
      <c r="EE199" s="33" t="e">
        <f t="shared" si="93"/>
        <v>#DIV/0!</v>
      </c>
    </row>
    <row r="200" spans="1:135" ht="32" hidden="1" x14ac:dyDescent="0.2">
      <c r="A200" s="88">
        <v>137</v>
      </c>
      <c r="B200" s="88">
        <v>137</v>
      </c>
      <c r="C200" s="3" t="s">
        <v>609</v>
      </c>
      <c r="D200" s="3"/>
      <c r="E200" s="3"/>
      <c r="F200" s="3" t="s">
        <v>0</v>
      </c>
      <c r="G200" s="3" t="s">
        <v>1</v>
      </c>
      <c r="H200" s="3">
        <v>0</v>
      </c>
      <c r="I200" s="3">
        <v>0</v>
      </c>
      <c r="J200" s="3"/>
      <c r="K200" s="3"/>
      <c r="L200" s="3">
        <v>0</v>
      </c>
      <c r="M200" s="3" t="s">
        <v>59</v>
      </c>
      <c r="N200" s="3"/>
      <c r="O200" s="3"/>
      <c r="P200" s="3"/>
      <c r="Q200" s="3"/>
      <c r="R200" s="3"/>
      <c r="S200" s="3"/>
      <c r="T200" s="3"/>
      <c r="U200" s="3"/>
      <c r="V200" s="3"/>
      <c r="W200" s="3"/>
      <c r="X200" s="3"/>
      <c r="Y200" s="22"/>
      <c r="Z200" s="22"/>
      <c r="AA200" s="22">
        <v>1</v>
      </c>
      <c r="AB200" s="22">
        <v>3</v>
      </c>
      <c r="AC200" s="22"/>
      <c r="AD200" s="22"/>
      <c r="AE200" s="22"/>
      <c r="AF200" s="22">
        <v>2</v>
      </c>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0"/>
      <c r="BL200" s="16" t="e">
        <f t="shared" si="95"/>
        <v>#DIV/0!</v>
      </c>
      <c r="BM200" s="16"/>
      <c r="BN200" s="16"/>
      <c r="BO200" s="16">
        <f t="shared" si="96"/>
        <v>0</v>
      </c>
      <c r="BP200" s="16"/>
      <c r="BQ200" s="16"/>
      <c r="BR200" s="16"/>
      <c r="BS200" s="16"/>
      <c r="BT200" s="16"/>
      <c r="BU200" s="16"/>
      <c r="BV200" s="16"/>
      <c r="BW200" s="16"/>
      <c r="BX200" s="16"/>
      <c r="BY200" s="16"/>
      <c r="BZ200" s="16"/>
      <c r="CA200" s="16"/>
      <c r="CB200" s="16"/>
      <c r="CC200" s="16"/>
      <c r="CD200" s="16"/>
      <c r="CE200" s="3"/>
      <c r="CF200" s="3"/>
      <c r="CG200" s="3"/>
      <c r="CH200" s="3"/>
      <c r="CI200" s="3"/>
      <c r="CJ200" s="3"/>
      <c r="CK200" s="3"/>
      <c r="CL200" s="3"/>
      <c r="CM200" s="3"/>
      <c r="CN200" s="3"/>
      <c r="CO200" s="30"/>
      <c r="CP200" s="33" t="e">
        <f t="shared" si="97"/>
        <v>#DIV/0!</v>
      </c>
      <c r="CQ200" s="33" t="e">
        <f t="shared" si="98"/>
        <v>#DIV/0!</v>
      </c>
      <c r="CR200" s="33" t="e">
        <f t="shared" si="99"/>
        <v>#DIV/0!</v>
      </c>
      <c r="CS200" s="33" t="e">
        <f t="shared" si="100"/>
        <v>#DIV/0!</v>
      </c>
      <c r="CT200" s="3"/>
      <c r="CU200" s="3"/>
      <c r="CV200" s="3"/>
      <c r="CW200" s="3"/>
      <c r="CX200" s="3"/>
      <c r="CY200" s="3"/>
      <c r="CZ200" s="3"/>
      <c r="DA200" s="3"/>
      <c r="DB200" s="3"/>
      <c r="DC200" s="3"/>
      <c r="DD200" s="3"/>
      <c r="DE200" s="3"/>
      <c r="DF200" s="3"/>
      <c r="DG200" s="3"/>
      <c r="DH200" s="3"/>
      <c r="DI200" s="3"/>
      <c r="DJ200" s="3"/>
      <c r="DK200" s="3"/>
      <c r="DL200" s="34"/>
      <c r="DM200" s="33" t="e">
        <f t="shared" si="101"/>
        <v>#DIV/0!</v>
      </c>
      <c r="DN200" s="33" t="e">
        <f t="shared" si="102"/>
        <v>#DIV/0!</v>
      </c>
      <c r="DO200" s="33" t="e">
        <f t="shared" si="82"/>
        <v>#DIV/0!</v>
      </c>
      <c r="DP200" s="33" t="e">
        <f t="shared" si="103"/>
        <v>#DIV/0!</v>
      </c>
      <c r="DQ200" s="3"/>
      <c r="DR200" s="3"/>
      <c r="DS200" s="3"/>
      <c r="DT200" s="3"/>
      <c r="DU200" s="3"/>
      <c r="DV200" s="3"/>
      <c r="DW200" s="3"/>
      <c r="DX200" s="3"/>
      <c r="DY200" s="3"/>
      <c r="DZ200" s="3"/>
      <c r="EA200" s="34"/>
      <c r="EB200" s="33" t="e">
        <f t="shared" si="90"/>
        <v>#DIV/0!</v>
      </c>
      <c r="EC200" s="33" t="e">
        <f t="shared" si="91"/>
        <v>#DIV/0!</v>
      </c>
      <c r="ED200" s="33" t="e">
        <f t="shared" si="92"/>
        <v>#DIV/0!</v>
      </c>
      <c r="EE200" s="33" t="e">
        <f t="shared" si="93"/>
        <v>#DIV/0!</v>
      </c>
    </row>
    <row r="201" spans="1:135" ht="128" x14ac:dyDescent="0.2">
      <c r="A201" s="99">
        <v>127</v>
      </c>
      <c r="B201" s="88" t="s">
        <v>140</v>
      </c>
      <c r="C201" s="3" t="s">
        <v>672</v>
      </c>
      <c r="D201" s="3">
        <v>1</v>
      </c>
      <c r="E201" s="3" t="str">
        <f>CONCATENATE(LEFT(C201,FIND(")",C201)),", Study ",D201)</f>
        <v>Mukherjee, S., Nargundkar, M., &amp; Manjaly, J. A. (2014), Study 1</v>
      </c>
      <c r="F201" s="3" t="s">
        <v>0</v>
      </c>
      <c r="G201" s="3" t="s">
        <v>1</v>
      </c>
      <c r="H201" s="3">
        <v>1</v>
      </c>
      <c r="I201" s="3">
        <v>1</v>
      </c>
      <c r="J201" s="3">
        <v>1</v>
      </c>
      <c r="K201" s="3">
        <v>1</v>
      </c>
      <c r="L201" s="3">
        <v>1</v>
      </c>
      <c r="M201" s="3"/>
      <c r="N201" s="3">
        <v>1</v>
      </c>
      <c r="O201" s="3">
        <v>1</v>
      </c>
      <c r="Q201" s="3" t="s">
        <v>866</v>
      </c>
      <c r="R201" s="3" t="s">
        <v>89</v>
      </c>
      <c r="S201" s="3"/>
      <c r="T201" s="3">
        <v>2014</v>
      </c>
      <c r="U201" s="3" t="s">
        <v>141</v>
      </c>
      <c r="V201" s="3">
        <v>1</v>
      </c>
      <c r="W201" s="3">
        <v>0</v>
      </c>
      <c r="X201" s="3">
        <v>0</v>
      </c>
      <c r="Y201" s="22">
        <v>1</v>
      </c>
      <c r="Z201" s="22">
        <v>1</v>
      </c>
      <c r="AA201" s="22">
        <v>1</v>
      </c>
      <c r="AB201" s="22">
        <f>Y201</f>
        <v>1</v>
      </c>
      <c r="AC201" s="22">
        <v>3</v>
      </c>
      <c r="AD201" s="22">
        <v>3</v>
      </c>
      <c r="AE201" s="22">
        <f>IF(AC201=AD201,1,CONCATENATE(AC201," vs. ",AD201))</f>
        <v>1</v>
      </c>
      <c r="AF201" s="22">
        <f>AC201</f>
        <v>3</v>
      </c>
      <c r="AG201" s="3">
        <v>2</v>
      </c>
      <c r="AH201" s="3">
        <v>2</v>
      </c>
      <c r="AI201" s="3">
        <f t="shared" ref="AI201" si="104">IF((AG201-AH201)=0,1,0)</f>
        <v>1</v>
      </c>
      <c r="AJ201" s="3">
        <v>2</v>
      </c>
      <c r="AK201" s="3">
        <v>0</v>
      </c>
      <c r="AL201" s="3">
        <v>1</v>
      </c>
      <c r="AM201" s="3">
        <v>0</v>
      </c>
      <c r="AN201" s="3"/>
      <c r="AO201" s="3"/>
      <c r="AP201" s="16"/>
      <c r="AQ201" s="16"/>
      <c r="AR201" s="3"/>
      <c r="AS201" s="16">
        <v>1</v>
      </c>
      <c r="AT201" s="16" t="s">
        <v>715</v>
      </c>
      <c r="AU201" s="3">
        <v>1</v>
      </c>
      <c r="AV201" s="18">
        <v>0.49717860378029938</v>
      </c>
      <c r="AW201" s="31">
        <v>3.9717711365024062E-2</v>
      </c>
      <c r="AX201" s="18">
        <v>0.48621142869691036</v>
      </c>
      <c r="AY201" s="18">
        <v>3.7984785701552268E-2</v>
      </c>
      <c r="AZ201" s="16"/>
      <c r="BA201" s="3" t="s">
        <v>704</v>
      </c>
      <c r="BB201" s="3"/>
      <c r="BC201" s="3">
        <v>0</v>
      </c>
      <c r="BD201" s="51">
        <v>20</v>
      </c>
      <c r="BE201" s="51">
        <v>23</v>
      </c>
      <c r="BF201" s="3">
        <v>43</v>
      </c>
      <c r="BG201" s="31">
        <v>5.79</v>
      </c>
      <c r="BH201" s="31">
        <v>5.91</v>
      </c>
      <c r="BI201" s="3">
        <v>1.44</v>
      </c>
      <c r="BJ201" s="3">
        <v>1.67</v>
      </c>
      <c r="BK201" s="30" t="s">
        <v>46</v>
      </c>
      <c r="BL201" s="16" t="e">
        <f t="shared" si="95"/>
        <v>#VALUE!</v>
      </c>
      <c r="BM201" s="16" t="e">
        <f>(1/BD201)+(1/BE201)+(BL201^2/(2*(BF201)))</f>
        <v>#VALUE!</v>
      </c>
      <c r="BN201" s="16" t="e">
        <f>(1-3/(4*BF201-9))*BL201</f>
        <v>#VALUE!</v>
      </c>
      <c r="BO201" s="16" t="e">
        <f t="shared" si="96"/>
        <v>#VALUE!</v>
      </c>
      <c r="BP201" s="16"/>
      <c r="BQ201" s="32"/>
      <c r="BR201" s="32"/>
      <c r="BS201" s="16"/>
      <c r="BT201" s="16"/>
      <c r="BU201" s="16"/>
      <c r="BV201" s="16"/>
      <c r="BW201" s="16"/>
      <c r="BX201" s="16"/>
      <c r="BY201" s="16"/>
      <c r="BZ201" s="16"/>
      <c r="CA201" s="16"/>
      <c r="CB201" s="16"/>
      <c r="CC201" s="16"/>
      <c r="CD201" s="16"/>
      <c r="CE201" s="22" t="s">
        <v>868</v>
      </c>
      <c r="CG201" s="22">
        <v>0</v>
      </c>
      <c r="CH201" s="6">
        <v>20</v>
      </c>
      <c r="CI201" s="6">
        <v>23</v>
      </c>
      <c r="CJ201" s="6">
        <v>43</v>
      </c>
      <c r="CK201" s="6">
        <v>5.8</v>
      </c>
      <c r="CL201" s="6">
        <v>6.6</v>
      </c>
      <c r="CM201" s="6">
        <v>1.24</v>
      </c>
      <c r="CN201" s="6">
        <v>1.1000000000000001</v>
      </c>
      <c r="CO201" s="30" t="s">
        <v>46</v>
      </c>
      <c r="CP201" s="33" t="e">
        <f t="shared" si="97"/>
        <v>#VALUE!</v>
      </c>
      <c r="CQ201" s="33" t="e">
        <f t="shared" si="98"/>
        <v>#VALUE!</v>
      </c>
      <c r="CR201" s="33" t="e">
        <f t="shared" si="99"/>
        <v>#VALUE!</v>
      </c>
      <c r="CS201" s="33" t="e">
        <f t="shared" si="100"/>
        <v>#VALUE!</v>
      </c>
      <c r="CT201" s="6"/>
      <c r="CU201" s="6"/>
      <c r="CV201" s="6"/>
      <c r="CW201" s="6"/>
      <c r="CX201" s="6"/>
      <c r="CY201" s="6"/>
      <c r="CZ201" s="6"/>
      <c r="DA201" s="6"/>
      <c r="DB201" s="22" t="s">
        <v>867</v>
      </c>
      <c r="DD201" s="22">
        <v>1</v>
      </c>
      <c r="DE201" s="6">
        <v>20</v>
      </c>
      <c r="DF201" s="6">
        <v>23</v>
      </c>
      <c r="DG201" s="6">
        <v>43</v>
      </c>
      <c r="DH201" s="6">
        <v>1.85</v>
      </c>
      <c r="DI201" s="6">
        <v>0.92</v>
      </c>
      <c r="DJ201" s="6">
        <v>1.6</v>
      </c>
      <c r="DK201" s="6">
        <v>0.85</v>
      </c>
      <c r="DL201" s="34">
        <v>1</v>
      </c>
      <c r="DM201" s="33">
        <f t="shared" si="101"/>
        <v>0.74127135797651678</v>
      </c>
      <c r="DN201" s="33">
        <f t="shared" si="102"/>
        <v>9.9867600708592533E-2</v>
      </c>
      <c r="DO201" s="33">
        <f t="shared" si="82"/>
        <v>0.72762832684811463</v>
      </c>
      <c r="DP201" s="33">
        <f t="shared" si="103"/>
        <v>9.6225321921787385E-2</v>
      </c>
      <c r="DQ201" s="3"/>
      <c r="DR201" s="3"/>
      <c r="DS201" s="3"/>
      <c r="DT201" s="3"/>
      <c r="DU201" s="3"/>
      <c r="DV201" s="3"/>
      <c r="DW201" s="3"/>
      <c r="DX201" s="3"/>
      <c r="DY201" s="3"/>
      <c r="DZ201" s="3"/>
      <c r="EA201" s="34"/>
      <c r="EB201" s="33" t="e">
        <f t="shared" si="90"/>
        <v>#DIV/0!</v>
      </c>
      <c r="EC201" s="33" t="e">
        <f t="shared" si="91"/>
        <v>#DIV/0!</v>
      </c>
      <c r="ED201" s="33" t="e">
        <f t="shared" si="92"/>
        <v>#DIV/0!</v>
      </c>
      <c r="EE201" s="33" t="e">
        <f t="shared" si="93"/>
        <v>#DIV/0!</v>
      </c>
    </row>
    <row r="202" spans="1:135" ht="48" hidden="1" x14ac:dyDescent="0.2">
      <c r="A202" s="88">
        <v>139</v>
      </c>
      <c r="B202" s="88">
        <v>139</v>
      </c>
      <c r="C202" s="3" t="s">
        <v>611</v>
      </c>
      <c r="D202" s="3"/>
      <c r="E202" s="3"/>
      <c r="F202" s="3"/>
      <c r="G202" s="3" t="s">
        <v>45</v>
      </c>
      <c r="H202" s="3"/>
      <c r="I202" s="3"/>
      <c r="J202" s="3"/>
      <c r="K202" s="3"/>
      <c r="L202" s="3"/>
      <c r="M202" s="3"/>
      <c r="N202" s="3"/>
      <c r="O202" s="3"/>
      <c r="P202" s="3"/>
      <c r="Q202" s="3"/>
      <c r="R202" s="3"/>
      <c r="S202" s="3"/>
      <c r="T202" s="3"/>
      <c r="U202" s="3"/>
      <c r="V202" s="3"/>
      <c r="W202" s="3"/>
      <c r="X202" s="3"/>
      <c r="Y202" s="22"/>
      <c r="Z202" s="22"/>
      <c r="AA202" s="22">
        <v>1</v>
      </c>
      <c r="AB202" s="22">
        <v>5</v>
      </c>
      <c r="AC202" s="22"/>
      <c r="AD202" s="22"/>
      <c r="AE202" s="22"/>
      <c r="AF202" s="22">
        <v>2</v>
      </c>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1"/>
      <c r="BH202" s="31"/>
      <c r="BI202" s="3"/>
      <c r="BJ202" s="3"/>
      <c r="BK202" s="30"/>
      <c r="BL202" s="16" t="e">
        <f t="shared" si="95"/>
        <v>#DIV/0!</v>
      </c>
      <c r="BM202" s="16"/>
      <c r="BN202" s="16"/>
      <c r="BO202" s="16">
        <f t="shared" si="96"/>
        <v>0</v>
      </c>
      <c r="BP202" s="16"/>
      <c r="BQ202" s="32"/>
      <c r="BR202" s="32"/>
      <c r="BS202" s="16"/>
      <c r="BT202" s="16"/>
      <c r="BU202" s="16"/>
      <c r="BV202" s="16"/>
      <c r="BW202" s="16"/>
      <c r="BX202" s="16"/>
      <c r="BY202" s="16"/>
      <c r="BZ202" s="16"/>
      <c r="CA202" s="16"/>
      <c r="CB202" s="16"/>
      <c r="CC202" s="16"/>
      <c r="CD202" s="16"/>
      <c r="CE202" s="3"/>
      <c r="CF202" s="3"/>
      <c r="CG202" s="3"/>
      <c r="CH202" s="3"/>
      <c r="CI202" s="3"/>
      <c r="CJ202" s="3"/>
      <c r="CK202" s="3"/>
      <c r="CL202" s="3"/>
      <c r="CM202" s="3"/>
      <c r="CN202" s="3"/>
      <c r="CO202" s="30"/>
      <c r="CP202" s="33" t="e">
        <f t="shared" si="97"/>
        <v>#DIV/0!</v>
      </c>
      <c r="CQ202" s="33" t="e">
        <f t="shared" si="98"/>
        <v>#DIV/0!</v>
      </c>
      <c r="CR202" s="33" t="e">
        <f t="shared" si="99"/>
        <v>#DIV/0!</v>
      </c>
      <c r="CS202" s="33" t="e">
        <f t="shared" si="100"/>
        <v>#DIV/0!</v>
      </c>
      <c r="CT202" s="3"/>
      <c r="CU202" s="3"/>
      <c r="CV202" s="3"/>
      <c r="CW202" s="3"/>
      <c r="CX202" s="3"/>
      <c r="CY202" s="3"/>
      <c r="CZ202" s="3"/>
      <c r="DA202" s="3"/>
      <c r="DB202" s="3"/>
      <c r="DC202" s="3"/>
      <c r="DD202" s="3"/>
      <c r="DE202" s="3"/>
      <c r="DF202" s="3"/>
      <c r="DG202" s="3"/>
      <c r="DH202" s="3"/>
      <c r="DI202" s="3"/>
      <c r="DJ202" s="3"/>
      <c r="DK202" s="3"/>
      <c r="DL202" s="34"/>
      <c r="DM202" s="33" t="e">
        <f t="shared" si="101"/>
        <v>#DIV/0!</v>
      </c>
      <c r="DN202" s="33" t="e">
        <f t="shared" si="102"/>
        <v>#DIV/0!</v>
      </c>
      <c r="DO202" s="33" t="e">
        <f t="shared" si="82"/>
        <v>#DIV/0!</v>
      </c>
      <c r="DP202" s="33" t="e">
        <f t="shared" si="103"/>
        <v>#DIV/0!</v>
      </c>
      <c r="DQ202" s="3"/>
      <c r="DR202" s="3"/>
      <c r="DS202" s="3"/>
      <c r="DT202" s="3"/>
      <c r="DU202" s="3"/>
      <c r="DV202" s="3"/>
      <c r="DW202" s="3"/>
      <c r="DX202" s="3"/>
      <c r="DY202" s="3"/>
      <c r="DZ202" s="3"/>
      <c r="EA202" s="34"/>
      <c r="EB202" s="33" t="e">
        <f t="shared" si="90"/>
        <v>#DIV/0!</v>
      </c>
      <c r="EC202" s="33" t="e">
        <f t="shared" si="91"/>
        <v>#DIV/0!</v>
      </c>
      <c r="ED202" s="33" t="e">
        <f t="shared" si="92"/>
        <v>#DIV/0!</v>
      </c>
      <c r="EE202" s="33" t="e">
        <f t="shared" si="93"/>
        <v>#DIV/0!</v>
      </c>
    </row>
    <row r="203" spans="1:135" ht="48" hidden="1" x14ac:dyDescent="0.2">
      <c r="A203" s="88">
        <v>140</v>
      </c>
      <c r="B203" s="88">
        <v>140</v>
      </c>
      <c r="C203" s="3" t="s">
        <v>612</v>
      </c>
      <c r="D203" s="3"/>
      <c r="E203" s="3"/>
      <c r="F203" s="3" t="s">
        <v>0</v>
      </c>
      <c r="G203" s="3" t="s">
        <v>1</v>
      </c>
      <c r="H203" s="3">
        <v>0</v>
      </c>
      <c r="I203" s="3"/>
      <c r="J203" s="3"/>
      <c r="K203" s="3"/>
      <c r="L203" s="3">
        <v>0</v>
      </c>
      <c r="M203" s="3" t="s">
        <v>69</v>
      </c>
      <c r="N203" s="3"/>
      <c r="O203" s="3"/>
      <c r="P203" s="3"/>
      <c r="Q203" s="3"/>
      <c r="R203" s="3"/>
      <c r="S203" s="3"/>
      <c r="T203" s="3"/>
      <c r="U203" s="3"/>
      <c r="V203" s="3"/>
      <c r="W203" s="3"/>
      <c r="X203" s="3"/>
      <c r="Y203" s="22"/>
      <c r="Z203" s="22"/>
      <c r="AA203" s="22">
        <v>1</v>
      </c>
      <c r="AB203" s="22">
        <v>1</v>
      </c>
      <c r="AC203" s="22"/>
      <c r="AD203" s="22"/>
      <c r="AE203" s="22"/>
      <c r="AF203" s="22">
        <v>2</v>
      </c>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0"/>
      <c r="BL203" s="16" t="e">
        <f t="shared" si="95"/>
        <v>#DIV/0!</v>
      </c>
      <c r="BM203" s="16"/>
      <c r="BN203" s="16"/>
      <c r="BO203" s="16">
        <f t="shared" si="96"/>
        <v>0</v>
      </c>
      <c r="BP203" s="16"/>
      <c r="BQ203" s="16"/>
      <c r="BR203" s="16"/>
      <c r="BS203" s="16"/>
      <c r="BT203" s="16"/>
      <c r="BU203" s="16"/>
      <c r="BV203" s="16"/>
      <c r="BW203" s="16"/>
      <c r="BX203" s="16"/>
      <c r="BY203" s="16"/>
      <c r="BZ203" s="16"/>
      <c r="CA203" s="16"/>
      <c r="CB203" s="16"/>
      <c r="CC203" s="16"/>
      <c r="CD203" s="16"/>
      <c r="CE203" s="3"/>
      <c r="CF203" s="3"/>
      <c r="CG203" s="3"/>
      <c r="CH203" s="3"/>
      <c r="CI203" s="3"/>
      <c r="CJ203" s="3"/>
      <c r="CK203" s="3"/>
      <c r="CL203" s="3"/>
      <c r="CM203" s="3"/>
      <c r="CN203" s="3"/>
      <c r="CO203" s="30"/>
      <c r="CP203" s="33" t="e">
        <f t="shared" si="97"/>
        <v>#DIV/0!</v>
      </c>
      <c r="CQ203" s="33" t="e">
        <f t="shared" si="98"/>
        <v>#DIV/0!</v>
      </c>
      <c r="CR203" s="33" t="e">
        <f t="shared" si="99"/>
        <v>#DIV/0!</v>
      </c>
      <c r="CS203" s="33" t="e">
        <f t="shared" si="100"/>
        <v>#DIV/0!</v>
      </c>
      <c r="CT203" s="3"/>
      <c r="CU203" s="3"/>
      <c r="CV203" s="3"/>
      <c r="CW203" s="3"/>
      <c r="CX203" s="3"/>
      <c r="CY203" s="3"/>
      <c r="CZ203" s="3"/>
      <c r="DA203" s="3"/>
      <c r="DB203" s="3"/>
      <c r="DC203" s="3"/>
      <c r="DD203" s="3"/>
      <c r="DE203" s="3"/>
      <c r="DF203" s="3"/>
      <c r="DG203" s="3"/>
      <c r="DH203" s="3"/>
      <c r="DI203" s="3"/>
      <c r="DJ203" s="3"/>
      <c r="DK203" s="3"/>
      <c r="DL203" s="34"/>
      <c r="DM203" s="33" t="e">
        <f t="shared" si="101"/>
        <v>#DIV/0!</v>
      </c>
      <c r="DN203" s="33" t="e">
        <f t="shared" si="102"/>
        <v>#DIV/0!</v>
      </c>
      <c r="DO203" s="33" t="e">
        <f t="shared" si="82"/>
        <v>#DIV/0!</v>
      </c>
      <c r="DP203" s="33" t="e">
        <f t="shared" si="103"/>
        <v>#DIV/0!</v>
      </c>
      <c r="DQ203" s="3"/>
      <c r="DR203" s="3"/>
      <c r="DS203" s="3"/>
      <c r="DT203" s="3"/>
      <c r="DU203" s="3"/>
      <c r="DV203" s="3"/>
      <c r="DW203" s="3"/>
      <c r="DX203" s="3"/>
      <c r="DY203" s="3"/>
      <c r="DZ203" s="3"/>
      <c r="EA203" s="34"/>
      <c r="EB203" s="33" t="e">
        <f t="shared" si="90"/>
        <v>#DIV/0!</v>
      </c>
      <c r="EC203" s="33" t="e">
        <f t="shared" si="91"/>
        <v>#DIV/0!</v>
      </c>
      <c r="ED203" s="33" t="e">
        <f t="shared" si="92"/>
        <v>#DIV/0!</v>
      </c>
      <c r="EE203" s="33" t="e">
        <f t="shared" si="93"/>
        <v>#DIV/0!</v>
      </c>
    </row>
    <row r="204" spans="1:135" ht="64" hidden="1" x14ac:dyDescent="0.2">
      <c r="A204" s="88">
        <v>141</v>
      </c>
      <c r="B204" s="88">
        <v>141</v>
      </c>
      <c r="C204" s="3" t="s">
        <v>613</v>
      </c>
      <c r="D204" s="3"/>
      <c r="E204" s="3"/>
      <c r="F204" s="3" t="s">
        <v>0</v>
      </c>
      <c r="G204" s="3" t="s">
        <v>1</v>
      </c>
      <c r="H204" s="3">
        <v>0</v>
      </c>
      <c r="I204" s="3"/>
      <c r="J204" s="3"/>
      <c r="K204" s="3"/>
      <c r="L204" s="3">
        <v>0</v>
      </c>
      <c r="M204" s="3" t="s">
        <v>69</v>
      </c>
      <c r="N204" s="3"/>
      <c r="O204" s="3"/>
      <c r="P204" s="3"/>
      <c r="Q204" s="3"/>
      <c r="R204" s="3"/>
      <c r="S204" s="3"/>
      <c r="T204" s="3"/>
      <c r="U204" s="3"/>
      <c r="V204" s="3"/>
      <c r="W204" s="3"/>
      <c r="X204" s="3"/>
      <c r="Y204" s="22"/>
      <c r="Z204" s="22"/>
      <c r="AA204" s="22">
        <v>1</v>
      </c>
      <c r="AB204" s="22">
        <v>1</v>
      </c>
      <c r="AC204" s="22"/>
      <c r="AD204" s="22"/>
      <c r="AE204" s="22"/>
      <c r="AF204" s="22">
        <v>2</v>
      </c>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0"/>
      <c r="BL204" s="16" t="e">
        <f t="shared" si="95"/>
        <v>#DIV/0!</v>
      </c>
      <c r="BM204" s="16"/>
      <c r="BN204" s="16"/>
      <c r="BO204" s="16">
        <f t="shared" si="96"/>
        <v>0</v>
      </c>
      <c r="BP204" s="16"/>
      <c r="BQ204" s="16"/>
      <c r="BR204" s="16"/>
      <c r="BS204" s="16"/>
      <c r="BT204" s="16"/>
      <c r="BU204" s="16"/>
      <c r="BV204" s="16"/>
      <c r="BW204" s="16"/>
      <c r="BX204" s="16"/>
      <c r="BY204" s="16"/>
      <c r="BZ204" s="16"/>
      <c r="CA204" s="16"/>
      <c r="CB204" s="16"/>
      <c r="CC204" s="16"/>
      <c r="CD204" s="16"/>
      <c r="CE204" s="3"/>
      <c r="CF204" s="3"/>
      <c r="CG204" s="3"/>
      <c r="CH204" s="3"/>
      <c r="CI204" s="3"/>
      <c r="CJ204" s="3"/>
      <c r="CK204" s="3"/>
      <c r="CL204" s="3"/>
      <c r="CM204" s="3"/>
      <c r="CN204" s="3"/>
      <c r="CO204" s="30"/>
      <c r="CP204" s="33" t="e">
        <f t="shared" si="97"/>
        <v>#DIV/0!</v>
      </c>
      <c r="CQ204" s="33" t="e">
        <f t="shared" si="98"/>
        <v>#DIV/0!</v>
      </c>
      <c r="CR204" s="33" t="e">
        <f t="shared" si="99"/>
        <v>#DIV/0!</v>
      </c>
      <c r="CS204" s="33" t="e">
        <f t="shared" si="100"/>
        <v>#DIV/0!</v>
      </c>
      <c r="CT204" s="3"/>
      <c r="CU204" s="3"/>
      <c r="CV204" s="3"/>
      <c r="CW204" s="3"/>
      <c r="CX204" s="3"/>
      <c r="CY204" s="3"/>
      <c r="CZ204" s="3"/>
      <c r="DA204" s="3"/>
      <c r="DB204" s="3"/>
      <c r="DC204" s="3"/>
      <c r="DD204" s="3"/>
      <c r="DE204" s="3"/>
      <c r="DF204" s="3"/>
      <c r="DG204" s="3"/>
      <c r="DH204" s="3"/>
      <c r="DI204" s="3"/>
      <c r="DJ204" s="3"/>
      <c r="DK204" s="3"/>
      <c r="DL204" s="34"/>
      <c r="DM204" s="33" t="e">
        <f t="shared" si="101"/>
        <v>#DIV/0!</v>
      </c>
      <c r="DN204" s="33" t="e">
        <f t="shared" si="102"/>
        <v>#DIV/0!</v>
      </c>
      <c r="DO204" s="33" t="e">
        <f t="shared" si="82"/>
        <v>#DIV/0!</v>
      </c>
      <c r="DP204" s="33" t="e">
        <f t="shared" si="103"/>
        <v>#DIV/0!</v>
      </c>
      <c r="DQ204" s="3"/>
      <c r="DR204" s="3"/>
      <c r="DS204" s="3"/>
      <c r="DT204" s="3"/>
      <c r="DU204" s="3"/>
      <c r="DV204" s="3"/>
      <c r="DW204" s="3"/>
      <c r="DX204" s="3"/>
      <c r="DY204" s="3"/>
      <c r="DZ204" s="3"/>
      <c r="EA204" s="34"/>
      <c r="EB204" s="33" t="e">
        <f t="shared" si="90"/>
        <v>#DIV/0!</v>
      </c>
      <c r="EC204" s="33" t="e">
        <f t="shared" si="91"/>
        <v>#DIV/0!</v>
      </c>
      <c r="ED204" s="33" t="e">
        <f t="shared" si="92"/>
        <v>#DIV/0!</v>
      </c>
      <c r="EE204" s="33" t="e">
        <f t="shared" si="93"/>
        <v>#DIV/0!</v>
      </c>
    </row>
    <row r="205" spans="1:135" ht="32" hidden="1" x14ac:dyDescent="0.2">
      <c r="A205" s="88">
        <v>142</v>
      </c>
      <c r="B205" s="88">
        <v>142</v>
      </c>
      <c r="C205" s="3" t="s">
        <v>614</v>
      </c>
      <c r="D205" s="3"/>
      <c r="E205" s="3"/>
      <c r="F205" s="3" t="s">
        <v>0</v>
      </c>
      <c r="G205" s="3" t="s">
        <v>1</v>
      </c>
      <c r="H205" s="3">
        <v>0</v>
      </c>
      <c r="I205" s="3"/>
      <c r="J205" s="3"/>
      <c r="K205" s="3"/>
      <c r="L205" s="3">
        <v>0</v>
      </c>
      <c r="M205" s="3" t="s">
        <v>69</v>
      </c>
      <c r="N205" s="3"/>
      <c r="O205" s="3"/>
      <c r="P205" s="3"/>
      <c r="Q205" s="3"/>
      <c r="R205" s="3"/>
      <c r="S205" s="3"/>
      <c r="T205" s="3"/>
      <c r="U205" s="3"/>
      <c r="V205" s="3"/>
      <c r="W205" s="3"/>
      <c r="X205" s="3"/>
      <c r="Y205" s="22"/>
      <c r="Z205" s="22"/>
      <c r="AA205" s="22">
        <v>1</v>
      </c>
      <c r="AB205" s="22">
        <v>1</v>
      </c>
      <c r="AC205" s="22"/>
      <c r="AD205" s="22"/>
      <c r="AE205" s="22"/>
      <c r="AF205" s="22">
        <v>1</v>
      </c>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0"/>
      <c r="BL205" s="16" t="e">
        <f t="shared" si="95"/>
        <v>#DIV/0!</v>
      </c>
      <c r="BM205" s="16"/>
      <c r="BN205" s="16"/>
      <c r="BO205" s="16">
        <f t="shared" si="96"/>
        <v>0</v>
      </c>
      <c r="BP205" s="16"/>
      <c r="BQ205" s="16"/>
      <c r="BR205" s="16"/>
      <c r="BS205" s="16"/>
      <c r="BT205" s="16"/>
      <c r="BU205" s="16"/>
      <c r="BV205" s="16"/>
      <c r="BW205" s="16"/>
      <c r="BX205" s="16"/>
      <c r="BY205" s="16"/>
      <c r="BZ205" s="16"/>
      <c r="CA205" s="16"/>
      <c r="CB205" s="16"/>
      <c r="CC205" s="16"/>
      <c r="CD205" s="16"/>
      <c r="CE205" s="3"/>
      <c r="CF205" s="3"/>
      <c r="CG205" s="3"/>
      <c r="CH205" s="3"/>
      <c r="CI205" s="3"/>
      <c r="CJ205" s="3"/>
      <c r="CK205" s="3"/>
      <c r="CL205" s="3"/>
      <c r="CM205" s="3"/>
      <c r="CN205" s="3"/>
      <c r="CO205" s="30"/>
      <c r="CP205" s="33" t="e">
        <f t="shared" si="97"/>
        <v>#DIV/0!</v>
      </c>
      <c r="CQ205" s="33" t="e">
        <f t="shared" si="98"/>
        <v>#DIV/0!</v>
      </c>
      <c r="CR205" s="33" t="e">
        <f t="shared" si="99"/>
        <v>#DIV/0!</v>
      </c>
      <c r="CS205" s="33" t="e">
        <f t="shared" si="100"/>
        <v>#DIV/0!</v>
      </c>
      <c r="CT205" s="3"/>
      <c r="CU205" s="3"/>
      <c r="CV205" s="3"/>
      <c r="CW205" s="3"/>
      <c r="CX205" s="3"/>
      <c r="CY205" s="3"/>
      <c r="CZ205" s="3"/>
      <c r="DA205" s="3"/>
      <c r="DB205" s="3"/>
      <c r="DC205" s="3"/>
      <c r="DD205" s="3"/>
      <c r="DE205" s="3"/>
      <c r="DF205" s="3"/>
      <c r="DG205" s="3"/>
      <c r="DH205" s="3"/>
      <c r="DI205" s="3"/>
      <c r="DJ205" s="3"/>
      <c r="DK205" s="3"/>
      <c r="DL205" s="34"/>
      <c r="DM205" s="33" t="e">
        <f t="shared" si="101"/>
        <v>#DIV/0!</v>
      </c>
      <c r="DN205" s="33" t="e">
        <f t="shared" si="102"/>
        <v>#DIV/0!</v>
      </c>
      <c r="DO205" s="33" t="e">
        <f t="shared" si="82"/>
        <v>#DIV/0!</v>
      </c>
      <c r="DP205" s="33" t="e">
        <f t="shared" si="103"/>
        <v>#DIV/0!</v>
      </c>
      <c r="DQ205" s="3"/>
      <c r="DR205" s="3"/>
      <c r="DS205" s="3"/>
      <c r="DT205" s="3"/>
      <c r="DU205" s="3"/>
      <c r="DV205" s="3"/>
      <c r="DW205" s="3"/>
      <c r="DX205" s="3"/>
      <c r="DY205" s="3"/>
      <c r="DZ205" s="3"/>
      <c r="EA205" s="34"/>
      <c r="EB205" s="33" t="e">
        <f t="shared" si="90"/>
        <v>#DIV/0!</v>
      </c>
      <c r="EC205" s="33" t="e">
        <f t="shared" si="91"/>
        <v>#DIV/0!</v>
      </c>
      <c r="ED205" s="33" t="e">
        <f t="shared" si="92"/>
        <v>#DIV/0!</v>
      </c>
      <c r="EE205" s="33" t="e">
        <f t="shared" si="93"/>
        <v>#DIV/0!</v>
      </c>
    </row>
    <row r="206" spans="1:135" ht="64" hidden="1" x14ac:dyDescent="0.2">
      <c r="A206" s="88">
        <v>143</v>
      </c>
      <c r="B206" s="88">
        <v>143</v>
      </c>
      <c r="C206" s="3" t="s">
        <v>615</v>
      </c>
      <c r="D206" s="3"/>
      <c r="E206" s="3"/>
      <c r="F206" s="3" t="s">
        <v>0</v>
      </c>
      <c r="G206" s="3" t="s">
        <v>1</v>
      </c>
      <c r="H206" s="3">
        <v>0</v>
      </c>
      <c r="I206" s="3"/>
      <c r="J206" s="3"/>
      <c r="K206" s="3"/>
      <c r="L206" s="3">
        <v>0</v>
      </c>
      <c r="M206" s="3" t="s">
        <v>69</v>
      </c>
      <c r="N206" s="3"/>
      <c r="O206" s="3"/>
      <c r="P206" s="3"/>
      <c r="Q206" s="3"/>
      <c r="R206" s="3"/>
      <c r="S206" s="3"/>
      <c r="T206" s="3"/>
      <c r="U206" s="3"/>
      <c r="V206" s="3"/>
      <c r="W206" s="3"/>
      <c r="X206" s="3"/>
      <c r="Y206" s="22"/>
      <c r="Z206" s="22"/>
      <c r="AA206" s="22">
        <v>1</v>
      </c>
      <c r="AB206" s="22">
        <v>2</v>
      </c>
      <c r="AC206" s="22"/>
      <c r="AD206" s="22"/>
      <c r="AE206" s="22"/>
      <c r="AF206" s="22">
        <v>3</v>
      </c>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0"/>
      <c r="BL206" s="16" t="e">
        <f t="shared" si="95"/>
        <v>#DIV/0!</v>
      </c>
      <c r="BM206" s="16"/>
      <c r="BN206" s="16"/>
      <c r="BO206" s="16">
        <f t="shared" si="96"/>
        <v>0</v>
      </c>
      <c r="BP206" s="16"/>
      <c r="BQ206" s="16"/>
      <c r="BR206" s="16"/>
      <c r="BS206" s="16"/>
      <c r="BT206" s="16"/>
      <c r="BU206" s="16"/>
      <c r="BV206" s="16"/>
      <c r="BW206" s="16"/>
      <c r="BX206" s="16"/>
      <c r="BY206" s="16"/>
      <c r="BZ206" s="16"/>
      <c r="CA206" s="16"/>
      <c r="CB206" s="16"/>
      <c r="CC206" s="16"/>
      <c r="CD206" s="16"/>
      <c r="CE206" s="3"/>
      <c r="CF206" s="3"/>
      <c r="CG206" s="3"/>
      <c r="CH206" s="3"/>
      <c r="CI206" s="3"/>
      <c r="CJ206" s="3"/>
      <c r="CK206" s="3"/>
      <c r="CL206" s="3"/>
      <c r="CM206" s="3"/>
      <c r="CN206" s="3"/>
      <c r="CO206" s="30"/>
      <c r="CP206" s="33" t="e">
        <f t="shared" si="97"/>
        <v>#DIV/0!</v>
      </c>
      <c r="CQ206" s="33" t="e">
        <f t="shared" si="98"/>
        <v>#DIV/0!</v>
      </c>
      <c r="CR206" s="33" t="e">
        <f t="shared" si="99"/>
        <v>#DIV/0!</v>
      </c>
      <c r="CS206" s="33" t="e">
        <f t="shared" si="100"/>
        <v>#DIV/0!</v>
      </c>
      <c r="CT206" s="3"/>
      <c r="CU206" s="3"/>
      <c r="CV206" s="3"/>
      <c r="CW206" s="3"/>
      <c r="CX206" s="3"/>
      <c r="CY206" s="3"/>
      <c r="CZ206" s="3"/>
      <c r="DA206" s="3"/>
      <c r="DB206" s="3"/>
      <c r="DC206" s="3"/>
      <c r="DD206" s="3"/>
      <c r="DE206" s="3"/>
      <c r="DF206" s="3"/>
      <c r="DG206" s="3"/>
      <c r="DH206" s="3"/>
      <c r="DI206" s="3"/>
      <c r="DJ206" s="3"/>
      <c r="DK206" s="3"/>
      <c r="DL206" s="34"/>
      <c r="DM206" s="33" t="e">
        <f t="shared" si="101"/>
        <v>#DIV/0!</v>
      </c>
      <c r="DN206" s="33" t="e">
        <f t="shared" si="102"/>
        <v>#DIV/0!</v>
      </c>
      <c r="DO206" s="33" t="e">
        <f t="shared" si="82"/>
        <v>#DIV/0!</v>
      </c>
      <c r="DP206" s="33" t="e">
        <f t="shared" si="103"/>
        <v>#DIV/0!</v>
      </c>
      <c r="DQ206" s="3"/>
      <c r="DR206" s="3"/>
      <c r="DS206" s="3"/>
      <c r="DT206" s="3"/>
      <c r="DU206" s="3"/>
      <c r="DV206" s="3"/>
      <c r="DW206" s="3"/>
      <c r="DX206" s="3"/>
      <c r="DY206" s="3"/>
      <c r="DZ206" s="3"/>
      <c r="EA206" s="34"/>
      <c r="EB206" s="33" t="e">
        <f t="shared" si="90"/>
        <v>#DIV/0!</v>
      </c>
      <c r="EC206" s="33" t="e">
        <f t="shared" si="91"/>
        <v>#DIV/0!</v>
      </c>
      <c r="ED206" s="33" t="e">
        <f t="shared" si="92"/>
        <v>#DIV/0!</v>
      </c>
      <c r="EE206" s="33" t="e">
        <f t="shared" si="93"/>
        <v>#DIV/0!</v>
      </c>
    </row>
    <row r="207" spans="1:135" ht="64" hidden="1" x14ac:dyDescent="0.2">
      <c r="A207" s="88">
        <v>144</v>
      </c>
      <c r="B207" s="88">
        <v>144</v>
      </c>
      <c r="C207" s="3" t="s">
        <v>616</v>
      </c>
      <c r="D207" s="3"/>
      <c r="E207" s="3"/>
      <c r="F207" s="3"/>
      <c r="G207" s="3" t="s">
        <v>57</v>
      </c>
      <c r="H207" s="3"/>
      <c r="I207" s="3"/>
      <c r="J207" s="3"/>
      <c r="K207" s="3"/>
      <c r="L207" s="3"/>
      <c r="M207" s="3"/>
      <c r="N207" s="3"/>
      <c r="O207" s="3"/>
      <c r="P207" s="3"/>
      <c r="Q207" s="3"/>
      <c r="R207" s="3"/>
      <c r="S207" s="3"/>
      <c r="T207" s="3"/>
      <c r="U207" s="3"/>
      <c r="V207" s="3"/>
      <c r="W207" s="3"/>
      <c r="X207" s="3"/>
      <c r="Y207" s="22"/>
      <c r="Z207" s="22"/>
      <c r="AA207" s="22">
        <v>1</v>
      </c>
      <c r="AB207" s="22">
        <v>2</v>
      </c>
      <c r="AC207" s="22"/>
      <c r="AD207" s="22"/>
      <c r="AE207" s="22"/>
      <c r="AF207" s="22">
        <v>3</v>
      </c>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1"/>
      <c r="BH207" s="31"/>
      <c r="BI207" s="3"/>
      <c r="BJ207" s="3"/>
      <c r="BK207" s="30"/>
      <c r="BL207" s="16" t="e">
        <f t="shared" si="95"/>
        <v>#DIV/0!</v>
      </c>
      <c r="BM207" s="16"/>
      <c r="BN207" s="16"/>
      <c r="BO207" s="16">
        <f t="shared" si="96"/>
        <v>0</v>
      </c>
      <c r="BP207" s="16"/>
      <c r="BQ207" s="32"/>
      <c r="BR207" s="32"/>
      <c r="BS207" s="16"/>
      <c r="BT207" s="16"/>
      <c r="BU207" s="16"/>
      <c r="BV207" s="16"/>
      <c r="BW207" s="16"/>
      <c r="BX207" s="16"/>
      <c r="BY207" s="16"/>
      <c r="BZ207" s="16"/>
      <c r="CA207" s="16"/>
      <c r="CB207" s="16"/>
      <c r="CC207" s="16"/>
      <c r="CD207" s="16"/>
      <c r="CE207" s="3"/>
      <c r="CF207" s="3"/>
      <c r="CG207" s="3"/>
      <c r="CH207" s="3"/>
      <c r="CI207" s="3"/>
      <c r="CJ207" s="3"/>
      <c r="CK207" s="3"/>
      <c r="CL207" s="3"/>
      <c r="CM207" s="3"/>
      <c r="CN207" s="3"/>
      <c r="CO207" s="30"/>
      <c r="CP207" s="33" t="e">
        <f t="shared" si="97"/>
        <v>#DIV/0!</v>
      </c>
      <c r="CQ207" s="33" t="e">
        <f t="shared" si="98"/>
        <v>#DIV/0!</v>
      </c>
      <c r="CR207" s="33" t="e">
        <f t="shared" si="99"/>
        <v>#DIV/0!</v>
      </c>
      <c r="CS207" s="33" t="e">
        <f t="shared" si="100"/>
        <v>#DIV/0!</v>
      </c>
      <c r="CT207" s="3"/>
      <c r="CU207" s="3"/>
      <c r="CV207" s="3"/>
      <c r="CW207" s="3"/>
      <c r="CX207" s="3"/>
      <c r="CY207" s="3"/>
      <c r="CZ207" s="3"/>
      <c r="DA207" s="3"/>
      <c r="DB207" s="3"/>
      <c r="DC207" s="3"/>
      <c r="DD207" s="3"/>
      <c r="DE207" s="3"/>
      <c r="DF207" s="3"/>
      <c r="DG207" s="3"/>
      <c r="DH207" s="3"/>
      <c r="DI207" s="3"/>
      <c r="DJ207" s="3"/>
      <c r="DK207" s="3"/>
      <c r="DL207" s="34"/>
      <c r="DM207" s="33" t="e">
        <f t="shared" si="101"/>
        <v>#DIV/0!</v>
      </c>
      <c r="DN207" s="33" t="e">
        <f t="shared" si="102"/>
        <v>#DIV/0!</v>
      </c>
      <c r="DO207" s="33" t="e">
        <f t="shared" si="82"/>
        <v>#DIV/0!</v>
      </c>
      <c r="DP207" s="33" t="e">
        <f t="shared" si="103"/>
        <v>#DIV/0!</v>
      </c>
      <c r="DQ207" s="3"/>
      <c r="DR207" s="3"/>
      <c r="DS207" s="3"/>
      <c r="DT207" s="3"/>
      <c r="DU207" s="3"/>
      <c r="DV207" s="3"/>
      <c r="DW207" s="3"/>
      <c r="DX207" s="3"/>
      <c r="DY207" s="3"/>
      <c r="DZ207" s="3"/>
      <c r="EA207" s="34"/>
      <c r="EB207" s="33" t="e">
        <f t="shared" si="90"/>
        <v>#DIV/0!</v>
      </c>
      <c r="EC207" s="33" t="e">
        <f t="shared" si="91"/>
        <v>#DIV/0!</v>
      </c>
      <c r="ED207" s="33" t="e">
        <f t="shared" si="92"/>
        <v>#DIV/0!</v>
      </c>
      <c r="EE207" s="33" t="e">
        <f t="shared" si="93"/>
        <v>#DIV/0!</v>
      </c>
    </row>
    <row r="208" spans="1:135" ht="80" hidden="1" x14ac:dyDescent="0.2">
      <c r="A208" s="88">
        <v>145</v>
      </c>
      <c r="B208" s="88">
        <v>145</v>
      </c>
      <c r="C208" s="3" t="s">
        <v>617</v>
      </c>
      <c r="D208" s="3">
        <v>1</v>
      </c>
      <c r="E208" s="3"/>
      <c r="F208" s="3" t="s">
        <v>0</v>
      </c>
      <c r="G208" s="3" t="s">
        <v>1</v>
      </c>
      <c r="H208" s="3">
        <v>1</v>
      </c>
      <c r="I208" s="3">
        <v>1</v>
      </c>
      <c r="J208" s="3">
        <v>1</v>
      </c>
      <c r="K208" s="3">
        <v>1</v>
      </c>
      <c r="L208" s="3">
        <v>1</v>
      </c>
      <c r="M208" s="3"/>
      <c r="N208" s="3">
        <v>0</v>
      </c>
      <c r="O208" s="3">
        <v>0</v>
      </c>
      <c r="P208" s="3" t="s">
        <v>1162</v>
      </c>
      <c r="Q208" s="3" t="s">
        <v>102</v>
      </c>
      <c r="R208" s="3" t="s">
        <v>89</v>
      </c>
      <c r="S208" s="3"/>
      <c r="T208" s="3">
        <v>2012</v>
      </c>
      <c r="U208" s="3" t="s">
        <v>103</v>
      </c>
      <c r="V208" s="3">
        <v>1</v>
      </c>
      <c r="W208" s="3">
        <v>0</v>
      </c>
      <c r="X208" s="3"/>
      <c r="Y208" s="22">
        <v>1</v>
      </c>
      <c r="Z208" s="22" t="e">
        <v>#N/A</v>
      </c>
      <c r="AA208" s="22">
        <v>1</v>
      </c>
      <c r="AB208" s="22">
        <f t="shared" ref="AB208:AB213" si="105">Y208</f>
        <v>1</v>
      </c>
      <c r="AC208" s="22">
        <v>1</v>
      </c>
      <c r="AD208" s="22" t="e">
        <v>#N/A</v>
      </c>
      <c r="AE208" s="22" t="e">
        <f t="shared" ref="AE208:AE213" si="106">IF(AC208=AD208,1,CONCATENATE(AC208," vs. ",AD208))</f>
        <v>#N/A</v>
      </c>
      <c r="AF208" s="22">
        <f t="shared" ref="AF208:AF213" si="107">AC208</f>
        <v>1</v>
      </c>
      <c r="AG208" s="3">
        <v>3</v>
      </c>
      <c r="AH208" s="3"/>
      <c r="AI208" s="3"/>
      <c r="AJ208" s="3">
        <v>2</v>
      </c>
      <c r="AK208" s="3">
        <v>0</v>
      </c>
      <c r="AL208" s="3">
        <v>1</v>
      </c>
      <c r="AM208" s="3">
        <v>1</v>
      </c>
      <c r="AN208" s="19" t="s">
        <v>745</v>
      </c>
      <c r="AO208" s="16" t="s">
        <v>744</v>
      </c>
      <c r="AP208" s="16"/>
      <c r="AQ208" s="16"/>
      <c r="AR208" s="16"/>
      <c r="AS208" s="30">
        <v>1</v>
      </c>
      <c r="AT208" s="30" t="s">
        <v>743</v>
      </c>
      <c r="AU208" s="3"/>
      <c r="AV208" s="18"/>
      <c r="AW208" s="31"/>
      <c r="AX208" s="18"/>
      <c r="AY208" s="18"/>
      <c r="AZ208" s="30" t="s">
        <v>1134</v>
      </c>
      <c r="BA208" s="3" t="s">
        <v>1008</v>
      </c>
      <c r="BB208" s="8"/>
      <c r="BC208" s="3">
        <v>1</v>
      </c>
      <c r="BD208" s="8">
        <v>57</v>
      </c>
      <c r="BE208" s="8">
        <v>57</v>
      </c>
      <c r="BF208" s="3">
        <v>114</v>
      </c>
      <c r="BG208" s="31">
        <v>5.87</v>
      </c>
      <c r="BH208" s="31">
        <v>6.81</v>
      </c>
      <c r="BI208" s="3"/>
      <c r="BJ208" s="3"/>
      <c r="BK208" s="30">
        <v>1</v>
      </c>
      <c r="BL208" s="16" t="e">
        <f t="shared" si="95"/>
        <v>#DIV/0!</v>
      </c>
      <c r="BM208" s="16" t="e">
        <f t="shared" ref="BM208:BM213" si="108">(1/BD208)+(1/BE208)+(BL208^2/(2*(BF208)))</f>
        <v>#DIV/0!</v>
      </c>
      <c r="BN208" s="16" t="e">
        <f t="shared" ref="BN208:BN213" si="109">(1-3/(4*BF208-9))*BL208</f>
        <v>#DIV/0!</v>
      </c>
      <c r="BO208" s="16" t="e">
        <f t="shared" si="96"/>
        <v>#DIV/0!</v>
      </c>
      <c r="BP208" s="16"/>
      <c r="BQ208" s="32"/>
      <c r="BR208" s="32"/>
      <c r="BS208" s="16"/>
      <c r="BT208" s="16"/>
      <c r="BU208" s="16"/>
      <c r="BV208" s="16"/>
      <c r="BW208" s="16"/>
      <c r="BX208" s="16"/>
      <c r="BY208" s="16" t="s">
        <v>725</v>
      </c>
      <c r="BZ208" s="16">
        <v>4</v>
      </c>
      <c r="CA208" s="16">
        <v>0.37</v>
      </c>
      <c r="CB208" s="16">
        <v>0.04</v>
      </c>
      <c r="CC208" s="16">
        <v>0.37</v>
      </c>
      <c r="CD208" s="16">
        <v>0.04</v>
      </c>
      <c r="CE208" s="3" t="s">
        <v>1007</v>
      </c>
      <c r="CF208" s="3"/>
      <c r="CG208" s="3">
        <v>1</v>
      </c>
      <c r="CH208" s="8">
        <v>57</v>
      </c>
      <c r="CI208" s="8">
        <v>57</v>
      </c>
      <c r="CJ208" s="3">
        <v>114</v>
      </c>
      <c r="CK208" s="3"/>
      <c r="CL208" s="3"/>
      <c r="CM208" s="3"/>
      <c r="CN208" s="3"/>
      <c r="CO208" s="30">
        <v>1</v>
      </c>
      <c r="CP208" s="33" t="e">
        <f t="shared" si="97"/>
        <v>#DIV/0!</v>
      </c>
      <c r="CQ208" s="33" t="e">
        <f t="shared" si="98"/>
        <v>#DIV/0!</v>
      </c>
      <c r="CR208" s="33" t="e">
        <f t="shared" si="99"/>
        <v>#DIV/0!</v>
      </c>
      <c r="CS208" s="33" t="e">
        <f t="shared" si="100"/>
        <v>#DIV/0!</v>
      </c>
      <c r="CT208" s="3"/>
      <c r="CU208" s="3"/>
      <c r="CV208" s="3" t="s">
        <v>725</v>
      </c>
      <c r="CW208" s="3">
        <v>3.7</v>
      </c>
      <c r="CX208" s="3">
        <v>0.18</v>
      </c>
      <c r="CY208" s="3">
        <v>0.01</v>
      </c>
      <c r="CZ208" s="3">
        <v>0.18</v>
      </c>
      <c r="DA208" s="3">
        <v>0.01</v>
      </c>
      <c r="DB208" s="3"/>
      <c r="DC208" s="3"/>
      <c r="DD208" s="3"/>
      <c r="DE208" s="3"/>
      <c r="DF208" s="3"/>
      <c r="DG208" s="3"/>
      <c r="DH208" s="3"/>
      <c r="DI208" s="3"/>
      <c r="DJ208" s="3"/>
      <c r="DK208" s="3"/>
      <c r="DL208" s="34"/>
      <c r="DM208" s="33" t="e">
        <f t="shared" si="101"/>
        <v>#DIV/0!</v>
      </c>
      <c r="DN208" s="33" t="e">
        <f t="shared" si="102"/>
        <v>#DIV/0!</v>
      </c>
      <c r="DO208" s="33" t="e">
        <f t="shared" si="82"/>
        <v>#DIV/0!</v>
      </c>
      <c r="DP208" s="33" t="e">
        <f t="shared" si="103"/>
        <v>#DIV/0!</v>
      </c>
      <c r="DQ208" s="3"/>
      <c r="DR208" s="3"/>
      <c r="DS208" s="3"/>
      <c r="DT208" s="3"/>
      <c r="DU208" s="3"/>
      <c r="DV208" s="3"/>
      <c r="DW208" s="3"/>
      <c r="DX208" s="3"/>
      <c r="DY208" s="3"/>
      <c r="DZ208" s="3"/>
      <c r="EA208" s="34"/>
      <c r="EB208" s="33" t="e">
        <f t="shared" si="90"/>
        <v>#DIV/0!</v>
      </c>
      <c r="EC208" s="33" t="e">
        <f t="shared" si="91"/>
        <v>#DIV/0!</v>
      </c>
      <c r="ED208" s="33" t="e">
        <f t="shared" si="92"/>
        <v>#DIV/0!</v>
      </c>
      <c r="EE208" s="33" t="e">
        <f t="shared" si="93"/>
        <v>#DIV/0!</v>
      </c>
    </row>
    <row r="209" spans="1:135" ht="48" x14ac:dyDescent="0.2">
      <c r="A209" s="88">
        <v>138</v>
      </c>
      <c r="B209" s="88">
        <v>138</v>
      </c>
      <c r="C209" s="3" t="s">
        <v>610</v>
      </c>
      <c r="D209" s="3">
        <v>2</v>
      </c>
      <c r="E209" s="3" t="str">
        <f t="shared" ref="E209:E213" si="110">CONCATENATE(LEFT(C209,FIND(")",C209)),", Study ",D209)</f>
        <v>Pfeffer, J., &amp; DeVoe, S. E. (2009), Study 2</v>
      </c>
      <c r="F209" s="3" t="s">
        <v>0</v>
      </c>
      <c r="G209" s="3" t="s">
        <v>1</v>
      </c>
      <c r="H209" s="3">
        <v>1</v>
      </c>
      <c r="I209" s="3">
        <v>1</v>
      </c>
      <c r="J209" s="3">
        <v>1</v>
      </c>
      <c r="K209" s="3">
        <v>1</v>
      </c>
      <c r="L209" s="3">
        <v>1</v>
      </c>
      <c r="M209" s="3" t="s">
        <v>100</v>
      </c>
      <c r="N209" s="3">
        <v>1</v>
      </c>
      <c r="O209" s="3">
        <v>1</v>
      </c>
      <c r="P209" s="3"/>
      <c r="Q209" s="3" t="s">
        <v>250</v>
      </c>
      <c r="R209" s="3" t="s">
        <v>3</v>
      </c>
      <c r="S209" s="3"/>
      <c r="T209" s="3">
        <v>2009</v>
      </c>
      <c r="U209" s="3" t="s">
        <v>101</v>
      </c>
      <c r="V209" s="3">
        <v>1</v>
      </c>
      <c r="W209" s="3">
        <v>1</v>
      </c>
      <c r="X209" s="3">
        <v>0</v>
      </c>
      <c r="Y209" s="22">
        <v>2</v>
      </c>
      <c r="Z209" s="22">
        <v>2</v>
      </c>
      <c r="AA209" s="22">
        <v>1</v>
      </c>
      <c r="AB209" s="22">
        <f t="shared" si="105"/>
        <v>2</v>
      </c>
      <c r="AC209" s="22">
        <v>1</v>
      </c>
      <c r="AD209" s="22">
        <v>1</v>
      </c>
      <c r="AE209" s="22">
        <f t="shared" si="106"/>
        <v>1</v>
      </c>
      <c r="AF209" s="22">
        <f t="shared" si="107"/>
        <v>1</v>
      </c>
      <c r="AG209" s="3">
        <v>2</v>
      </c>
      <c r="AH209" s="3">
        <v>2</v>
      </c>
      <c r="AI209" s="3">
        <f t="shared" ref="AI209:AI213" si="111">IF((AG209-AH209)=0,1,0)</f>
        <v>1</v>
      </c>
      <c r="AJ209" s="3">
        <v>2</v>
      </c>
      <c r="AK209" s="3">
        <v>0</v>
      </c>
      <c r="AL209" s="3">
        <v>0</v>
      </c>
      <c r="AM209" s="3">
        <v>0</v>
      </c>
      <c r="AN209" s="3"/>
      <c r="AO209" s="3"/>
      <c r="AP209" s="16"/>
      <c r="AQ209" s="16"/>
      <c r="AR209" s="3"/>
      <c r="AS209" s="3"/>
      <c r="AT209" s="3"/>
      <c r="AU209" s="3">
        <v>0</v>
      </c>
      <c r="AV209" s="18">
        <v>0.34411255845917943</v>
      </c>
      <c r="AW209" s="31">
        <v>2.5807344153801655E-2</v>
      </c>
      <c r="AX209" s="18">
        <v>0.3427156197915508</v>
      </c>
      <c r="AY209" s="18">
        <v>2.5598237567750991E-2</v>
      </c>
      <c r="AZ209" s="3"/>
      <c r="BA209" s="3"/>
      <c r="BB209" s="3"/>
      <c r="BC209" s="3">
        <v>1</v>
      </c>
      <c r="BD209" s="3">
        <v>56</v>
      </c>
      <c r="BE209" s="3">
        <v>131</v>
      </c>
      <c r="BF209" s="3">
        <v>187</v>
      </c>
      <c r="BG209" s="31">
        <v>3.92</v>
      </c>
      <c r="BH209" s="31">
        <v>4.18</v>
      </c>
      <c r="BI209" s="3">
        <v>0.96</v>
      </c>
      <c r="BJ209" s="3">
        <v>0.65</v>
      </c>
      <c r="BK209" s="30">
        <v>1</v>
      </c>
      <c r="BL209" s="16">
        <f t="shared" si="95"/>
        <v>0.34411255845917943</v>
      </c>
      <c r="BM209" s="16">
        <f t="shared" si="108"/>
        <v>2.5807344153801655E-2</v>
      </c>
      <c r="BN209" s="16">
        <f t="shared" si="109"/>
        <v>0.3427156197915508</v>
      </c>
      <c r="BO209" s="16">
        <f t="shared" si="96"/>
        <v>2.5598237567750991E-2</v>
      </c>
      <c r="BP209" s="16"/>
      <c r="BQ209" s="32"/>
      <c r="BR209" s="32"/>
      <c r="BS209" s="16"/>
      <c r="BT209" s="16"/>
      <c r="BU209" s="16"/>
      <c r="BV209" s="16"/>
      <c r="BW209" s="16"/>
      <c r="BX209" s="16"/>
      <c r="BY209" s="16"/>
      <c r="BZ209" s="16"/>
      <c r="CA209" s="16"/>
      <c r="CB209" s="16"/>
      <c r="CC209" s="16"/>
      <c r="CD209" s="16"/>
      <c r="CE209" s="3"/>
      <c r="CF209" s="3"/>
      <c r="CG209" s="3"/>
      <c r="CH209" s="3"/>
      <c r="CI209" s="3"/>
      <c r="CJ209" s="3"/>
      <c r="CK209" s="3"/>
      <c r="CL209" s="3"/>
      <c r="CM209" s="3"/>
      <c r="CN209" s="3"/>
      <c r="CO209" s="30"/>
      <c r="CP209" s="33" t="e">
        <f t="shared" si="97"/>
        <v>#DIV/0!</v>
      </c>
      <c r="CQ209" s="33" t="e">
        <f t="shared" si="98"/>
        <v>#DIV/0!</v>
      </c>
      <c r="CR209" s="33" t="e">
        <f t="shared" si="99"/>
        <v>#DIV/0!</v>
      </c>
      <c r="CS209" s="33" t="e">
        <f t="shared" si="100"/>
        <v>#DIV/0!</v>
      </c>
      <c r="CT209" s="3"/>
      <c r="CU209" s="3"/>
      <c r="CV209" s="3"/>
      <c r="CW209" s="3"/>
      <c r="CX209" s="3"/>
      <c r="CY209" s="3"/>
      <c r="CZ209" s="3"/>
      <c r="DA209" s="3"/>
      <c r="DB209" s="3"/>
      <c r="DC209" s="3"/>
      <c r="DD209" s="3"/>
      <c r="DE209" s="3"/>
      <c r="DF209" s="3"/>
      <c r="DG209" s="3"/>
      <c r="DH209" s="3"/>
      <c r="DI209" s="3"/>
      <c r="DJ209" s="3"/>
      <c r="DK209" s="3"/>
      <c r="DL209" s="34"/>
      <c r="DM209" s="33" t="e">
        <f t="shared" si="101"/>
        <v>#DIV/0!</v>
      </c>
      <c r="DN209" s="33" t="e">
        <f t="shared" si="102"/>
        <v>#DIV/0!</v>
      </c>
      <c r="DO209" s="33" t="e">
        <f t="shared" si="82"/>
        <v>#DIV/0!</v>
      </c>
      <c r="DP209" s="33" t="e">
        <f t="shared" si="103"/>
        <v>#DIV/0!</v>
      </c>
      <c r="DQ209" s="3"/>
      <c r="DR209" s="3"/>
      <c r="DS209" s="3"/>
      <c r="DT209" s="3"/>
      <c r="DU209" s="3"/>
      <c r="DV209" s="3"/>
      <c r="DW209" s="3"/>
      <c r="DX209" s="3"/>
      <c r="DY209" s="3"/>
      <c r="DZ209" s="3"/>
      <c r="EA209" s="34"/>
      <c r="EB209" s="33" t="e">
        <f t="shared" si="90"/>
        <v>#DIV/0!</v>
      </c>
      <c r="EC209" s="33" t="e">
        <f t="shared" si="91"/>
        <v>#DIV/0!</v>
      </c>
      <c r="ED209" s="33" t="e">
        <f t="shared" si="92"/>
        <v>#DIV/0!</v>
      </c>
      <c r="EE209" s="33" t="e">
        <f t="shared" si="93"/>
        <v>#DIV/0!</v>
      </c>
    </row>
    <row r="210" spans="1:135" ht="64" x14ac:dyDescent="0.2">
      <c r="A210" s="99">
        <v>146</v>
      </c>
      <c r="B210" s="88" t="s">
        <v>143</v>
      </c>
      <c r="C210" s="3" t="s">
        <v>673</v>
      </c>
      <c r="D210" s="3">
        <v>1</v>
      </c>
      <c r="E210" s="3" t="str">
        <f t="shared" si="110"/>
        <v>Rohrer, D., Pashler, H., &amp; Harris, C. R. (2015), Study 1</v>
      </c>
      <c r="F210" s="3" t="s">
        <v>0</v>
      </c>
      <c r="G210" s="3" t="s">
        <v>1</v>
      </c>
      <c r="H210" s="3">
        <v>1</v>
      </c>
      <c r="I210" s="3">
        <v>1</v>
      </c>
      <c r="J210" s="3">
        <v>1</v>
      </c>
      <c r="K210" s="3">
        <v>1</v>
      </c>
      <c r="L210" s="3">
        <v>1</v>
      </c>
      <c r="M210" s="3"/>
      <c r="N210" s="3">
        <v>1</v>
      </c>
      <c r="O210" s="3">
        <v>1</v>
      </c>
      <c r="P210" s="3"/>
      <c r="Q210" s="3" t="s">
        <v>456</v>
      </c>
      <c r="R210" s="3" t="s">
        <v>89</v>
      </c>
      <c r="S210" s="3"/>
      <c r="T210" s="3">
        <v>2015</v>
      </c>
      <c r="U210" s="3" t="s">
        <v>144</v>
      </c>
      <c r="V210" s="3">
        <v>1</v>
      </c>
      <c r="W210" s="3">
        <v>1</v>
      </c>
      <c r="X210" s="3">
        <v>0</v>
      </c>
      <c r="Y210" s="22">
        <v>1</v>
      </c>
      <c r="Z210" s="22">
        <v>1</v>
      </c>
      <c r="AA210" s="22">
        <v>1</v>
      </c>
      <c r="AB210" s="22">
        <f t="shared" si="105"/>
        <v>1</v>
      </c>
      <c r="AC210" s="22">
        <v>1</v>
      </c>
      <c r="AD210" s="22">
        <v>1</v>
      </c>
      <c r="AE210" s="22">
        <f t="shared" si="106"/>
        <v>1</v>
      </c>
      <c r="AF210" s="22">
        <f t="shared" si="107"/>
        <v>1</v>
      </c>
      <c r="AG210" s="3">
        <v>2</v>
      </c>
      <c r="AH210" s="3">
        <v>2</v>
      </c>
      <c r="AI210" s="3">
        <f t="shared" si="111"/>
        <v>1</v>
      </c>
      <c r="AJ210" s="3">
        <v>2</v>
      </c>
      <c r="AK210" s="3">
        <v>0</v>
      </c>
      <c r="AL210" s="3">
        <v>0</v>
      </c>
      <c r="AM210" s="3">
        <v>0</v>
      </c>
      <c r="AN210" s="3"/>
      <c r="AO210" s="3"/>
      <c r="AP210" s="16"/>
      <c r="AQ210" s="16"/>
      <c r="AR210" s="3"/>
      <c r="AS210" s="3"/>
      <c r="AT210" s="3"/>
      <c r="AU210" s="3">
        <v>0</v>
      </c>
      <c r="AV210" s="18">
        <v>-7.03559353011666E-2</v>
      </c>
      <c r="AW210" s="31">
        <v>2.9436325131164197E-2</v>
      </c>
      <c r="AX210" s="18">
        <v>-6.9961416037795571E-2</v>
      </c>
      <c r="AY210" s="18">
        <v>2.9107123710097358E-2</v>
      </c>
      <c r="AZ210" s="3"/>
      <c r="BA210" s="3"/>
      <c r="BB210" s="3">
        <v>-7.0000000000000007E-2</v>
      </c>
      <c r="BC210" s="3">
        <v>0</v>
      </c>
      <c r="BD210" s="3">
        <v>69</v>
      </c>
      <c r="BE210" s="3">
        <v>67</v>
      </c>
      <c r="BF210" s="3">
        <v>136</v>
      </c>
      <c r="BG210" s="31">
        <v>3.76</v>
      </c>
      <c r="BH210" s="31">
        <v>3.83</v>
      </c>
      <c r="BI210" s="3">
        <v>0.97</v>
      </c>
      <c r="BJ210" s="3">
        <v>1.02</v>
      </c>
      <c r="BK210" s="30">
        <v>-1</v>
      </c>
      <c r="BL210" s="16">
        <f t="shared" si="95"/>
        <v>-7.03559353011666E-2</v>
      </c>
      <c r="BM210" s="16">
        <f t="shared" si="108"/>
        <v>2.9436325131164197E-2</v>
      </c>
      <c r="BN210" s="16">
        <f t="shared" si="109"/>
        <v>-6.9961416037795571E-2</v>
      </c>
      <c r="BO210" s="16">
        <f t="shared" si="96"/>
        <v>2.9107123710097358E-2</v>
      </c>
      <c r="BP210" s="16"/>
      <c r="BQ210" s="32"/>
      <c r="BR210" s="32"/>
      <c r="BS210" s="16"/>
      <c r="BT210" s="16"/>
      <c r="BU210" s="16"/>
      <c r="BV210" s="16"/>
      <c r="BW210" s="16"/>
      <c r="BX210" s="16"/>
      <c r="BY210" s="16"/>
      <c r="BZ210" s="16"/>
      <c r="CA210" s="16"/>
      <c r="CB210" s="16"/>
      <c r="CC210" s="16"/>
      <c r="CD210" s="16"/>
      <c r="CE210" s="3"/>
      <c r="CF210" s="3"/>
      <c r="CG210" s="3"/>
      <c r="CH210" s="3"/>
      <c r="CI210" s="3"/>
      <c r="CJ210" s="3"/>
      <c r="CK210" s="3"/>
      <c r="CL210" s="3"/>
      <c r="CM210" s="3"/>
      <c r="CN210" s="3"/>
      <c r="CO210" s="30"/>
      <c r="CP210" s="33" t="e">
        <f t="shared" si="97"/>
        <v>#DIV/0!</v>
      </c>
      <c r="CQ210" s="33" t="e">
        <f t="shared" si="98"/>
        <v>#DIV/0!</v>
      </c>
      <c r="CR210" s="33" t="e">
        <f t="shared" si="99"/>
        <v>#DIV/0!</v>
      </c>
      <c r="CS210" s="33" t="e">
        <f t="shared" si="100"/>
        <v>#DIV/0!</v>
      </c>
      <c r="CT210" s="3"/>
      <c r="CU210" s="3"/>
      <c r="CV210" s="3"/>
      <c r="CW210" s="3"/>
      <c r="CX210" s="3"/>
      <c r="CY210" s="3"/>
      <c r="CZ210" s="3"/>
      <c r="DA210" s="3"/>
      <c r="DB210" s="3"/>
      <c r="DC210" s="3"/>
      <c r="DD210" s="3"/>
      <c r="DE210" s="3"/>
      <c r="DF210" s="3"/>
      <c r="DG210" s="3"/>
      <c r="DH210" s="3"/>
      <c r="DI210" s="3"/>
      <c r="DJ210" s="3"/>
      <c r="DK210" s="3"/>
      <c r="DL210" s="34"/>
      <c r="DM210" s="33" t="e">
        <f t="shared" si="101"/>
        <v>#DIV/0!</v>
      </c>
      <c r="DN210" s="33" t="e">
        <f t="shared" si="102"/>
        <v>#DIV/0!</v>
      </c>
      <c r="DO210" s="33" t="e">
        <f t="shared" si="82"/>
        <v>#DIV/0!</v>
      </c>
      <c r="DP210" s="33" t="e">
        <f t="shared" si="103"/>
        <v>#DIV/0!</v>
      </c>
      <c r="DQ210" s="3"/>
      <c r="DR210" s="3"/>
      <c r="DS210" s="3"/>
      <c r="DT210" s="3"/>
      <c r="DU210" s="3"/>
      <c r="DV210" s="3"/>
      <c r="DW210" s="3"/>
      <c r="DX210" s="3"/>
      <c r="DY210" s="3"/>
      <c r="DZ210" s="3"/>
      <c r="EA210" s="34"/>
      <c r="EB210" s="33" t="e">
        <f t="shared" si="90"/>
        <v>#DIV/0!</v>
      </c>
      <c r="EC210" s="33" t="e">
        <f t="shared" si="91"/>
        <v>#DIV/0!</v>
      </c>
      <c r="ED210" s="33" t="e">
        <f t="shared" si="92"/>
        <v>#DIV/0!</v>
      </c>
      <c r="EE210" s="33" t="e">
        <f t="shared" si="93"/>
        <v>#DIV/0!</v>
      </c>
    </row>
    <row r="211" spans="1:135" ht="64" x14ac:dyDescent="0.2">
      <c r="A211" s="99">
        <v>146</v>
      </c>
      <c r="B211" s="88" t="s">
        <v>145</v>
      </c>
      <c r="C211" s="3" t="s">
        <v>673</v>
      </c>
      <c r="D211" s="3">
        <v>2</v>
      </c>
      <c r="E211" s="3" t="str">
        <f t="shared" si="110"/>
        <v>Rohrer, D., Pashler, H., &amp; Harris, C. R. (2015), Study 2</v>
      </c>
      <c r="F211" s="3" t="s">
        <v>0</v>
      </c>
      <c r="G211" s="3" t="s">
        <v>1</v>
      </c>
      <c r="H211" s="3">
        <v>1</v>
      </c>
      <c r="I211" s="3">
        <v>1</v>
      </c>
      <c r="J211" s="3">
        <v>1</v>
      </c>
      <c r="K211" s="3">
        <v>1</v>
      </c>
      <c r="L211" s="3">
        <v>1</v>
      </c>
      <c r="M211" s="3"/>
      <c r="N211" s="3">
        <v>1</v>
      </c>
      <c r="O211" s="3">
        <v>1</v>
      </c>
      <c r="P211" s="3"/>
      <c r="Q211" s="3" t="s">
        <v>146</v>
      </c>
      <c r="R211" s="3" t="s">
        <v>3</v>
      </c>
      <c r="S211" s="3"/>
      <c r="T211" s="3">
        <v>2015</v>
      </c>
      <c r="U211" s="3" t="s">
        <v>144</v>
      </c>
      <c r="V211" s="3">
        <v>1</v>
      </c>
      <c r="W211" s="3">
        <v>1</v>
      </c>
      <c r="X211" s="3">
        <v>0</v>
      </c>
      <c r="Y211" s="22">
        <v>2</v>
      </c>
      <c r="Z211" s="22">
        <v>2</v>
      </c>
      <c r="AA211" s="22">
        <v>1</v>
      </c>
      <c r="AB211" s="22">
        <f t="shared" si="105"/>
        <v>2</v>
      </c>
      <c r="AC211" s="22">
        <v>2</v>
      </c>
      <c r="AD211" s="22">
        <v>2</v>
      </c>
      <c r="AE211" s="22">
        <f t="shared" si="106"/>
        <v>1</v>
      </c>
      <c r="AF211" s="22">
        <f t="shared" si="107"/>
        <v>2</v>
      </c>
      <c r="AG211" s="3">
        <v>2</v>
      </c>
      <c r="AH211" s="3">
        <v>2</v>
      </c>
      <c r="AI211" s="3">
        <f t="shared" si="111"/>
        <v>1</v>
      </c>
      <c r="AJ211" s="3">
        <v>2</v>
      </c>
      <c r="AK211" s="3">
        <v>0</v>
      </c>
      <c r="AL211" s="3">
        <v>0</v>
      </c>
      <c r="AM211" s="3">
        <v>0</v>
      </c>
      <c r="AN211" s="3"/>
      <c r="AO211" s="3"/>
      <c r="AP211" s="16"/>
      <c r="AQ211" s="16"/>
      <c r="AR211" s="3"/>
      <c r="AS211" s="3"/>
      <c r="AT211" s="3"/>
      <c r="AU211" s="3">
        <v>0</v>
      </c>
      <c r="AV211" s="18">
        <v>5.7091159127560735E-2</v>
      </c>
      <c r="AW211" s="31">
        <v>9.5279057267378883E-3</v>
      </c>
      <c r="AX211" s="18">
        <v>5.6988661534872115E-2</v>
      </c>
      <c r="AY211" s="18">
        <v>9.4937249265617096E-3</v>
      </c>
      <c r="AZ211" s="3"/>
      <c r="BA211" s="3"/>
      <c r="BB211" s="16">
        <v>0.06</v>
      </c>
      <c r="BC211" s="3">
        <v>0</v>
      </c>
      <c r="BD211" s="3">
        <v>211</v>
      </c>
      <c r="BE211" s="3">
        <v>209</v>
      </c>
      <c r="BF211" s="3">
        <v>420</v>
      </c>
      <c r="BG211" s="31">
        <v>2.59</v>
      </c>
      <c r="BH211" s="31">
        <v>2.56</v>
      </c>
      <c r="BI211" s="3">
        <v>0.5</v>
      </c>
      <c r="BJ211" s="3">
        <v>0.55000000000000004</v>
      </c>
      <c r="BK211" s="30">
        <v>1</v>
      </c>
      <c r="BL211" s="16">
        <f t="shared" si="95"/>
        <v>5.7091159127560735E-2</v>
      </c>
      <c r="BM211" s="16">
        <f t="shared" si="108"/>
        <v>9.5279057267378883E-3</v>
      </c>
      <c r="BN211" s="16">
        <f t="shared" si="109"/>
        <v>5.6988661534872115E-2</v>
      </c>
      <c r="BO211" s="16">
        <f t="shared" si="96"/>
        <v>9.4937249265617096E-3</v>
      </c>
      <c r="BP211" s="16"/>
      <c r="BQ211" s="32"/>
      <c r="BR211" s="32"/>
      <c r="BS211" s="16"/>
      <c r="BT211" s="16"/>
      <c r="BU211" s="16"/>
      <c r="BV211" s="16"/>
      <c r="BW211" s="16"/>
      <c r="BX211" s="16"/>
      <c r="BY211" s="16"/>
      <c r="BZ211" s="16"/>
      <c r="CA211" s="16"/>
      <c r="CB211" s="16"/>
      <c r="CC211" s="16"/>
      <c r="CD211" s="16"/>
      <c r="CE211" s="3"/>
      <c r="CF211" s="3"/>
      <c r="CG211" s="3"/>
      <c r="CH211" s="3"/>
      <c r="CI211" s="3"/>
      <c r="CJ211" s="3"/>
      <c r="CK211" s="3"/>
      <c r="CL211" s="3"/>
      <c r="CM211" s="3"/>
      <c r="CN211" s="3"/>
      <c r="CO211" s="30"/>
      <c r="CP211" s="33" t="e">
        <f t="shared" si="97"/>
        <v>#DIV/0!</v>
      </c>
      <c r="CQ211" s="33" t="e">
        <f t="shared" si="98"/>
        <v>#DIV/0!</v>
      </c>
      <c r="CR211" s="33" t="e">
        <f t="shared" si="99"/>
        <v>#DIV/0!</v>
      </c>
      <c r="CS211" s="33" t="e">
        <f t="shared" si="100"/>
        <v>#DIV/0!</v>
      </c>
      <c r="CT211" s="3"/>
      <c r="CU211" s="3"/>
      <c r="CV211" s="3"/>
      <c r="CW211" s="3"/>
      <c r="CX211" s="3"/>
      <c r="CY211" s="3"/>
      <c r="CZ211" s="3"/>
      <c r="DA211" s="3"/>
      <c r="DB211" s="3"/>
      <c r="DC211" s="3"/>
      <c r="DD211" s="3"/>
      <c r="DE211" s="3"/>
      <c r="DF211" s="3"/>
      <c r="DG211" s="3"/>
      <c r="DH211" s="3"/>
      <c r="DI211" s="3"/>
      <c r="DJ211" s="3"/>
      <c r="DK211" s="3"/>
      <c r="DL211" s="34"/>
      <c r="DM211" s="33" t="e">
        <f t="shared" si="101"/>
        <v>#DIV/0!</v>
      </c>
      <c r="DN211" s="33" t="e">
        <f t="shared" si="102"/>
        <v>#DIV/0!</v>
      </c>
      <c r="DO211" s="33" t="e">
        <f t="shared" si="82"/>
        <v>#DIV/0!</v>
      </c>
      <c r="DP211" s="33" t="e">
        <f t="shared" si="103"/>
        <v>#DIV/0!</v>
      </c>
      <c r="DQ211" s="3"/>
      <c r="DR211" s="3"/>
      <c r="DS211" s="3"/>
      <c r="DT211" s="3"/>
      <c r="DU211" s="3"/>
      <c r="DV211" s="3"/>
      <c r="DW211" s="3"/>
      <c r="DX211" s="3"/>
      <c r="DY211" s="3"/>
      <c r="DZ211" s="3"/>
      <c r="EA211" s="34"/>
      <c r="EB211" s="33" t="e">
        <f t="shared" si="90"/>
        <v>#DIV/0!</v>
      </c>
      <c r="EC211" s="33" t="e">
        <f t="shared" si="91"/>
        <v>#DIV/0!</v>
      </c>
      <c r="ED211" s="33" t="e">
        <f t="shared" si="92"/>
        <v>#DIV/0!</v>
      </c>
      <c r="EE211" s="33" t="e">
        <f t="shared" si="93"/>
        <v>#DIV/0!</v>
      </c>
    </row>
    <row r="212" spans="1:135" ht="64" x14ac:dyDescent="0.2">
      <c r="A212" s="99">
        <v>146</v>
      </c>
      <c r="B212" s="88" t="s">
        <v>147</v>
      </c>
      <c r="C212" s="3" t="s">
        <v>673</v>
      </c>
      <c r="D212" s="3">
        <v>3</v>
      </c>
      <c r="E212" s="3" t="str">
        <f t="shared" si="110"/>
        <v>Rohrer, D., Pashler, H., &amp; Harris, C. R. (2015), Study 3</v>
      </c>
      <c r="F212" s="3" t="s">
        <v>0</v>
      </c>
      <c r="G212" s="3" t="s">
        <v>1</v>
      </c>
      <c r="H212" s="3">
        <v>1</v>
      </c>
      <c r="I212" s="3">
        <v>1</v>
      </c>
      <c r="J212" s="3">
        <v>1</v>
      </c>
      <c r="K212" s="3">
        <v>1</v>
      </c>
      <c r="L212" s="3">
        <v>1</v>
      </c>
      <c r="M212" s="3"/>
      <c r="N212" s="3">
        <v>1</v>
      </c>
      <c r="O212" s="3">
        <v>1</v>
      </c>
      <c r="P212" s="3"/>
      <c r="Q212" s="3" t="s">
        <v>462</v>
      </c>
      <c r="R212" s="3" t="s">
        <v>3</v>
      </c>
      <c r="S212" s="3"/>
      <c r="T212" s="3">
        <v>2015</v>
      </c>
      <c r="U212" s="3" t="s">
        <v>144</v>
      </c>
      <c r="V212" s="3">
        <v>1</v>
      </c>
      <c r="W212" s="3">
        <v>1</v>
      </c>
      <c r="X212" s="3">
        <v>0</v>
      </c>
      <c r="Y212" s="22">
        <v>2</v>
      </c>
      <c r="Z212" s="22">
        <v>2</v>
      </c>
      <c r="AA212" s="22">
        <v>1</v>
      </c>
      <c r="AB212" s="22">
        <f t="shared" si="105"/>
        <v>2</v>
      </c>
      <c r="AC212" s="22">
        <v>1</v>
      </c>
      <c r="AD212" s="22">
        <v>1</v>
      </c>
      <c r="AE212" s="22">
        <f t="shared" si="106"/>
        <v>1</v>
      </c>
      <c r="AF212" s="22">
        <f t="shared" si="107"/>
        <v>1</v>
      </c>
      <c r="AG212" s="3">
        <v>2</v>
      </c>
      <c r="AH212" s="3">
        <v>2</v>
      </c>
      <c r="AI212" s="3">
        <f t="shared" si="111"/>
        <v>1</v>
      </c>
      <c r="AJ212" s="3">
        <v>2</v>
      </c>
      <c r="AK212" s="3">
        <v>0</v>
      </c>
      <c r="AL212" s="3">
        <v>0</v>
      </c>
      <c r="AM212" s="3">
        <v>0</v>
      </c>
      <c r="AN212" s="3"/>
      <c r="AO212" s="3"/>
      <c r="AP212" s="16"/>
      <c r="AQ212" s="16"/>
      <c r="AR212" s="3"/>
      <c r="AS212" s="3"/>
      <c r="AT212" s="3"/>
      <c r="AU212" s="3">
        <v>0</v>
      </c>
      <c r="AV212" s="18">
        <v>-5.649627348746087E-2</v>
      </c>
      <c r="AW212" s="31">
        <v>2.5651255861916571E-2</v>
      </c>
      <c r="AX212" s="18">
        <v>-5.6220681909473255E-2</v>
      </c>
      <c r="AY212" s="18">
        <v>2.540161008803141E-2</v>
      </c>
      <c r="AZ212" s="3"/>
      <c r="BA212" s="3"/>
      <c r="BB212" s="3">
        <v>-0.06</v>
      </c>
      <c r="BC212" s="3">
        <v>0</v>
      </c>
      <c r="BD212" s="3">
        <v>78</v>
      </c>
      <c r="BE212" s="3">
        <v>78</v>
      </c>
      <c r="BF212" s="3">
        <v>156</v>
      </c>
      <c r="BG212" s="31">
        <v>2.1</v>
      </c>
      <c r="BH212" s="31">
        <v>2.15</v>
      </c>
      <c r="BI212" s="3">
        <v>0.89</v>
      </c>
      <c r="BJ212" s="3">
        <v>0.88</v>
      </c>
      <c r="BK212" s="30">
        <v>-1</v>
      </c>
      <c r="BL212" s="16">
        <f t="shared" si="95"/>
        <v>-5.649627348746087E-2</v>
      </c>
      <c r="BM212" s="16">
        <f t="shared" si="108"/>
        <v>2.5651255861916571E-2</v>
      </c>
      <c r="BN212" s="16">
        <f t="shared" si="109"/>
        <v>-5.6220681909473255E-2</v>
      </c>
      <c r="BO212" s="16">
        <f t="shared" si="96"/>
        <v>2.540161008803141E-2</v>
      </c>
      <c r="BP212" s="16"/>
      <c r="BQ212" s="32"/>
      <c r="BR212" s="32"/>
      <c r="BS212" s="16"/>
      <c r="BT212" s="16"/>
      <c r="BU212" s="16"/>
      <c r="BV212" s="16"/>
      <c r="BW212" s="16"/>
      <c r="BX212" s="16"/>
      <c r="BY212" s="16"/>
      <c r="BZ212" s="16"/>
      <c r="CA212" s="16"/>
      <c r="CB212" s="16"/>
      <c r="CC212" s="16"/>
      <c r="CD212" s="16"/>
      <c r="CE212" s="3"/>
      <c r="CF212" s="3"/>
      <c r="CG212" s="3"/>
      <c r="CH212" s="3"/>
      <c r="CI212" s="3"/>
      <c r="CJ212" s="3"/>
      <c r="CK212" s="3"/>
      <c r="CL212" s="3"/>
      <c r="CM212" s="3"/>
      <c r="CN212" s="3"/>
      <c r="CO212" s="30"/>
      <c r="CP212" s="33" t="e">
        <f t="shared" si="97"/>
        <v>#DIV/0!</v>
      </c>
      <c r="CQ212" s="33" t="e">
        <f t="shared" si="98"/>
        <v>#DIV/0!</v>
      </c>
      <c r="CR212" s="33" t="e">
        <f t="shared" si="99"/>
        <v>#DIV/0!</v>
      </c>
      <c r="CS212" s="33" t="e">
        <f t="shared" si="100"/>
        <v>#DIV/0!</v>
      </c>
      <c r="CT212" s="3"/>
      <c r="CU212" s="3"/>
      <c r="CV212" s="3"/>
      <c r="CW212" s="3"/>
      <c r="CX212" s="3"/>
      <c r="CY212" s="3"/>
      <c r="CZ212" s="3"/>
      <c r="DA212" s="3"/>
      <c r="DB212" s="3"/>
      <c r="DC212" s="3"/>
      <c r="DD212" s="3"/>
      <c r="DE212" s="3"/>
      <c r="DF212" s="3"/>
      <c r="DG212" s="3"/>
      <c r="DH212" s="3"/>
      <c r="DI212" s="3"/>
      <c r="DJ212" s="3"/>
      <c r="DK212" s="3"/>
      <c r="DL212" s="34"/>
      <c r="DM212" s="33" t="e">
        <f t="shared" si="101"/>
        <v>#DIV/0!</v>
      </c>
      <c r="DN212" s="33" t="e">
        <f t="shared" si="102"/>
        <v>#DIV/0!</v>
      </c>
      <c r="DO212" s="33" t="e">
        <f t="shared" ref="DO212:DO275" si="112">(1-3/(4*DG212-9))*DM212</f>
        <v>#DIV/0!</v>
      </c>
      <c r="DP212" s="33" t="e">
        <f t="shared" si="103"/>
        <v>#DIV/0!</v>
      </c>
      <c r="DQ212" s="3"/>
      <c r="DR212" s="3"/>
      <c r="DS212" s="3"/>
      <c r="DT212" s="3"/>
      <c r="DU212" s="3"/>
      <c r="DV212" s="3"/>
      <c r="DW212" s="3"/>
      <c r="DX212" s="3"/>
      <c r="DY212" s="3"/>
      <c r="DZ212" s="3"/>
      <c r="EA212" s="34"/>
      <c r="EB212" s="33" t="e">
        <f t="shared" si="90"/>
        <v>#DIV/0!</v>
      </c>
      <c r="EC212" s="33" t="e">
        <f t="shared" si="91"/>
        <v>#DIV/0!</v>
      </c>
      <c r="ED212" s="33" t="e">
        <f t="shared" si="92"/>
        <v>#DIV/0!</v>
      </c>
      <c r="EE212" s="33" t="e">
        <f t="shared" si="93"/>
        <v>#DIV/0!</v>
      </c>
    </row>
    <row r="213" spans="1:135" ht="64" x14ac:dyDescent="0.2">
      <c r="A213" s="99">
        <v>146</v>
      </c>
      <c r="B213" s="88" t="s">
        <v>148</v>
      </c>
      <c r="C213" s="3" t="s">
        <v>673</v>
      </c>
      <c r="D213" s="3" t="s">
        <v>149</v>
      </c>
      <c r="E213" s="3" t="str">
        <f t="shared" si="110"/>
        <v>Rohrer, D., Pashler, H., &amp; Harris, C. R. (2015), Study 4a - US</v>
      </c>
      <c r="F213" s="3" t="s">
        <v>0</v>
      </c>
      <c r="G213" s="3" t="s">
        <v>1</v>
      </c>
      <c r="H213" s="3">
        <v>1</v>
      </c>
      <c r="I213" s="3">
        <v>1</v>
      </c>
      <c r="J213" s="3">
        <v>1</v>
      </c>
      <c r="K213" s="3">
        <v>1</v>
      </c>
      <c r="L213" s="3">
        <v>1</v>
      </c>
      <c r="M213" s="3"/>
      <c r="N213" s="3">
        <v>1</v>
      </c>
      <c r="O213" s="3">
        <v>1</v>
      </c>
      <c r="P213" s="3"/>
      <c r="Q213" s="3" t="s">
        <v>150</v>
      </c>
      <c r="R213" s="3" t="s">
        <v>89</v>
      </c>
      <c r="S213" s="3"/>
      <c r="T213" s="3">
        <v>2015</v>
      </c>
      <c r="U213" s="3" t="s">
        <v>144</v>
      </c>
      <c r="V213" s="3">
        <v>1</v>
      </c>
      <c r="W213" s="3">
        <v>1</v>
      </c>
      <c r="X213" s="3">
        <v>0</v>
      </c>
      <c r="Y213" s="22">
        <v>1</v>
      </c>
      <c r="Z213" s="22">
        <v>1</v>
      </c>
      <c r="AA213" s="22">
        <v>1</v>
      </c>
      <c r="AB213" s="22">
        <f t="shared" si="105"/>
        <v>1</v>
      </c>
      <c r="AC213" s="22">
        <v>2</v>
      </c>
      <c r="AD213" s="22">
        <v>2</v>
      </c>
      <c r="AE213" s="22">
        <f t="shared" si="106"/>
        <v>1</v>
      </c>
      <c r="AF213" s="22">
        <f t="shared" si="107"/>
        <v>2</v>
      </c>
      <c r="AG213" s="3">
        <v>2</v>
      </c>
      <c r="AH213" s="3">
        <v>2</v>
      </c>
      <c r="AI213" s="3">
        <f t="shared" si="111"/>
        <v>1</v>
      </c>
      <c r="AJ213" s="3">
        <v>2</v>
      </c>
      <c r="AK213" s="3">
        <v>0</v>
      </c>
      <c r="AL213" s="3">
        <v>0</v>
      </c>
      <c r="AM213" s="3">
        <v>0</v>
      </c>
      <c r="AN213" s="3"/>
      <c r="AO213" s="3"/>
      <c r="AP213" s="16"/>
      <c r="AQ213" s="16"/>
      <c r="AR213" s="3"/>
      <c r="AS213" s="3"/>
      <c r="AT213" s="3"/>
      <c r="AU213" s="3">
        <v>0</v>
      </c>
      <c r="AV213" s="18">
        <v>0.13519673620897257</v>
      </c>
      <c r="AW213" s="31">
        <v>3.5230300313073601E-2</v>
      </c>
      <c r="AX213" s="18">
        <v>0.13430532915704529</v>
      </c>
      <c r="AY213" s="18">
        <v>3.4767256491545412E-2</v>
      </c>
      <c r="AZ213" s="3"/>
      <c r="BA213" s="3"/>
      <c r="BB213" s="3">
        <v>0.14000000000000001</v>
      </c>
      <c r="BC213" s="3">
        <v>0</v>
      </c>
      <c r="BD213" s="3">
        <v>50</v>
      </c>
      <c r="BE213" s="3">
        <v>66</v>
      </c>
      <c r="BF213" s="3">
        <v>116</v>
      </c>
      <c r="BG213" s="31">
        <v>0.68</v>
      </c>
      <c r="BH213" s="31">
        <v>0.48</v>
      </c>
      <c r="BI213" s="3">
        <v>1.38</v>
      </c>
      <c r="BJ213" s="3">
        <v>1.55</v>
      </c>
      <c r="BK213" s="30">
        <v>1</v>
      </c>
      <c r="BL213" s="16">
        <f t="shared" si="95"/>
        <v>0.13519673620897257</v>
      </c>
      <c r="BM213" s="16">
        <f t="shared" si="108"/>
        <v>3.5230300313073601E-2</v>
      </c>
      <c r="BN213" s="16">
        <f t="shared" si="109"/>
        <v>0.13430532915704529</v>
      </c>
      <c r="BO213" s="16">
        <f t="shared" si="96"/>
        <v>3.4767256491545412E-2</v>
      </c>
      <c r="BP213" s="16"/>
      <c r="BQ213" s="32"/>
      <c r="BR213" s="32"/>
      <c r="BS213" s="16"/>
      <c r="BT213" s="16"/>
      <c r="BU213" s="16"/>
      <c r="BV213" s="16"/>
      <c r="BW213" s="16"/>
      <c r="BX213" s="16"/>
      <c r="BY213" s="16"/>
      <c r="BZ213" s="16"/>
      <c r="CA213" s="16"/>
      <c r="CB213" s="16"/>
      <c r="CC213" s="16"/>
      <c r="CD213" s="16"/>
      <c r="CE213" s="3"/>
      <c r="CF213" s="3"/>
      <c r="CG213" s="3"/>
      <c r="CH213" s="3"/>
      <c r="CI213" s="3"/>
      <c r="CJ213" s="3"/>
      <c r="CK213" s="3"/>
      <c r="CL213" s="3"/>
      <c r="CM213" s="3"/>
      <c r="CN213" s="3"/>
      <c r="CO213" s="30"/>
      <c r="CP213" s="33" t="e">
        <f t="shared" si="97"/>
        <v>#DIV/0!</v>
      </c>
      <c r="CQ213" s="33" t="e">
        <f t="shared" si="98"/>
        <v>#DIV/0!</v>
      </c>
      <c r="CR213" s="33" t="e">
        <f t="shared" si="99"/>
        <v>#DIV/0!</v>
      </c>
      <c r="CS213" s="33" t="e">
        <f t="shared" si="100"/>
        <v>#DIV/0!</v>
      </c>
      <c r="CT213" s="3"/>
      <c r="CU213" s="3"/>
      <c r="CV213" s="3"/>
      <c r="CW213" s="3"/>
      <c r="CX213" s="3"/>
      <c r="CY213" s="3"/>
      <c r="CZ213" s="3"/>
      <c r="DA213" s="3"/>
      <c r="DB213" s="3"/>
      <c r="DC213" s="3"/>
      <c r="DD213" s="3"/>
      <c r="DE213" s="3"/>
      <c r="DF213" s="3"/>
      <c r="DG213" s="3"/>
      <c r="DH213" s="3"/>
      <c r="DI213" s="3"/>
      <c r="DJ213" s="3"/>
      <c r="DK213" s="3"/>
      <c r="DL213" s="34"/>
      <c r="DM213" s="33" t="e">
        <f t="shared" si="101"/>
        <v>#DIV/0!</v>
      </c>
      <c r="DN213" s="33" t="e">
        <f t="shared" si="102"/>
        <v>#DIV/0!</v>
      </c>
      <c r="DO213" s="33" t="e">
        <f t="shared" si="112"/>
        <v>#DIV/0!</v>
      </c>
      <c r="DP213" s="33" t="e">
        <f t="shared" si="103"/>
        <v>#DIV/0!</v>
      </c>
      <c r="DQ213" s="3"/>
      <c r="DR213" s="3"/>
      <c r="DS213" s="3"/>
      <c r="DT213" s="3"/>
      <c r="DU213" s="3"/>
      <c r="DV213" s="3"/>
      <c r="DW213" s="3"/>
      <c r="DX213" s="3"/>
      <c r="DY213" s="3"/>
      <c r="DZ213" s="3"/>
      <c r="EA213" s="34"/>
      <c r="EB213" s="33" t="e">
        <f t="shared" si="90"/>
        <v>#DIV/0!</v>
      </c>
      <c r="EC213" s="33" t="e">
        <f t="shared" si="91"/>
        <v>#DIV/0!</v>
      </c>
      <c r="ED213" s="33" t="e">
        <f t="shared" si="92"/>
        <v>#DIV/0!</v>
      </c>
      <c r="EE213" s="33" t="e">
        <f t="shared" si="93"/>
        <v>#DIV/0!</v>
      </c>
    </row>
    <row r="214" spans="1:135" ht="32" hidden="1" x14ac:dyDescent="0.2">
      <c r="A214" s="88">
        <v>147</v>
      </c>
      <c r="B214" s="88">
        <v>147</v>
      </c>
      <c r="C214" s="3" t="s">
        <v>618</v>
      </c>
      <c r="D214" s="3"/>
      <c r="E214" s="3"/>
      <c r="F214" s="3" t="s">
        <v>0</v>
      </c>
      <c r="G214" s="3" t="s">
        <v>1</v>
      </c>
      <c r="H214" s="3">
        <v>1</v>
      </c>
      <c r="I214" s="3">
        <v>0</v>
      </c>
      <c r="J214" s="3"/>
      <c r="K214" s="3"/>
      <c r="L214" s="3">
        <v>0</v>
      </c>
      <c r="M214" s="3" t="s">
        <v>63</v>
      </c>
      <c r="N214" s="3"/>
      <c r="O214" s="3"/>
      <c r="P214" s="3"/>
      <c r="Q214" s="3"/>
      <c r="R214" s="3"/>
      <c r="S214" s="3"/>
      <c r="T214" s="3"/>
      <c r="U214" s="3"/>
      <c r="V214" s="3"/>
      <c r="W214" s="3"/>
      <c r="X214" s="3"/>
      <c r="Y214" s="22"/>
      <c r="Z214" s="22"/>
      <c r="AA214" s="22">
        <v>1</v>
      </c>
      <c r="AB214" s="22">
        <v>1</v>
      </c>
      <c r="AC214" s="22"/>
      <c r="AD214" s="22"/>
      <c r="AE214" s="22"/>
      <c r="AF214" s="22">
        <v>2</v>
      </c>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0"/>
      <c r="BL214" s="16" t="e">
        <f t="shared" si="95"/>
        <v>#DIV/0!</v>
      </c>
      <c r="BM214" s="16"/>
      <c r="BN214" s="16"/>
      <c r="BO214" s="16">
        <f t="shared" si="96"/>
        <v>0</v>
      </c>
      <c r="BP214" s="16"/>
      <c r="BQ214" s="16"/>
      <c r="BR214" s="16"/>
      <c r="BS214" s="16"/>
      <c r="BT214" s="16"/>
      <c r="BU214" s="16"/>
      <c r="BV214" s="16"/>
      <c r="BW214" s="16"/>
      <c r="BX214" s="16"/>
      <c r="BY214" s="16"/>
      <c r="BZ214" s="16"/>
      <c r="CA214" s="16"/>
      <c r="CB214" s="16"/>
      <c r="CC214" s="16"/>
      <c r="CD214" s="16"/>
      <c r="CE214" s="3"/>
      <c r="CF214" s="3"/>
      <c r="CG214" s="3"/>
      <c r="CH214" s="3"/>
      <c r="CI214" s="3"/>
      <c r="CJ214" s="3"/>
      <c r="CK214" s="3"/>
      <c r="CL214" s="3"/>
      <c r="CM214" s="3"/>
      <c r="CN214" s="3"/>
      <c r="CO214" s="30"/>
      <c r="CP214" s="33" t="e">
        <f t="shared" si="97"/>
        <v>#DIV/0!</v>
      </c>
      <c r="CQ214" s="33" t="e">
        <f t="shared" si="98"/>
        <v>#DIV/0!</v>
      </c>
      <c r="CR214" s="33" t="e">
        <f t="shared" si="99"/>
        <v>#DIV/0!</v>
      </c>
      <c r="CS214" s="33" t="e">
        <f t="shared" si="100"/>
        <v>#DIV/0!</v>
      </c>
      <c r="CT214" s="3"/>
      <c r="CU214" s="3"/>
      <c r="CV214" s="3"/>
      <c r="CW214" s="3"/>
      <c r="CX214" s="3"/>
      <c r="CY214" s="3"/>
      <c r="CZ214" s="3"/>
      <c r="DA214" s="3"/>
      <c r="DB214" s="3"/>
      <c r="DC214" s="3"/>
      <c r="DD214" s="3"/>
      <c r="DE214" s="3"/>
      <c r="DF214" s="3"/>
      <c r="DG214" s="3"/>
      <c r="DH214" s="3"/>
      <c r="DI214" s="3"/>
      <c r="DJ214" s="3"/>
      <c r="DK214" s="3"/>
      <c r="DL214" s="34"/>
      <c r="DM214" s="33" t="e">
        <f t="shared" si="101"/>
        <v>#DIV/0!</v>
      </c>
      <c r="DN214" s="33" t="e">
        <f t="shared" si="102"/>
        <v>#DIV/0!</v>
      </c>
      <c r="DO214" s="33" t="e">
        <f t="shared" si="112"/>
        <v>#DIV/0!</v>
      </c>
      <c r="DP214" s="33" t="e">
        <f t="shared" si="103"/>
        <v>#DIV/0!</v>
      </c>
      <c r="DQ214" s="3"/>
      <c r="DR214" s="3"/>
      <c r="DS214" s="3"/>
      <c r="DT214" s="3"/>
      <c r="DU214" s="3"/>
      <c r="DV214" s="3"/>
      <c r="DW214" s="3"/>
      <c r="DX214" s="3"/>
      <c r="DY214" s="3"/>
      <c r="DZ214" s="3"/>
      <c r="EA214" s="34"/>
      <c r="EB214" s="33" t="e">
        <f t="shared" si="90"/>
        <v>#DIV/0!</v>
      </c>
      <c r="EC214" s="33" t="e">
        <f t="shared" si="91"/>
        <v>#DIV/0!</v>
      </c>
      <c r="ED214" s="33" t="e">
        <f t="shared" si="92"/>
        <v>#DIV/0!</v>
      </c>
      <c r="EE214" s="33" t="e">
        <f t="shared" si="93"/>
        <v>#DIV/0!</v>
      </c>
    </row>
    <row r="215" spans="1:135" ht="32" hidden="1" x14ac:dyDescent="0.2">
      <c r="A215" s="88">
        <v>148</v>
      </c>
      <c r="B215" s="88">
        <v>148</v>
      </c>
      <c r="C215" s="3" t="s">
        <v>619</v>
      </c>
      <c r="D215" s="3"/>
      <c r="E215" s="3"/>
      <c r="F215" s="3" t="s">
        <v>0</v>
      </c>
      <c r="G215" s="3" t="s">
        <v>1</v>
      </c>
      <c r="H215" s="3">
        <v>0</v>
      </c>
      <c r="I215" s="3"/>
      <c r="J215" s="3"/>
      <c r="K215" s="3"/>
      <c r="L215" s="3">
        <v>0</v>
      </c>
      <c r="M215" s="3" t="s">
        <v>69</v>
      </c>
      <c r="N215" s="3"/>
      <c r="O215" s="3"/>
      <c r="P215" s="3"/>
      <c r="Q215" s="3"/>
      <c r="R215" s="3"/>
      <c r="S215" s="3"/>
      <c r="T215" s="3"/>
      <c r="U215" s="3"/>
      <c r="V215" s="3"/>
      <c r="W215" s="3"/>
      <c r="X215" s="3"/>
      <c r="Y215" s="22"/>
      <c r="Z215" s="22"/>
      <c r="AA215" s="22">
        <v>1</v>
      </c>
      <c r="AB215" s="22">
        <v>1</v>
      </c>
      <c r="AC215" s="22"/>
      <c r="AD215" s="22"/>
      <c r="AE215" s="22"/>
      <c r="AF215" s="22">
        <v>2</v>
      </c>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0"/>
      <c r="BL215" s="16" t="e">
        <f t="shared" si="95"/>
        <v>#DIV/0!</v>
      </c>
      <c r="BM215" s="16"/>
      <c r="BN215" s="16"/>
      <c r="BO215" s="16">
        <f t="shared" si="96"/>
        <v>0</v>
      </c>
      <c r="BP215" s="16"/>
      <c r="BQ215" s="16"/>
      <c r="BR215" s="16"/>
      <c r="BS215" s="16"/>
      <c r="BT215" s="16"/>
      <c r="BU215" s="16"/>
      <c r="BV215" s="16"/>
      <c r="BW215" s="16"/>
      <c r="BX215" s="16"/>
      <c r="BY215" s="16"/>
      <c r="BZ215" s="16"/>
      <c r="CA215" s="16"/>
      <c r="CB215" s="16"/>
      <c r="CC215" s="16"/>
      <c r="CD215" s="16"/>
      <c r="CE215" s="3"/>
      <c r="CF215" s="3"/>
      <c r="CG215" s="3"/>
      <c r="CH215" s="3"/>
      <c r="CI215" s="3"/>
      <c r="CJ215" s="3"/>
      <c r="CK215" s="3"/>
      <c r="CL215" s="3"/>
      <c r="CM215" s="3"/>
      <c r="CN215" s="3"/>
      <c r="CO215" s="30"/>
      <c r="CP215" s="33" t="e">
        <f t="shared" si="97"/>
        <v>#DIV/0!</v>
      </c>
      <c r="CQ215" s="33" t="e">
        <f t="shared" si="98"/>
        <v>#DIV/0!</v>
      </c>
      <c r="CR215" s="33" t="e">
        <f t="shared" si="99"/>
        <v>#DIV/0!</v>
      </c>
      <c r="CS215" s="33" t="e">
        <f t="shared" si="100"/>
        <v>#DIV/0!</v>
      </c>
      <c r="CT215" s="3"/>
      <c r="CU215" s="3"/>
      <c r="CV215" s="3"/>
      <c r="CW215" s="3"/>
      <c r="CX215" s="3"/>
      <c r="CY215" s="3"/>
      <c r="CZ215" s="3"/>
      <c r="DA215" s="3"/>
      <c r="DB215" s="3"/>
      <c r="DC215" s="3"/>
      <c r="DD215" s="3"/>
      <c r="DE215" s="3"/>
      <c r="DF215" s="3"/>
      <c r="DG215" s="3"/>
      <c r="DH215" s="3"/>
      <c r="DI215" s="3"/>
      <c r="DJ215" s="3"/>
      <c r="DK215" s="3"/>
      <c r="DL215" s="34"/>
      <c r="DM215" s="33" t="e">
        <f t="shared" si="101"/>
        <v>#DIV/0!</v>
      </c>
      <c r="DN215" s="33" t="e">
        <f t="shared" si="102"/>
        <v>#DIV/0!</v>
      </c>
      <c r="DO215" s="33" t="e">
        <f t="shared" si="112"/>
        <v>#DIV/0!</v>
      </c>
      <c r="DP215" s="33" t="e">
        <f t="shared" si="103"/>
        <v>#DIV/0!</v>
      </c>
      <c r="DQ215" s="3"/>
      <c r="DR215" s="3"/>
      <c r="DS215" s="3"/>
      <c r="DT215" s="3"/>
      <c r="DU215" s="3"/>
      <c r="DV215" s="3"/>
      <c r="DW215" s="3"/>
      <c r="DX215" s="3"/>
      <c r="DY215" s="3"/>
      <c r="DZ215" s="3"/>
      <c r="EA215" s="34"/>
      <c r="EB215" s="33" t="e">
        <f t="shared" si="90"/>
        <v>#DIV/0!</v>
      </c>
      <c r="EC215" s="33" t="e">
        <f t="shared" si="91"/>
        <v>#DIV/0!</v>
      </c>
      <c r="ED215" s="33" t="e">
        <f t="shared" si="92"/>
        <v>#DIV/0!</v>
      </c>
      <c r="EE215" s="33" t="e">
        <f t="shared" si="93"/>
        <v>#DIV/0!</v>
      </c>
    </row>
    <row r="216" spans="1:135" ht="32" hidden="1" x14ac:dyDescent="0.2">
      <c r="A216" s="88">
        <v>149</v>
      </c>
      <c r="B216" s="88">
        <v>149</v>
      </c>
      <c r="C216" s="3" t="s">
        <v>620</v>
      </c>
      <c r="D216" s="3"/>
      <c r="E216" s="3"/>
      <c r="F216" s="3" t="s">
        <v>0</v>
      </c>
      <c r="G216" s="3" t="s">
        <v>1</v>
      </c>
      <c r="H216" s="3">
        <v>0</v>
      </c>
      <c r="I216" s="3"/>
      <c r="J216" s="3"/>
      <c r="K216" s="3"/>
      <c r="L216" s="3">
        <v>0</v>
      </c>
      <c r="M216" s="3" t="s">
        <v>69</v>
      </c>
      <c r="N216" s="3"/>
      <c r="O216" s="3"/>
      <c r="P216" s="3"/>
      <c r="Q216" s="3"/>
      <c r="R216" s="3"/>
      <c r="S216" s="3"/>
      <c r="T216" s="3"/>
      <c r="U216" s="3"/>
      <c r="V216" s="3"/>
      <c r="W216" s="3"/>
      <c r="X216" s="3"/>
      <c r="Y216" s="22"/>
      <c r="Z216" s="22"/>
      <c r="AA216" s="22">
        <v>1</v>
      </c>
      <c r="AB216" s="22">
        <v>1</v>
      </c>
      <c r="AC216" s="22"/>
      <c r="AD216" s="22"/>
      <c r="AE216" s="22"/>
      <c r="AF216" s="22">
        <v>2</v>
      </c>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0"/>
      <c r="BL216" s="16" t="e">
        <f t="shared" si="95"/>
        <v>#DIV/0!</v>
      </c>
      <c r="BM216" s="16"/>
      <c r="BN216" s="16"/>
      <c r="BO216" s="16">
        <f t="shared" si="96"/>
        <v>0</v>
      </c>
      <c r="BP216" s="16"/>
      <c r="BQ216" s="16"/>
      <c r="BR216" s="16"/>
      <c r="BS216" s="16"/>
      <c r="BT216" s="16"/>
      <c r="BU216" s="16"/>
      <c r="BV216" s="16"/>
      <c r="BW216" s="16"/>
      <c r="BX216" s="16"/>
      <c r="BY216" s="16"/>
      <c r="BZ216" s="16"/>
      <c r="CA216" s="16"/>
      <c r="CB216" s="16"/>
      <c r="CC216" s="16"/>
      <c r="CD216" s="16"/>
      <c r="CE216" s="3"/>
      <c r="CF216" s="3"/>
      <c r="CG216" s="3"/>
      <c r="CH216" s="3"/>
      <c r="CI216" s="3"/>
      <c r="CJ216" s="3"/>
      <c r="CK216" s="3"/>
      <c r="CL216" s="3"/>
      <c r="CM216" s="3"/>
      <c r="CN216" s="3"/>
      <c r="CO216" s="30"/>
      <c r="CP216" s="33" t="e">
        <f t="shared" si="97"/>
        <v>#DIV/0!</v>
      </c>
      <c r="CQ216" s="33" t="e">
        <f t="shared" si="98"/>
        <v>#DIV/0!</v>
      </c>
      <c r="CR216" s="33" t="e">
        <f t="shared" si="99"/>
        <v>#DIV/0!</v>
      </c>
      <c r="CS216" s="33" t="e">
        <f t="shared" si="100"/>
        <v>#DIV/0!</v>
      </c>
      <c r="CT216" s="3"/>
      <c r="CU216" s="3"/>
      <c r="CV216" s="3"/>
      <c r="CW216" s="3"/>
      <c r="CX216" s="3"/>
      <c r="CY216" s="3"/>
      <c r="CZ216" s="3"/>
      <c r="DA216" s="3"/>
      <c r="DB216" s="3"/>
      <c r="DC216" s="3"/>
      <c r="DD216" s="3"/>
      <c r="DE216" s="3"/>
      <c r="DF216" s="3"/>
      <c r="DG216" s="3"/>
      <c r="DH216" s="3"/>
      <c r="DI216" s="3"/>
      <c r="DJ216" s="3"/>
      <c r="DK216" s="3"/>
      <c r="DL216" s="34"/>
      <c r="DM216" s="33" t="e">
        <f t="shared" si="101"/>
        <v>#DIV/0!</v>
      </c>
      <c r="DN216" s="33" t="e">
        <f t="shared" si="102"/>
        <v>#DIV/0!</v>
      </c>
      <c r="DO216" s="33" t="e">
        <f t="shared" si="112"/>
        <v>#DIV/0!</v>
      </c>
      <c r="DP216" s="33" t="e">
        <f t="shared" si="103"/>
        <v>#DIV/0!</v>
      </c>
      <c r="DQ216" s="3"/>
      <c r="DR216" s="3"/>
      <c r="DS216" s="3"/>
      <c r="DT216" s="3"/>
      <c r="DU216" s="3"/>
      <c r="DV216" s="3"/>
      <c r="DW216" s="3"/>
      <c r="DX216" s="3"/>
      <c r="DY216" s="3"/>
      <c r="DZ216" s="3"/>
      <c r="EA216" s="34"/>
      <c r="EB216" s="33" t="e">
        <f t="shared" si="90"/>
        <v>#DIV/0!</v>
      </c>
      <c r="EC216" s="33" t="e">
        <f t="shared" si="91"/>
        <v>#DIV/0!</v>
      </c>
      <c r="ED216" s="33" t="e">
        <f t="shared" si="92"/>
        <v>#DIV/0!</v>
      </c>
      <c r="EE216" s="33" t="e">
        <f t="shared" si="93"/>
        <v>#DIV/0!</v>
      </c>
    </row>
    <row r="217" spans="1:135" ht="32" hidden="1" x14ac:dyDescent="0.2">
      <c r="A217" s="88">
        <v>150</v>
      </c>
      <c r="B217" s="88">
        <v>150</v>
      </c>
      <c r="C217" s="3" t="s">
        <v>621</v>
      </c>
      <c r="D217" s="3"/>
      <c r="E217" s="3"/>
      <c r="F217" s="3" t="s">
        <v>0</v>
      </c>
      <c r="G217" s="3" t="s">
        <v>1</v>
      </c>
      <c r="H217" s="3">
        <v>0</v>
      </c>
      <c r="I217" s="3"/>
      <c r="J217" s="3"/>
      <c r="K217" s="3"/>
      <c r="L217" s="3">
        <v>0</v>
      </c>
      <c r="M217" s="3" t="s">
        <v>69</v>
      </c>
      <c r="N217" s="3"/>
      <c r="O217" s="3"/>
      <c r="P217" s="3"/>
      <c r="Q217" s="3"/>
      <c r="R217" s="3"/>
      <c r="S217" s="3"/>
      <c r="T217" s="3"/>
      <c r="U217" s="3"/>
      <c r="V217" s="3"/>
      <c r="W217" s="3"/>
      <c r="X217" s="3"/>
      <c r="Y217" s="22"/>
      <c r="Z217" s="22"/>
      <c r="AA217" s="22">
        <v>1</v>
      </c>
      <c r="AB217" s="22">
        <v>1</v>
      </c>
      <c r="AC217" s="22"/>
      <c r="AD217" s="22"/>
      <c r="AE217" s="22"/>
      <c r="AF217" s="22">
        <v>2</v>
      </c>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0"/>
      <c r="BL217" s="16" t="e">
        <f t="shared" si="95"/>
        <v>#DIV/0!</v>
      </c>
      <c r="BM217" s="16"/>
      <c r="BN217" s="16"/>
      <c r="BO217" s="16">
        <f t="shared" si="96"/>
        <v>0</v>
      </c>
      <c r="BP217" s="16"/>
      <c r="BQ217" s="16"/>
      <c r="BR217" s="16"/>
      <c r="BS217" s="16"/>
      <c r="BT217" s="16"/>
      <c r="BU217" s="16"/>
      <c r="BV217" s="16"/>
      <c r="BW217" s="16"/>
      <c r="BX217" s="16"/>
      <c r="BY217" s="16"/>
      <c r="BZ217" s="16"/>
      <c r="CA217" s="16"/>
      <c r="CB217" s="16"/>
      <c r="CC217" s="16"/>
      <c r="CD217" s="16"/>
      <c r="CE217" s="3"/>
      <c r="CF217" s="3"/>
      <c r="CG217" s="3"/>
      <c r="CH217" s="3"/>
      <c r="CI217" s="3"/>
      <c r="CJ217" s="3"/>
      <c r="CK217" s="3"/>
      <c r="CL217" s="3"/>
      <c r="CM217" s="3"/>
      <c r="CN217" s="3"/>
      <c r="CO217" s="30"/>
      <c r="CP217" s="33" t="e">
        <f t="shared" si="97"/>
        <v>#DIV/0!</v>
      </c>
      <c r="CQ217" s="33" t="e">
        <f t="shared" si="98"/>
        <v>#DIV/0!</v>
      </c>
      <c r="CR217" s="33" t="e">
        <f t="shared" si="99"/>
        <v>#DIV/0!</v>
      </c>
      <c r="CS217" s="33" t="e">
        <f t="shared" si="100"/>
        <v>#DIV/0!</v>
      </c>
      <c r="CT217" s="3"/>
      <c r="CU217" s="3"/>
      <c r="CV217" s="3"/>
      <c r="CW217" s="3"/>
      <c r="CX217" s="3"/>
      <c r="CY217" s="3"/>
      <c r="CZ217" s="3"/>
      <c r="DA217" s="3"/>
      <c r="DB217" s="3"/>
      <c r="DC217" s="3"/>
      <c r="DD217" s="3"/>
      <c r="DE217" s="3"/>
      <c r="DF217" s="3"/>
      <c r="DG217" s="3"/>
      <c r="DH217" s="3"/>
      <c r="DI217" s="3"/>
      <c r="DJ217" s="3"/>
      <c r="DK217" s="3"/>
      <c r="DL217" s="34"/>
      <c r="DM217" s="33" t="e">
        <f t="shared" si="101"/>
        <v>#DIV/0!</v>
      </c>
      <c r="DN217" s="33" t="e">
        <f t="shared" si="102"/>
        <v>#DIV/0!</v>
      </c>
      <c r="DO217" s="33" t="e">
        <f t="shared" si="112"/>
        <v>#DIV/0!</v>
      </c>
      <c r="DP217" s="33" t="e">
        <f t="shared" si="103"/>
        <v>#DIV/0!</v>
      </c>
      <c r="DQ217" s="3"/>
      <c r="DR217" s="3"/>
      <c r="DS217" s="3"/>
      <c r="DT217" s="3"/>
      <c r="DU217" s="3"/>
      <c r="DV217" s="3"/>
      <c r="DW217" s="3"/>
      <c r="DX217" s="3"/>
      <c r="DY217" s="3"/>
      <c r="DZ217" s="3"/>
      <c r="EA217" s="34"/>
      <c r="EB217" s="33" t="e">
        <f t="shared" si="90"/>
        <v>#DIV/0!</v>
      </c>
      <c r="EC217" s="33" t="e">
        <f t="shared" si="91"/>
        <v>#DIV/0!</v>
      </c>
      <c r="ED217" s="33" t="e">
        <f t="shared" si="92"/>
        <v>#DIV/0!</v>
      </c>
      <c r="EE217" s="33" t="e">
        <f t="shared" si="93"/>
        <v>#DIV/0!</v>
      </c>
    </row>
    <row r="218" spans="1:135" ht="32" hidden="1" x14ac:dyDescent="0.2">
      <c r="A218" s="88">
        <v>151</v>
      </c>
      <c r="B218" s="88">
        <v>151</v>
      </c>
      <c r="C218" s="3" t="s">
        <v>622</v>
      </c>
      <c r="D218" s="3"/>
      <c r="E218" s="3"/>
      <c r="F218" s="3" t="s">
        <v>0</v>
      </c>
      <c r="G218" s="3" t="s">
        <v>1</v>
      </c>
      <c r="H218" s="3"/>
      <c r="I218" s="3">
        <v>0</v>
      </c>
      <c r="J218" s="3"/>
      <c r="K218" s="3"/>
      <c r="L218" s="3">
        <v>0</v>
      </c>
      <c r="M218" s="3" t="s">
        <v>63</v>
      </c>
      <c r="N218" s="3"/>
      <c r="O218" s="3"/>
      <c r="P218" s="3"/>
      <c r="Q218" s="3"/>
      <c r="R218" s="3"/>
      <c r="S218" s="3"/>
      <c r="T218" s="3"/>
      <c r="U218" s="3"/>
      <c r="V218" s="3"/>
      <c r="W218" s="3"/>
      <c r="X218" s="3"/>
      <c r="Y218" s="22"/>
      <c r="Z218" s="22"/>
      <c r="AA218" s="22">
        <v>1</v>
      </c>
      <c r="AB218" s="22">
        <v>1</v>
      </c>
      <c r="AC218" s="22"/>
      <c r="AD218" s="22"/>
      <c r="AE218" s="22"/>
      <c r="AF218" s="22">
        <v>2</v>
      </c>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0"/>
      <c r="BL218" s="16" t="e">
        <f t="shared" si="95"/>
        <v>#DIV/0!</v>
      </c>
      <c r="BM218" s="16"/>
      <c r="BN218" s="16"/>
      <c r="BO218" s="16">
        <f t="shared" si="96"/>
        <v>0</v>
      </c>
      <c r="BP218" s="16"/>
      <c r="BQ218" s="16"/>
      <c r="BR218" s="16"/>
      <c r="BS218" s="16"/>
      <c r="BT218" s="16"/>
      <c r="BU218" s="16"/>
      <c r="BV218" s="16"/>
      <c r="BW218" s="16"/>
      <c r="BX218" s="16"/>
      <c r="BY218" s="16"/>
      <c r="BZ218" s="16"/>
      <c r="CA218" s="16"/>
      <c r="CB218" s="16"/>
      <c r="CC218" s="16"/>
      <c r="CD218" s="16"/>
      <c r="CE218" s="3"/>
      <c r="CF218" s="3"/>
      <c r="CG218" s="3"/>
      <c r="CH218" s="3"/>
      <c r="CI218" s="3"/>
      <c r="CJ218" s="3"/>
      <c r="CK218" s="3"/>
      <c r="CL218" s="3"/>
      <c r="CM218" s="3"/>
      <c r="CN218" s="3"/>
      <c r="CO218" s="30"/>
      <c r="CP218" s="33" t="e">
        <f t="shared" si="97"/>
        <v>#DIV/0!</v>
      </c>
      <c r="CQ218" s="33" t="e">
        <f t="shared" si="98"/>
        <v>#DIV/0!</v>
      </c>
      <c r="CR218" s="33" t="e">
        <f t="shared" si="99"/>
        <v>#DIV/0!</v>
      </c>
      <c r="CS218" s="33" t="e">
        <f t="shared" si="100"/>
        <v>#DIV/0!</v>
      </c>
      <c r="CT218" s="3"/>
      <c r="CU218" s="3"/>
      <c r="CV218" s="3"/>
      <c r="CW218" s="3"/>
      <c r="CX218" s="3"/>
      <c r="CY218" s="3"/>
      <c r="CZ218" s="3"/>
      <c r="DA218" s="3"/>
      <c r="DB218" s="3"/>
      <c r="DC218" s="3"/>
      <c r="DD218" s="3"/>
      <c r="DE218" s="3"/>
      <c r="DF218" s="3"/>
      <c r="DG218" s="3"/>
      <c r="DH218" s="3"/>
      <c r="DI218" s="3"/>
      <c r="DJ218" s="3"/>
      <c r="DK218" s="3"/>
      <c r="DL218" s="34"/>
      <c r="DM218" s="33" t="e">
        <f t="shared" si="101"/>
        <v>#DIV/0!</v>
      </c>
      <c r="DN218" s="33" t="e">
        <f t="shared" si="102"/>
        <v>#DIV/0!</v>
      </c>
      <c r="DO218" s="33" t="e">
        <f t="shared" si="112"/>
        <v>#DIV/0!</v>
      </c>
      <c r="DP218" s="33" t="e">
        <f t="shared" si="103"/>
        <v>#DIV/0!</v>
      </c>
      <c r="DQ218" s="3"/>
      <c r="DR218" s="3"/>
      <c r="DS218" s="3"/>
      <c r="DT218" s="3"/>
      <c r="DU218" s="3"/>
      <c r="DV218" s="3"/>
      <c r="DW218" s="3"/>
      <c r="DX218" s="3"/>
      <c r="DY218" s="3"/>
      <c r="DZ218" s="3"/>
      <c r="EA218" s="34"/>
      <c r="EB218" s="33" t="e">
        <f t="shared" si="90"/>
        <v>#DIV/0!</v>
      </c>
      <c r="EC218" s="33" t="e">
        <f t="shared" si="91"/>
        <v>#DIV/0!</v>
      </c>
      <c r="ED218" s="33" t="e">
        <f t="shared" si="92"/>
        <v>#DIV/0!</v>
      </c>
      <c r="EE218" s="33" t="e">
        <f t="shared" si="93"/>
        <v>#DIV/0!</v>
      </c>
    </row>
    <row r="219" spans="1:135" ht="64" hidden="1" x14ac:dyDescent="0.2">
      <c r="A219" s="88">
        <v>152</v>
      </c>
      <c r="B219" s="88">
        <v>152</v>
      </c>
      <c r="C219" s="3" t="s">
        <v>623</v>
      </c>
      <c r="D219" s="3"/>
      <c r="E219" s="3"/>
      <c r="F219" s="3"/>
      <c r="G219" s="3" t="s">
        <v>45</v>
      </c>
      <c r="H219" s="3"/>
      <c r="I219" s="3"/>
      <c r="J219" s="3"/>
      <c r="K219" s="3"/>
      <c r="L219" s="3"/>
      <c r="M219" s="3"/>
      <c r="N219" s="3"/>
      <c r="O219" s="3"/>
      <c r="P219" s="3"/>
      <c r="Q219" s="3"/>
      <c r="R219" s="3"/>
      <c r="S219" s="3"/>
      <c r="T219" s="3"/>
      <c r="U219" s="3"/>
      <c r="V219" s="3"/>
      <c r="W219" s="3"/>
      <c r="X219" s="3"/>
      <c r="Y219" s="22"/>
      <c r="Z219" s="22"/>
      <c r="AA219" s="22">
        <v>1</v>
      </c>
      <c r="AB219" s="22">
        <v>1</v>
      </c>
      <c r="AC219" s="22"/>
      <c r="AD219" s="22"/>
      <c r="AE219" s="22"/>
      <c r="AF219" s="22">
        <v>2</v>
      </c>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1"/>
      <c r="BH219" s="31"/>
      <c r="BI219" s="3"/>
      <c r="BJ219" s="3"/>
      <c r="BK219" s="30"/>
      <c r="BL219" s="16" t="e">
        <f t="shared" si="95"/>
        <v>#DIV/0!</v>
      </c>
      <c r="BM219" s="16"/>
      <c r="BN219" s="16"/>
      <c r="BO219" s="16">
        <f t="shared" si="96"/>
        <v>0</v>
      </c>
      <c r="BP219" s="16"/>
      <c r="BQ219" s="32"/>
      <c r="BR219" s="32"/>
      <c r="BS219" s="16"/>
      <c r="BT219" s="16"/>
      <c r="BU219" s="16"/>
      <c r="BV219" s="16"/>
      <c r="BW219" s="16"/>
      <c r="BX219" s="16"/>
      <c r="BY219" s="16"/>
      <c r="BZ219" s="16"/>
      <c r="CA219" s="16"/>
      <c r="CB219" s="16"/>
      <c r="CC219" s="16"/>
      <c r="CD219" s="16"/>
      <c r="CE219" s="3"/>
      <c r="CF219" s="3"/>
      <c r="CG219" s="3"/>
      <c r="CH219" s="3"/>
      <c r="CI219" s="3"/>
      <c r="CJ219" s="3"/>
      <c r="CK219" s="3"/>
      <c r="CL219" s="3"/>
      <c r="CM219" s="3"/>
      <c r="CN219" s="3"/>
      <c r="CO219" s="30"/>
      <c r="CP219" s="33" t="e">
        <f t="shared" si="97"/>
        <v>#DIV/0!</v>
      </c>
      <c r="CQ219" s="33" t="e">
        <f t="shared" si="98"/>
        <v>#DIV/0!</v>
      </c>
      <c r="CR219" s="33" t="e">
        <f t="shared" si="99"/>
        <v>#DIV/0!</v>
      </c>
      <c r="CS219" s="33" t="e">
        <f t="shared" si="100"/>
        <v>#DIV/0!</v>
      </c>
      <c r="CT219" s="3"/>
      <c r="CU219" s="3"/>
      <c r="CV219" s="3"/>
      <c r="CW219" s="3"/>
      <c r="CX219" s="3"/>
      <c r="CY219" s="3"/>
      <c r="CZ219" s="3"/>
      <c r="DA219" s="3"/>
      <c r="DB219" s="3"/>
      <c r="DC219" s="3"/>
      <c r="DD219" s="3"/>
      <c r="DE219" s="3"/>
      <c r="DF219" s="3"/>
      <c r="DG219" s="3"/>
      <c r="DH219" s="3"/>
      <c r="DI219" s="3"/>
      <c r="DJ219" s="3"/>
      <c r="DK219" s="3"/>
      <c r="DL219" s="34"/>
      <c r="DM219" s="33" t="e">
        <f t="shared" si="101"/>
        <v>#DIV/0!</v>
      </c>
      <c r="DN219" s="33" t="e">
        <f t="shared" si="102"/>
        <v>#DIV/0!</v>
      </c>
      <c r="DO219" s="33" t="e">
        <f t="shared" si="112"/>
        <v>#DIV/0!</v>
      </c>
      <c r="DP219" s="33" t="e">
        <f t="shared" si="103"/>
        <v>#DIV/0!</v>
      </c>
      <c r="DQ219" s="3"/>
      <c r="DR219" s="3"/>
      <c r="DS219" s="3"/>
      <c r="DT219" s="3"/>
      <c r="DU219" s="3"/>
      <c r="DV219" s="3"/>
      <c r="DW219" s="3"/>
      <c r="DX219" s="3"/>
      <c r="DY219" s="3"/>
      <c r="DZ219" s="3"/>
      <c r="EA219" s="34"/>
      <c r="EB219" s="33" t="e">
        <f t="shared" si="90"/>
        <v>#DIV/0!</v>
      </c>
      <c r="EC219" s="33" t="e">
        <f t="shared" si="91"/>
        <v>#DIV/0!</v>
      </c>
      <c r="ED219" s="33" t="e">
        <f t="shared" si="92"/>
        <v>#DIV/0!</v>
      </c>
      <c r="EE219" s="33" t="e">
        <f t="shared" si="93"/>
        <v>#DIV/0!</v>
      </c>
    </row>
    <row r="220" spans="1:135" ht="64" hidden="1" x14ac:dyDescent="0.2">
      <c r="A220" s="88">
        <v>153</v>
      </c>
      <c r="B220" s="88">
        <v>153</v>
      </c>
      <c r="C220" s="3" t="s">
        <v>624</v>
      </c>
      <c r="D220" s="3"/>
      <c r="E220" s="3"/>
      <c r="F220" s="3"/>
      <c r="G220" s="3" t="s">
        <v>57</v>
      </c>
      <c r="H220" s="3"/>
      <c r="I220" s="3"/>
      <c r="J220" s="3"/>
      <c r="K220" s="3"/>
      <c r="L220" s="3"/>
      <c r="M220" s="3"/>
      <c r="N220" s="3"/>
      <c r="O220" s="3"/>
      <c r="P220" s="3"/>
      <c r="Q220" s="3"/>
      <c r="R220" s="3"/>
      <c r="S220" s="3"/>
      <c r="T220" s="3"/>
      <c r="U220" s="3"/>
      <c r="V220" s="3"/>
      <c r="W220" s="3"/>
      <c r="X220" s="3"/>
      <c r="Y220" s="22"/>
      <c r="Z220" s="22"/>
      <c r="AA220" s="22">
        <v>1</v>
      </c>
      <c r="AB220" s="22">
        <v>2</v>
      </c>
      <c r="AC220" s="22"/>
      <c r="AD220" s="22"/>
      <c r="AE220" s="22"/>
      <c r="AF220" s="22">
        <v>2</v>
      </c>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1"/>
      <c r="BH220" s="31"/>
      <c r="BI220" s="3"/>
      <c r="BJ220" s="3"/>
      <c r="BK220" s="30"/>
      <c r="BL220" s="16" t="e">
        <f t="shared" si="95"/>
        <v>#DIV/0!</v>
      </c>
      <c r="BM220" s="16"/>
      <c r="BN220" s="16"/>
      <c r="BO220" s="16">
        <f t="shared" si="96"/>
        <v>0</v>
      </c>
      <c r="BP220" s="16"/>
      <c r="BQ220" s="32"/>
      <c r="BR220" s="32"/>
      <c r="BS220" s="16"/>
      <c r="BT220" s="16"/>
      <c r="BU220" s="16"/>
      <c r="BV220" s="16"/>
      <c r="BW220" s="16"/>
      <c r="BX220" s="16"/>
      <c r="BY220" s="16"/>
      <c r="BZ220" s="16"/>
      <c r="CA220" s="16"/>
      <c r="CB220" s="16"/>
      <c r="CC220" s="16"/>
      <c r="CD220" s="16"/>
      <c r="CE220" s="3"/>
      <c r="CF220" s="3"/>
      <c r="CG220" s="3"/>
      <c r="CH220" s="3"/>
      <c r="CI220" s="3"/>
      <c r="CJ220" s="3"/>
      <c r="CK220" s="3"/>
      <c r="CL220" s="3"/>
      <c r="CM220" s="3"/>
      <c r="CN220" s="3"/>
      <c r="CO220" s="30"/>
      <c r="CP220" s="33" t="e">
        <f t="shared" si="97"/>
        <v>#DIV/0!</v>
      </c>
      <c r="CQ220" s="33" t="e">
        <f t="shared" si="98"/>
        <v>#DIV/0!</v>
      </c>
      <c r="CR220" s="33" t="e">
        <f t="shared" si="99"/>
        <v>#DIV/0!</v>
      </c>
      <c r="CS220" s="33" t="e">
        <f t="shared" si="100"/>
        <v>#DIV/0!</v>
      </c>
      <c r="CT220" s="3"/>
      <c r="CU220" s="3"/>
      <c r="CV220" s="3"/>
      <c r="CW220" s="3"/>
      <c r="CX220" s="3"/>
      <c r="CY220" s="3"/>
      <c r="CZ220" s="3"/>
      <c r="DA220" s="3"/>
      <c r="DB220" s="3"/>
      <c r="DC220" s="3"/>
      <c r="DD220" s="3"/>
      <c r="DE220" s="3"/>
      <c r="DF220" s="3"/>
      <c r="DG220" s="3"/>
      <c r="DH220" s="3"/>
      <c r="DI220" s="3"/>
      <c r="DJ220" s="3"/>
      <c r="DK220" s="3"/>
      <c r="DL220" s="34"/>
      <c r="DM220" s="33" t="e">
        <f t="shared" si="101"/>
        <v>#DIV/0!</v>
      </c>
      <c r="DN220" s="33" t="e">
        <f t="shared" si="102"/>
        <v>#DIV/0!</v>
      </c>
      <c r="DO220" s="33" t="e">
        <f t="shared" si="112"/>
        <v>#DIV/0!</v>
      </c>
      <c r="DP220" s="33" t="e">
        <f t="shared" si="103"/>
        <v>#DIV/0!</v>
      </c>
      <c r="DQ220" s="3"/>
      <c r="DR220" s="3"/>
      <c r="DS220" s="3"/>
      <c r="DT220" s="3"/>
      <c r="DU220" s="3"/>
      <c r="DV220" s="3"/>
      <c r="DW220" s="3"/>
      <c r="DX220" s="3"/>
      <c r="DY220" s="3"/>
      <c r="DZ220" s="3"/>
      <c r="EA220" s="34"/>
      <c r="EB220" s="33" t="e">
        <f t="shared" si="90"/>
        <v>#DIV/0!</v>
      </c>
      <c r="EC220" s="33" t="e">
        <f t="shared" si="91"/>
        <v>#DIV/0!</v>
      </c>
      <c r="ED220" s="33" t="e">
        <f t="shared" si="92"/>
        <v>#DIV/0!</v>
      </c>
      <c r="EE220" s="33" t="e">
        <f t="shared" si="93"/>
        <v>#DIV/0!</v>
      </c>
    </row>
    <row r="221" spans="1:135" ht="64" hidden="1" x14ac:dyDescent="0.2">
      <c r="A221" s="88">
        <v>154</v>
      </c>
      <c r="B221" s="88">
        <v>154</v>
      </c>
      <c r="C221" s="3" t="s">
        <v>625</v>
      </c>
      <c r="D221" s="3"/>
      <c r="E221" s="3"/>
      <c r="F221" s="3"/>
      <c r="G221" s="3" t="s">
        <v>57</v>
      </c>
      <c r="H221" s="3"/>
      <c r="I221" s="3"/>
      <c r="J221" s="3"/>
      <c r="K221" s="3"/>
      <c r="L221" s="3"/>
      <c r="M221" s="3"/>
      <c r="N221" s="3"/>
      <c r="O221" s="3"/>
      <c r="P221" s="3"/>
      <c r="Q221" s="3"/>
      <c r="R221" s="3"/>
      <c r="S221" s="3"/>
      <c r="T221" s="3"/>
      <c r="U221" s="3"/>
      <c r="V221" s="3"/>
      <c r="W221" s="3"/>
      <c r="X221" s="3"/>
      <c r="Y221" s="22"/>
      <c r="Z221" s="22"/>
      <c r="AA221" s="22">
        <v>1</v>
      </c>
      <c r="AB221" s="22">
        <v>2</v>
      </c>
      <c r="AC221" s="22"/>
      <c r="AD221" s="22"/>
      <c r="AE221" s="22"/>
      <c r="AF221" s="22">
        <v>2</v>
      </c>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1"/>
      <c r="BH221" s="31"/>
      <c r="BI221" s="3"/>
      <c r="BJ221" s="3"/>
      <c r="BK221" s="30"/>
      <c r="BL221" s="16" t="e">
        <f t="shared" si="95"/>
        <v>#DIV/0!</v>
      </c>
      <c r="BM221" s="16"/>
      <c r="BN221" s="16"/>
      <c r="BO221" s="16">
        <f t="shared" si="96"/>
        <v>0</v>
      </c>
      <c r="BP221" s="16"/>
      <c r="BQ221" s="32"/>
      <c r="BR221" s="32"/>
      <c r="BS221" s="16"/>
      <c r="BT221" s="16"/>
      <c r="BU221" s="16"/>
      <c r="BV221" s="16"/>
      <c r="BW221" s="16"/>
      <c r="BX221" s="16"/>
      <c r="BY221" s="16"/>
      <c r="BZ221" s="16"/>
      <c r="CA221" s="16"/>
      <c r="CB221" s="16"/>
      <c r="CC221" s="16"/>
      <c r="CD221" s="16"/>
      <c r="CE221" s="3"/>
      <c r="CF221" s="3"/>
      <c r="CG221" s="3"/>
      <c r="CH221" s="3"/>
      <c r="CI221" s="3"/>
      <c r="CJ221" s="3"/>
      <c r="CK221" s="3"/>
      <c r="CL221" s="3"/>
      <c r="CM221" s="3"/>
      <c r="CN221" s="3"/>
      <c r="CO221" s="30"/>
      <c r="CP221" s="33" t="e">
        <f t="shared" si="97"/>
        <v>#DIV/0!</v>
      </c>
      <c r="CQ221" s="33" t="e">
        <f t="shared" si="98"/>
        <v>#DIV/0!</v>
      </c>
      <c r="CR221" s="33" t="e">
        <f t="shared" si="99"/>
        <v>#DIV/0!</v>
      </c>
      <c r="CS221" s="33" t="e">
        <f t="shared" si="100"/>
        <v>#DIV/0!</v>
      </c>
      <c r="CT221" s="3"/>
      <c r="CU221" s="3"/>
      <c r="CV221" s="3"/>
      <c r="CW221" s="3"/>
      <c r="CX221" s="3"/>
      <c r="CY221" s="3"/>
      <c r="CZ221" s="3"/>
      <c r="DA221" s="3"/>
      <c r="DB221" s="3"/>
      <c r="DC221" s="3"/>
      <c r="DD221" s="3"/>
      <c r="DE221" s="3"/>
      <c r="DF221" s="3"/>
      <c r="DG221" s="3"/>
      <c r="DH221" s="3"/>
      <c r="DI221" s="3"/>
      <c r="DJ221" s="3"/>
      <c r="DK221" s="3"/>
      <c r="DL221" s="34"/>
      <c r="DM221" s="33" t="e">
        <f t="shared" si="101"/>
        <v>#DIV/0!</v>
      </c>
      <c r="DN221" s="33" t="e">
        <f t="shared" si="102"/>
        <v>#DIV/0!</v>
      </c>
      <c r="DO221" s="33" t="e">
        <f t="shared" si="112"/>
        <v>#DIV/0!</v>
      </c>
      <c r="DP221" s="33" t="e">
        <f t="shared" si="103"/>
        <v>#DIV/0!</v>
      </c>
      <c r="DQ221" s="3"/>
      <c r="DR221" s="3"/>
      <c r="DS221" s="3"/>
      <c r="DT221" s="3"/>
      <c r="DU221" s="3"/>
      <c r="DV221" s="3"/>
      <c r="DW221" s="3"/>
      <c r="DX221" s="3"/>
      <c r="DY221" s="3"/>
      <c r="DZ221" s="3"/>
      <c r="EA221" s="34"/>
      <c r="EB221" s="33" t="e">
        <f t="shared" si="90"/>
        <v>#DIV/0!</v>
      </c>
      <c r="EC221" s="33" t="e">
        <f t="shared" si="91"/>
        <v>#DIV/0!</v>
      </c>
      <c r="ED221" s="33" t="e">
        <f t="shared" si="92"/>
        <v>#DIV/0!</v>
      </c>
      <c r="EE221" s="33" t="e">
        <f t="shared" si="93"/>
        <v>#DIV/0!</v>
      </c>
    </row>
    <row r="222" spans="1:135" ht="64" hidden="1" x14ac:dyDescent="0.2">
      <c r="A222" s="88">
        <v>155</v>
      </c>
      <c r="B222" s="88">
        <v>155</v>
      </c>
      <c r="C222" s="3" t="s">
        <v>626</v>
      </c>
      <c r="D222" s="3"/>
      <c r="E222" s="3"/>
      <c r="F222" s="3"/>
      <c r="G222" s="3" t="s">
        <v>57</v>
      </c>
      <c r="H222" s="3"/>
      <c r="I222" s="3"/>
      <c r="J222" s="3"/>
      <c r="K222" s="3"/>
      <c r="L222" s="3"/>
      <c r="M222" s="3"/>
      <c r="N222" s="3"/>
      <c r="O222" s="3"/>
      <c r="P222" s="3"/>
      <c r="Q222" s="3"/>
      <c r="R222" s="3"/>
      <c r="S222" s="3"/>
      <c r="T222" s="3"/>
      <c r="U222" s="3"/>
      <c r="V222" s="3"/>
      <c r="W222" s="3"/>
      <c r="X222" s="3"/>
      <c r="Y222" s="22"/>
      <c r="Z222" s="22"/>
      <c r="AA222" s="22">
        <v>1</v>
      </c>
      <c r="AB222" s="22">
        <v>2</v>
      </c>
      <c r="AC222" s="22"/>
      <c r="AD222" s="22"/>
      <c r="AE222" s="22"/>
      <c r="AF222" s="22">
        <v>2</v>
      </c>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1"/>
      <c r="BH222" s="31"/>
      <c r="BI222" s="3"/>
      <c r="BJ222" s="3"/>
      <c r="BK222" s="30"/>
      <c r="BL222" s="16" t="e">
        <f t="shared" si="95"/>
        <v>#DIV/0!</v>
      </c>
      <c r="BM222" s="16"/>
      <c r="BN222" s="16"/>
      <c r="BO222" s="16">
        <f t="shared" si="96"/>
        <v>0</v>
      </c>
      <c r="BP222" s="16"/>
      <c r="BQ222" s="32"/>
      <c r="BR222" s="32"/>
      <c r="BS222" s="16"/>
      <c r="BT222" s="16"/>
      <c r="BU222" s="16"/>
      <c r="BV222" s="16"/>
      <c r="BW222" s="16"/>
      <c r="BX222" s="16"/>
      <c r="BY222" s="16"/>
      <c r="BZ222" s="16"/>
      <c r="CA222" s="16"/>
      <c r="CB222" s="16"/>
      <c r="CC222" s="16"/>
      <c r="CD222" s="16"/>
      <c r="CE222" s="3"/>
      <c r="CF222" s="3"/>
      <c r="CG222" s="3"/>
      <c r="CH222" s="3"/>
      <c r="CI222" s="3"/>
      <c r="CJ222" s="3"/>
      <c r="CK222" s="3"/>
      <c r="CL222" s="3"/>
      <c r="CM222" s="3"/>
      <c r="CN222" s="3"/>
      <c r="CO222" s="30"/>
      <c r="CP222" s="33" t="e">
        <f t="shared" si="97"/>
        <v>#DIV/0!</v>
      </c>
      <c r="CQ222" s="33" t="e">
        <f t="shared" si="98"/>
        <v>#DIV/0!</v>
      </c>
      <c r="CR222" s="33" t="e">
        <f t="shared" si="99"/>
        <v>#DIV/0!</v>
      </c>
      <c r="CS222" s="33" t="e">
        <f t="shared" si="100"/>
        <v>#DIV/0!</v>
      </c>
      <c r="CT222" s="3"/>
      <c r="CU222" s="3"/>
      <c r="CV222" s="3"/>
      <c r="CW222" s="3"/>
      <c r="CX222" s="3"/>
      <c r="CY222" s="3"/>
      <c r="CZ222" s="3"/>
      <c r="DA222" s="3"/>
      <c r="DB222" s="3"/>
      <c r="DC222" s="3"/>
      <c r="DD222" s="3"/>
      <c r="DE222" s="3"/>
      <c r="DF222" s="3"/>
      <c r="DG222" s="3"/>
      <c r="DH222" s="3"/>
      <c r="DI222" s="3"/>
      <c r="DJ222" s="3"/>
      <c r="DK222" s="3"/>
      <c r="DL222" s="34"/>
      <c r="DM222" s="33" t="e">
        <f t="shared" si="101"/>
        <v>#DIV/0!</v>
      </c>
      <c r="DN222" s="33" t="e">
        <f t="shared" si="102"/>
        <v>#DIV/0!</v>
      </c>
      <c r="DO222" s="33" t="e">
        <f t="shared" si="112"/>
        <v>#DIV/0!</v>
      </c>
      <c r="DP222" s="33" t="e">
        <f t="shared" si="103"/>
        <v>#DIV/0!</v>
      </c>
      <c r="DQ222" s="3"/>
      <c r="DR222" s="3"/>
      <c r="DS222" s="3"/>
      <c r="DT222" s="3"/>
      <c r="DU222" s="3"/>
      <c r="DV222" s="3"/>
      <c r="DW222" s="3"/>
      <c r="DX222" s="3"/>
      <c r="DY222" s="3"/>
      <c r="DZ222" s="3"/>
      <c r="EA222" s="34"/>
      <c r="EB222" s="33" t="e">
        <f t="shared" si="90"/>
        <v>#DIV/0!</v>
      </c>
      <c r="EC222" s="33" t="e">
        <f t="shared" si="91"/>
        <v>#DIV/0!</v>
      </c>
      <c r="ED222" s="33" t="e">
        <f t="shared" si="92"/>
        <v>#DIV/0!</v>
      </c>
      <c r="EE222" s="33" t="e">
        <f t="shared" si="93"/>
        <v>#DIV/0!</v>
      </c>
    </row>
    <row r="223" spans="1:135" ht="32" hidden="1" x14ac:dyDescent="0.2">
      <c r="A223" s="88">
        <v>156</v>
      </c>
      <c r="B223" s="88">
        <v>156</v>
      </c>
      <c r="C223" s="3" t="s">
        <v>627</v>
      </c>
      <c r="D223" s="3"/>
      <c r="E223" s="3"/>
      <c r="F223" s="3" t="s">
        <v>0</v>
      </c>
      <c r="G223" s="3" t="s">
        <v>1</v>
      </c>
      <c r="H223" s="3">
        <v>0</v>
      </c>
      <c r="I223" s="3"/>
      <c r="J223" s="3"/>
      <c r="K223" s="3"/>
      <c r="L223" s="3">
        <v>0</v>
      </c>
      <c r="M223" s="3" t="s">
        <v>69</v>
      </c>
      <c r="N223" s="3"/>
      <c r="O223" s="3"/>
      <c r="P223" s="3"/>
      <c r="Q223" s="3"/>
      <c r="R223" s="3"/>
      <c r="S223" s="3"/>
      <c r="T223" s="3"/>
      <c r="U223" s="3"/>
      <c r="V223" s="3"/>
      <c r="W223" s="3"/>
      <c r="X223" s="3"/>
      <c r="Y223" s="22"/>
      <c r="Z223" s="22"/>
      <c r="AA223" s="22">
        <v>1</v>
      </c>
      <c r="AB223" s="22">
        <v>2</v>
      </c>
      <c r="AC223" s="22"/>
      <c r="AD223" s="22"/>
      <c r="AE223" s="22"/>
      <c r="AF223" s="22">
        <v>2</v>
      </c>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0"/>
      <c r="BL223" s="16" t="e">
        <f t="shared" si="95"/>
        <v>#DIV/0!</v>
      </c>
      <c r="BM223" s="16"/>
      <c r="BN223" s="16"/>
      <c r="BO223" s="16">
        <f t="shared" si="96"/>
        <v>0</v>
      </c>
      <c r="BP223" s="16"/>
      <c r="BQ223" s="16"/>
      <c r="BR223" s="16"/>
      <c r="BS223" s="16"/>
      <c r="BT223" s="16"/>
      <c r="BU223" s="16"/>
      <c r="BV223" s="16"/>
      <c r="BW223" s="16"/>
      <c r="BX223" s="16"/>
      <c r="BY223" s="16"/>
      <c r="BZ223" s="16"/>
      <c r="CA223" s="16"/>
      <c r="CB223" s="16"/>
      <c r="CC223" s="16"/>
      <c r="CD223" s="16"/>
      <c r="CE223" s="3"/>
      <c r="CF223" s="3"/>
      <c r="CG223" s="3"/>
      <c r="CH223" s="3"/>
      <c r="CI223" s="3"/>
      <c r="CJ223" s="3"/>
      <c r="CK223" s="3"/>
      <c r="CL223" s="3"/>
      <c r="CM223" s="3"/>
      <c r="CN223" s="3"/>
      <c r="CO223" s="30"/>
      <c r="CP223" s="33" t="e">
        <f t="shared" si="97"/>
        <v>#DIV/0!</v>
      </c>
      <c r="CQ223" s="33" t="e">
        <f t="shared" si="98"/>
        <v>#DIV/0!</v>
      </c>
      <c r="CR223" s="33" t="e">
        <f t="shared" si="99"/>
        <v>#DIV/0!</v>
      </c>
      <c r="CS223" s="33" t="e">
        <f t="shared" si="100"/>
        <v>#DIV/0!</v>
      </c>
      <c r="CT223" s="3"/>
      <c r="CU223" s="3"/>
      <c r="CV223" s="3"/>
      <c r="CW223" s="3"/>
      <c r="CX223" s="3"/>
      <c r="CY223" s="3"/>
      <c r="CZ223" s="3"/>
      <c r="DA223" s="3"/>
      <c r="DB223" s="3"/>
      <c r="DC223" s="3"/>
      <c r="DD223" s="3"/>
      <c r="DE223" s="3"/>
      <c r="DF223" s="3"/>
      <c r="DG223" s="3"/>
      <c r="DH223" s="3"/>
      <c r="DI223" s="3"/>
      <c r="DJ223" s="3"/>
      <c r="DK223" s="3"/>
      <c r="DL223" s="34"/>
      <c r="DM223" s="33" t="e">
        <f t="shared" si="101"/>
        <v>#DIV/0!</v>
      </c>
      <c r="DN223" s="33" t="e">
        <f t="shared" si="102"/>
        <v>#DIV/0!</v>
      </c>
      <c r="DO223" s="33" t="e">
        <f t="shared" si="112"/>
        <v>#DIV/0!</v>
      </c>
      <c r="DP223" s="33" t="e">
        <f t="shared" si="103"/>
        <v>#DIV/0!</v>
      </c>
      <c r="DQ223" s="3"/>
      <c r="DR223" s="3"/>
      <c r="DS223" s="3"/>
      <c r="DT223" s="3"/>
      <c r="DU223" s="3"/>
      <c r="DV223" s="3"/>
      <c r="DW223" s="3"/>
      <c r="DX223" s="3"/>
      <c r="DY223" s="3"/>
      <c r="DZ223" s="3"/>
      <c r="EA223" s="34"/>
      <c r="EB223" s="33" t="e">
        <f t="shared" si="90"/>
        <v>#DIV/0!</v>
      </c>
      <c r="EC223" s="33" t="e">
        <f t="shared" si="91"/>
        <v>#DIV/0!</v>
      </c>
      <c r="ED223" s="33" t="e">
        <f t="shared" si="92"/>
        <v>#DIV/0!</v>
      </c>
      <c r="EE223" s="33" t="e">
        <f t="shared" si="93"/>
        <v>#DIV/0!</v>
      </c>
    </row>
    <row r="224" spans="1:135" ht="48" hidden="1" x14ac:dyDescent="0.2">
      <c r="A224" s="88">
        <v>157</v>
      </c>
      <c r="B224" s="88">
        <v>157</v>
      </c>
      <c r="C224" s="3" t="s">
        <v>628</v>
      </c>
      <c r="D224" s="3"/>
      <c r="E224" s="3"/>
      <c r="F224" s="3" t="s">
        <v>0</v>
      </c>
      <c r="G224" s="3" t="s">
        <v>1</v>
      </c>
      <c r="H224" s="3">
        <v>0</v>
      </c>
      <c r="I224" s="3"/>
      <c r="J224" s="3"/>
      <c r="K224" s="3"/>
      <c r="L224" s="3">
        <v>0</v>
      </c>
      <c r="M224" s="3" t="s">
        <v>69</v>
      </c>
      <c r="N224" s="3"/>
      <c r="O224" s="3"/>
      <c r="P224" s="3"/>
      <c r="Q224" s="3"/>
      <c r="R224" s="3"/>
      <c r="S224" s="3"/>
      <c r="T224" s="3"/>
      <c r="U224" s="3"/>
      <c r="V224" s="3"/>
      <c r="W224" s="3"/>
      <c r="X224" s="3"/>
      <c r="Y224" s="22"/>
      <c r="Z224" s="22"/>
      <c r="AA224" s="22">
        <v>1</v>
      </c>
      <c r="AB224" s="22">
        <v>2</v>
      </c>
      <c r="AC224" s="22"/>
      <c r="AD224" s="22"/>
      <c r="AE224" s="22"/>
      <c r="AF224" s="22">
        <v>2</v>
      </c>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0"/>
      <c r="BL224" s="16" t="e">
        <f t="shared" si="95"/>
        <v>#DIV/0!</v>
      </c>
      <c r="BM224" s="16"/>
      <c r="BN224" s="16"/>
      <c r="BO224" s="16">
        <f t="shared" si="96"/>
        <v>0</v>
      </c>
      <c r="BP224" s="16"/>
      <c r="BQ224" s="16"/>
      <c r="BR224" s="16"/>
      <c r="BS224" s="16"/>
      <c r="BT224" s="16"/>
      <c r="BU224" s="16"/>
      <c r="BV224" s="16"/>
      <c r="BW224" s="16"/>
      <c r="BX224" s="16"/>
      <c r="BY224" s="16"/>
      <c r="BZ224" s="16"/>
      <c r="CA224" s="16"/>
      <c r="CB224" s="16"/>
      <c r="CC224" s="16"/>
      <c r="CD224" s="16"/>
      <c r="CE224" s="3"/>
      <c r="CF224" s="3"/>
      <c r="CG224" s="3"/>
      <c r="CH224" s="3"/>
      <c r="CI224" s="3"/>
      <c r="CJ224" s="3"/>
      <c r="CK224" s="3"/>
      <c r="CL224" s="3"/>
      <c r="CM224" s="3"/>
      <c r="CN224" s="3"/>
      <c r="CO224" s="30"/>
      <c r="CP224" s="33" t="e">
        <f t="shared" si="97"/>
        <v>#DIV/0!</v>
      </c>
      <c r="CQ224" s="33" t="e">
        <f t="shared" si="98"/>
        <v>#DIV/0!</v>
      </c>
      <c r="CR224" s="33" t="e">
        <f t="shared" si="99"/>
        <v>#DIV/0!</v>
      </c>
      <c r="CS224" s="33" t="e">
        <f t="shared" si="100"/>
        <v>#DIV/0!</v>
      </c>
      <c r="CT224" s="3"/>
      <c r="CU224" s="3"/>
      <c r="CV224" s="3"/>
      <c r="CW224" s="3"/>
      <c r="CX224" s="3"/>
      <c r="CY224" s="3"/>
      <c r="CZ224" s="3"/>
      <c r="DA224" s="3"/>
      <c r="DB224" s="3"/>
      <c r="DC224" s="3"/>
      <c r="DD224" s="3"/>
      <c r="DE224" s="3"/>
      <c r="DF224" s="3"/>
      <c r="DG224" s="3"/>
      <c r="DH224" s="3"/>
      <c r="DI224" s="3"/>
      <c r="DJ224" s="3"/>
      <c r="DK224" s="3"/>
      <c r="DL224" s="34"/>
      <c r="DM224" s="33" t="e">
        <f t="shared" si="101"/>
        <v>#DIV/0!</v>
      </c>
      <c r="DN224" s="33" t="e">
        <f t="shared" si="102"/>
        <v>#DIV/0!</v>
      </c>
      <c r="DO224" s="33" t="e">
        <f t="shared" si="112"/>
        <v>#DIV/0!</v>
      </c>
      <c r="DP224" s="33" t="e">
        <f t="shared" si="103"/>
        <v>#DIV/0!</v>
      </c>
      <c r="DQ224" s="3"/>
      <c r="DR224" s="3"/>
      <c r="DS224" s="3"/>
      <c r="DT224" s="3"/>
      <c r="DU224" s="3"/>
      <c r="DV224" s="3"/>
      <c r="DW224" s="3"/>
      <c r="DX224" s="3"/>
      <c r="DY224" s="3"/>
      <c r="DZ224" s="3"/>
      <c r="EA224" s="34"/>
      <c r="EB224" s="33" t="e">
        <f t="shared" si="90"/>
        <v>#DIV/0!</v>
      </c>
      <c r="EC224" s="33" t="e">
        <f t="shared" si="91"/>
        <v>#DIV/0!</v>
      </c>
      <c r="ED224" s="33" t="e">
        <f t="shared" si="92"/>
        <v>#DIV/0!</v>
      </c>
      <c r="EE224" s="33" t="e">
        <f t="shared" si="93"/>
        <v>#DIV/0!</v>
      </c>
    </row>
    <row r="225" spans="1:135" ht="48" hidden="1" x14ac:dyDescent="0.2">
      <c r="A225" s="88">
        <v>158</v>
      </c>
      <c r="B225" s="88">
        <v>158</v>
      </c>
      <c r="C225" s="3" t="s">
        <v>629</v>
      </c>
      <c r="D225" s="3"/>
      <c r="E225" s="3"/>
      <c r="F225" s="3" t="s">
        <v>0</v>
      </c>
      <c r="G225" s="3" t="s">
        <v>1</v>
      </c>
      <c r="H225" s="3">
        <v>0</v>
      </c>
      <c r="I225" s="3"/>
      <c r="J225" s="3"/>
      <c r="K225" s="3"/>
      <c r="L225" s="3">
        <v>0</v>
      </c>
      <c r="M225" s="3" t="s">
        <v>69</v>
      </c>
      <c r="N225" s="3"/>
      <c r="O225" s="3"/>
      <c r="P225" s="3"/>
      <c r="Q225" s="3"/>
      <c r="R225" s="3"/>
      <c r="S225" s="3"/>
      <c r="T225" s="3"/>
      <c r="U225" s="3"/>
      <c r="V225" s="3"/>
      <c r="W225" s="3"/>
      <c r="X225" s="3"/>
      <c r="Y225" s="22"/>
      <c r="Z225" s="22"/>
      <c r="AA225" s="22">
        <v>1</v>
      </c>
      <c r="AB225" s="22">
        <v>2</v>
      </c>
      <c r="AC225" s="22"/>
      <c r="AD225" s="22"/>
      <c r="AE225" s="22"/>
      <c r="AF225" s="22">
        <v>1</v>
      </c>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0"/>
      <c r="BL225" s="16" t="e">
        <f t="shared" si="95"/>
        <v>#DIV/0!</v>
      </c>
      <c r="BM225" s="16"/>
      <c r="BN225" s="16"/>
      <c r="BO225" s="16">
        <f t="shared" si="96"/>
        <v>0</v>
      </c>
      <c r="BP225" s="16"/>
      <c r="BQ225" s="16"/>
      <c r="BR225" s="16"/>
      <c r="BS225" s="16"/>
      <c r="BT225" s="16"/>
      <c r="BU225" s="16"/>
      <c r="BV225" s="16"/>
      <c r="BW225" s="16"/>
      <c r="BX225" s="16"/>
      <c r="BY225" s="16"/>
      <c r="BZ225" s="16"/>
      <c r="CA225" s="16"/>
      <c r="CB225" s="16"/>
      <c r="CC225" s="16"/>
      <c r="CD225" s="16"/>
      <c r="CE225" s="3"/>
      <c r="CF225" s="3"/>
      <c r="CG225" s="3"/>
      <c r="CH225" s="3"/>
      <c r="CI225" s="3"/>
      <c r="CJ225" s="3"/>
      <c r="CK225" s="3"/>
      <c r="CL225" s="3"/>
      <c r="CM225" s="3"/>
      <c r="CN225" s="3"/>
      <c r="CO225" s="30"/>
      <c r="CP225" s="33" t="e">
        <f t="shared" si="97"/>
        <v>#DIV/0!</v>
      </c>
      <c r="CQ225" s="33" t="e">
        <f t="shared" si="98"/>
        <v>#DIV/0!</v>
      </c>
      <c r="CR225" s="33" t="e">
        <f t="shared" si="99"/>
        <v>#DIV/0!</v>
      </c>
      <c r="CS225" s="33" t="e">
        <f t="shared" si="100"/>
        <v>#DIV/0!</v>
      </c>
      <c r="CT225" s="3"/>
      <c r="CU225" s="3"/>
      <c r="CV225" s="3"/>
      <c r="CW225" s="3"/>
      <c r="CX225" s="3"/>
      <c r="CY225" s="3"/>
      <c r="CZ225" s="3"/>
      <c r="DA225" s="3"/>
      <c r="DB225" s="3"/>
      <c r="DC225" s="3"/>
      <c r="DD225" s="3"/>
      <c r="DE225" s="3"/>
      <c r="DF225" s="3"/>
      <c r="DG225" s="3"/>
      <c r="DH225" s="3"/>
      <c r="DI225" s="3"/>
      <c r="DJ225" s="3"/>
      <c r="DK225" s="3"/>
      <c r="DL225" s="34"/>
      <c r="DM225" s="33" t="e">
        <f t="shared" si="101"/>
        <v>#DIV/0!</v>
      </c>
      <c r="DN225" s="33" t="e">
        <f t="shared" si="102"/>
        <v>#DIV/0!</v>
      </c>
      <c r="DO225" s="33" t="e">
        <f t="shared" si="112"/>
        <v>#DIV/0!</v>
      </c>
      <c r="DP225" s="33" t="e">
        <f t="shared" si="103"/>
        <v>#DIV/0!</v>
      </c>
      <c r="DQ225" s="3"/>
      <c r="DR225" s="3"/>
      <c r="DS225" s="3"/>
      <c r="DT225" s="3"/>
      <c r="DU225" s="3"/>
      <c r="DV225" s="3"/>
      <c r="DW225" s="3"/>
      <c r="DX225" s="3"/>
      <c r="DY225" s="3"/>
      <c r="DZ225" s="3"/>
      <c r="EA225" s="34"/>
      <c r="EB225" s="33" t="e">
        <f t="shared" si="90"/>
        <v>#DIV/0!</v>
      </c>
      <c r="EC225" s="33" t="e">
        <f t="shared" si="91"/>
        <v>#DIV/0!</v>
      </c>
      <c r="ED225" s="33" t="e">
        <f t="shared" si="92"/>
        <v>#DIV/0!</v>
      </c>
      <c r="EE225" s="33" t="e">
        <f t="shared" si="93"/>
        <v>#DIV/0!</v>
      </c>
    </row>
    <row r="226" spans="1:135" ht="48" hidden="1" x14ac:dyDescent="0.2">
      <c r="A226" s="88">
        <v>159</v>
      </c>
      <c r="B226" s="88">
        <v>159</v>
      </c>
      <c r="C226" s="3" t="s">
        <v>630</v>
      </c>
      <c r="D226" s="3"/>
      <c r="E226" s="3"/>
      <c r="F226" s="3" t="s">
        <v>0</v>
      </c>
      <c r="G226" s="3" t="s">
        <v>1</v>
      </c>
      <c r="H226" s="3">
        <v>0</v>
      </c>
      <c r="I226" s="3"/>
      <c r="J226" s="3"/>
      <c r="K226" s="3"/>
      <c r="L226" s="3">
        <v>0</v>
      </c>
      <c r="M226" s="3" t="s">
        <v>69</v>
      </c>
      <c r="N226" s="3"/>
      <c r="O226" s="3"/>
      <c r="P226" s="3"/>
      <c r="Q226" s="3"/>
      <c r="R226" s="3"/>
      <c r="S226" s="3"/>
      <c r="T226" s="3"/>
      <c r="U226" s="3"/>
      <c r="V226" s="3"/>
      <c r="W226" s="3"/>
      <c r="X226" s="3"/>
      <c r="Y226" s="22"/>
      <c r="Z226" s="22"/>
      <c r="AA226" s="22">
        <v>1</v>
      </c>
      <c r="AB226" s="22">
        <v>2</v>
      </c>
      <c r="AC226" s="22"/>
      <c r="AD226" s="22"/>
      <c r="AE226" s="22"/>
      <c r="AF226" s="22">
        <v>2</v>
      </c>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0"/>
      <c r="BL226" s="16" t="e">
        <f t="shared" si="95"/>
        <v>#DIV/0!</v>
      </c>
      <c r="BM226" s="16"/>
      <c r="BN226" s="16"/>
      <c r="BO226" s="16">
        <f t="shared" si="96"/>
        <v>0</v>
      </c>
      <c r="BP226" s="16"/>
      <c r="BQ226" s="16"/>
      <c r="BR226" s="16"/>
      <c r="BS226" s="16"/>
      <c r="BT226" s="16"/>
      <c r="BU226" s="16"/>
      <c r="BV226" s="16"/>
      <c r="BW226" s="16"/>
      <c r="BX226" s="16"/>
      <c r="BY226" s="16"/>
      <c r="BZ226" s="16"/>
      <c r="CA226" s="16"/>
      <c r="CB226" s="16"/>
      <c r="CC226" s="16"/>
      <c r="CD226" s="16"/>
      <c r="CE226" s="3"/>
      <c r="CF226" s="3"/>
      <c r="CG226" s="3"/>
      <c r="CH226" s="3"/>
      <c r="CI226" s="3"/>
      <c r="CJ226" s="3"/>
      <c r="CK226" s="3"/>
      <c r="CL226" s="3"/>
      <c r="CM226" s="3"/>
      <c r="CN226" s="3"/>
      <c r="CO226" s="30"/>
      <c r="CP226" s="33" t="e">
        <f t="shared" si="97"/>
        <v>#DIV/0!</v>
      </c>
      <c r="CQ226" s="33" t="e">
        <f t="shared" si="98"/>
        <v>#DIV/0!</v>
      </c>
      <c r="CR226" s="33" t="e">
        <f t="shared" si="99"/>
        <v>#DIV/0!</v>
      </c>
      <c r="CS226" s="33" t="e">
        <f t="shared" si="100"/>
        <v>#DIV/0!</v>
      </c>
      <c r="CT226" s="3"/>
      <c r="CU226" s="3"/>
      <c r="CV226" s="3"/>
      <c r="CW226" s="3"/>
      <c r="CX226" s="3"/>
      <c r="CY226" s="3"/>
      <c r="CZ226" s="3"/>
      <c r="DA226" s="3"/>
      <c r="DB226" s="3"/>
      <c r="DC226" s="3"/>
      <c r="DD226" s="3"/>
      <c r="DE226" s="3"/>
      <c r="DF226" s="3"/>
      <c r="DG226" s="3"/>
      <c r="DH226" s="3"/>
      <c r="DI226" s="3"/>
      <c r="DJ226" s="3"/>
      <c r="DK226" s="3"/>
      <c r="DL226" s="34"/>
      <c r="DM226" s="33" t="e">
        <f t="shared" si="101"/>
        <v>#DIV/0!</v>
      </c>
      <c r="DN226" s="33" t="e">
        <f t="shared" si="102"/>
        <v>#DIV/0!</v>
      </c>
      <c r="DO226" s="33" t="e">
        <f t="shared" si="112"/>
        <v>#DIV/0!</v>
      </c>
      <c r="DP226" s="33" t="e">
        <f t="shared" si="103"/>
        <v>#DIV/0!</v>
      </c>
      <c r="DQ226" s="3"/>
      <c r="DR226" s="3"/>
      <c r="DS226" s="3"/>
      <c r="DT226" s="3"/>
      <c r="DU226" s="3"/>
      <c r="DV226" s="3"/>
      <c r="DW226" s="3"/>
      <c r="DX226" s="3"/>
      <c r="DY226" s="3"/>
      <c r="DZ226" s="3"/>
      <c r="EA226" s="34"/>
      <c r="EB226" s="33" t="e">
        <f t="shared" si="90"/>
        <v>#DIV/0!</v>
      </c>
      <c r="EC226" s="33" t="e">
        <f t="shared" si="91"/>
        <v>#DIV/0!</v>
      </c>
      <c r="ED226" s="33" t="e">
        <f t="shared" si="92"/>
        <v>#DIV/0!</v>
      </c>
      <c r="EE226" s="33" t="e">
        <f t="shared" si="93"/>
        <v>#DIV/0!</v>
      </c>
    </row>
    <row r="227" spans="1:135" ht="16" hidden="1" x14ac:dyDescent="0.2">
      <c r="A227" s="88">
        <v>160</v>
      </c>
      <c r="B227" s="88">
        <v>160</v>
      </c>
      <c r="C227" s="3" t="s">
        <v>631</v>
      </c>
      <c r="D227" s="3"/>
      <c r="E227" s="3"/>
      <c r="F227" s="3" t="s">
        <v>0</v>
      </c>
      <c r="G227" s="3" t="s">
        <v>1</v>
      </c>
      <c r="H227" s="3">
        <v>0</v>
      </c>
      <c r="I227" s="3"/>
      <c r="J227" s="3"/>
      <c r="K227" s="3"/>
      <c r="L227" s="3">
        <v>0</v>
      </c>
      <c r="M227" s="3" t="s">
        <v>59</v>
      </c>
      <c r="N227" s="3"/>
      <c r="O227" s="3"/>
      <c r="P227" s="3"/>
      <c r="Q227" s="3"/>
      <c r="R227" s="3"/>
      <c r="S227" s="3"/>
      <c r="T227" s="3"/>
      <c r="U227" s="3"/>
      <c r="V227" s="3"/>
      <c r="W227" s="3"/>
      <c r="X227" s="3"/>
      <c r="Y227" s="22"/>
      <c r="Z227" s="22"/>
      <c r="AA227" s="22"/>
      <c r="AB227" s="22">
        <v>2</v>
      </c>
      <c r="AC227" s="22"/>
      <c r="AD227" s="22"/>
      <c r="AE227" s="22"/>
      <c r="AF227" s="22">
        <v>1</v>
      </c>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0"/>
      <c r="BL227" s="16" t="e">
        <f t="shared" si="95"/>
        <v>#DIV/0!</v>
      </c>
      <c r="BM227" s="16"/>
      <c r="BN227" s="16"/>
      <c r="BO227" s="16">
        <f t="shared" si="96"/>
        <v>0</v>
      </c>
      <c r="BP227" s="16"/>
      <c r="BQ227" s="16"/>
      <c r="BR227" s="16"/>
      <c r="BS227" s="16"/>
      <c r="BT227" s="16"/>
      <c r="BU227" s="16"/>
      <c r="BV227" s="16"/>
      <c r="BW227" s="16"/>
      <c r="BX227" s="16"/>
      <c r="BY227" s="16"/>
      <c r="BZ227" s="16"/>
      <c r="CA227" s="16"/>
      <c r="CB227" s="16"/>
      <c r="CC227" s="16"/>
      <c r="CD227" s="16"/>
      <c r="CE227" s="3"/>
      <c r="CF227" s="3"/>
      <c r="CG227" s="3"/>
      <c r="CH227" s="3"/>
      <c r="CI227" s="3"/>
      <c r="CJ227" s="3"/>
      <c r="CK227" s="3"/>
      <c r="CL227" s="3"/>
      <c r="CM227" s="3"/>
      <c r="CN227" s="3"/>
      <c r="CO227" s="30"/>
      <c r="CP227" s="33" t="e">
        <f t="shared" si="97"/>
        <v>#DIV/0!</v>
      </c>
      <c r="CQ227" s="33" t="e">
        <f t="shared" si="98"/>
        <v>#DIV/0!</v>
      </c>
      <c r="CR227" s="33" t="e">
        <f t="shared" si="99"/>
        <v>#DIV/0!</v>
      </c>
      <c r="CS227" s="33" t="e">
        <f t="shared" si="100"/>
        <v>#DIV/0!</v>
      </c>
      <c r="CT227" s="3"/>
      <c r="CU227" s="3"/>
      <c r="CV227" s="3"/>
      <c r="CW227" s="3"/>
      <c r="CX227" s="3"/>
      <c r="CY227" s="3"/>
      <c r="CZ227" s="3"/>
      <c r="DA227" s="3"/>
      <c r="DB227" s="3"/>
      <c r="DC227" s="3"/>
      <c r="DD227" s="3"/>
      <c r="DE227" s="3"/>
      <c r="DF227" s="3"/>
      <c r="DG227" s="3"/>
      <c r="DH227" s="3"/>
      <c r="DI227" s="3"/>
      <c r="DJ227" s="3"/>
      <c r="DK227" s="3"/>
      <c r="DL227" s="34"/>
      <c r="DM227" s="33" t="e">
        <f t="shared" si="101"/>
        <v>#DIV/0!</v>
      </c>
      <c r="DN227" s="33" t="e">
        <f t="shared" si="102"/>
        <v>#DIV/0!</v>
      </c>
      <c r="DO227" s="33" t="e">
        <f t="shared" si="112"/>
        <v>#DIV/0!</v>
      </c>
      <c r="DP227" s="33" t="e">
        <f t="shared" si="103"/>
        <v>#DIV/0!</v>
      </c>
      <c r="DQ227" s="3"/>
      <c r="DR227" s="3"/>
      <c r="DS227" s="3"/>
      <c r="DT227" s="3"/>
      <c r="DU227" s="3"/>
      <c r="DV227" s="3"/>
      <c r="DW227" s="3"/>
      <c r="DX227" s="3"/>
      <c r="DY227" s="3"/>
      <c r="DZ227" s="3"/>
      <c r="EA227" s="34"/>
      <c r="EB227" s="33" t="e">
        <f t="shared" si="90"/>
        <v>#DIV/0!</v>
      </c>
      <c r="EC227" s="33" t="e">
        <f t="shared" si="91"/>
        <v>#DIV/0!</v>
      </c>
      <c r="ED227" s="33" t="e">
        <f t="shared" si="92"/>
        <v>#DIV/0!</v>
      </c>
      <c r="EE227" s="33" t="e">
        <f t="shared" si="93"/>
        <v>#DIV/0!</v>
      </c>
    </row>
    <row r="228" spans="1:135" ht="64" hidden="1" x14ac:dyDescent="0.2">
      <c r="A228" s="88">
        <v>161</v>
      </c>
      <c r="B228" s="88">
        <v>161</v>
      </c>
      <c r="C228" s="3" t="s">
        <v>632</v>
      </c>
      <c r="D228" s="3"/>
      <c r="E228" s="3"/>
      <c r="F228" s="3"/>
      <c r="G228" s="3" t="s">
        <v>57</v>
      </c>
      <c r="H228" s="3"/>
      <c r="I228" s="3"/>
      <c r="J228" s="3"/>
      <c r="K228" s="3"/>
      <c r="L228" s="3"/>
      <c r="M228" s="3"/>
      <c r="N228" s="3"/>
      <c r="O228" s="3"/>
      <c r="P228" s="3"/>
      <c r="Q228" s="3"/>
      <c r="R228" s="3"/>
      <c r="S228" s="3"/>
      <c r="T228" s="3"/>
      <c r="U228" s="3"/>
      <c r="V228" s="3"/>
      <c r="W228" s="3"/>
      <c r="X228" s="3"/>
      <c r="Y228" s="22"/>
      <c r="Z228" s="22"/>
      <c r="AA228" s="22"/>
      <c r="AB228" s="22">
        <v>2</v>
      </c>
      <c r="AC228" s="22"/>
      <c r="AD228" s="22"/>
      <c r="AE228" s="22"/>
      <c r="AF228" s="22">
        <v>1</v>
      </c>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1"/>
      <c r="BH228" s="31"/>
      <c r="BI228" s="3"/>
      <c r="BJ228" s="3"/>
      <c r="BK228" s="30"/>
      <c r="BL228" s="16" t="e">
        <f t="shared" si="95"/>
        <v>#DIV/0!</v>
      </c>
      <c r="BM228" s="16"/>
      <c r="BN228" s="16"/>
      <c r="BO228" s="16">
        <f t="shared" si="96"/>
        <v>0</v>
      </c>
      <c r="BP228" s="16"/>
      <c r="BQ228" s="32"/>
      <c r="BR228" s="32"/>
      <c r="BS228" s="16"/>
      <c r="BT228" s="16"/>
      <c r="BU228" s="16"/>
      <c r="BV228" s="16"/>
      <c r="BW228" s="16"/>
      <c r="BX228" s="16"/>
      <c r="BY228" s="16"/>
      <c r="BZ228" s="16"/>
      <c r="CA228" s="16"/>
      <c r="CB228" s="16"/>
      <c r="CC228" s="16"/>
      <c r="CD228" s="16"/>
      <c r="CE228" s="3"/>
      <c r="CF228" s="3"/>
      <c r="CG228" s="3"/>
      <c r="CH228" s="3"/>
      <c r="CI228" s="3"/>
      <c r="CJ228" s="3"/>
      <c r="CK228" s="3"/>
      <c r="CL228" s="3"/>
      <c r="CM228" s="3"/>
      <c r="CN228" s="3"/>
      <c r="CO228" s="30"/>
      <c r="CP228" s="33" t="e">
        <f t="shared" si="97"/>
        <v>#DIV/0!</v>
      </c>
      <c r="CQ228" s="33" t="e">
        <f t="shared" si="98"/>
        <v>#DIV/0!</v>
      </c>
      <c r="CR228" s="33" t="e">
        <f t="shared" si="99"/>
        <v>#DIV/0!</v>
      </c>
      <c r="CS228" s="33" t="e">
        <f t="shared" si="100"/>
        <v>#DIV/0!</v>
      </c>
      <c r="CT228" s="3"/>
      <c r="CU228" s="3"/>
      <c r="CV228" s="3"/>
      <c r="CW228" s="3"/>
      <c r="CX228" s="3"/>
      <c r="CY228" s="3"/>
      <c r="CZ228" s="3"/>
      <c r="DA228" s="3"/>
      <c r="DB228" s="3"/>
      <c r="DC228" s="3"/>
      <c r="DD228" s="3"/>
      <c r="DE228" s="3"/>
      <c r="DF228" s="3"/>
      <c r="DG228" s="3"/>
      <c r="DH228" s="3"/>
      <c r="DI228" s="3"/>
      <c r="DJ228" s="3"/>
      <c r="DK228" s="3"/>
      <c r="DL228" s="34"/>
      <c r="DM228" s="33" t="e">
        <f t="shared" si="101"/>
        <v>#DIV/0!</v>
      </c>
      <c r="DN228" s="33" t="e">
        <f t="shared" si="102"/>
        <v>#DIV/0!</v>
      </c>
      <c r="DO228" s="33" t="e">
        <f t="shared" si="112"/>
        <v>#DIV/0!</v>
      </c>
      <c r="DP228" s="33" t="e">
        <f t="shared" si="103"/>
        <v>#DIV/0!</v>
      </c>
      <c r="DQ228" s="3"/>
      <c r="DR228" s="3"/>
      <c r="DS228" s="3"/>
      <c r="DT228" s="3"/>
      <c r="DU228" s="3"/>
      <c r="DV228" s="3"/>
      <c r="DW228" s="3"/>
      <c r="DX228" s="3"/>
      <c r="DY228" s="3"/>
      <c r="DZ228" s="3"/>
      <c r="EA228" s="34"/>
      <c r="EB228" s="33" t="e">
        <f t="shared" si="90"/>
        <v>#DIV/0!</v>
      </c>
      <c r="EC228" s="33" t="e">
        <f t="shared" si="91"/>
        <v>#DIV/0!</v>
      </c>
      <c r="ED228" s="33" t="e">
        <f t="shared" si="92"/>
        <v>#DIV/0!</v>
      </c>
      <c r="EE228" s="33" t="e">
        <f t="shared" si="93"/>
        <v>#DIV/0!</v>
      </c>
    </row>
    <row r="229" spans="1:135" ht="176" hidden="1" x14ac:dyDescent="0.2">
      <c r="A229" s="88">
        <v>162</v>
      </c>
      <c r="B229" s="88">
        <v>162</v>
      </c>
      <c r="C229" s="3" t="s">
        <v>633</v>
      </c>
      <c r="D229" s="3"/>
      <c r="E229" s="3"/>
      <c r="F229" s="3" t="s">
        <v>0</v>
      </c>
      <c r="G229" s="3" t="s">
        <v>1</v>
      </c>
      <c r="H229" s="3">
        <v>0</v>
      </c>
      <c r="I229" s="3">
        <v>1</v>
      </c>
      <c r="J229" s="3">
        <v>1</v>
      </c>
      <c r="K229" s="3" t="s">
        <v>46</v>
      </c>
      <c r="L229" s="3">
        <v>0</v>
      </c>
      <c r="M229" s="3" t="s">
        <v>104</v>
      </c>
      <c r="N229" s="3"/>
      <c r="O229" s="3"/>
      <c r="P229" s="3"/>
      <c r="Q229" s="3"/>
      <c r="R229" s="3"/>
      <c r="S229" s="3"/>
      <c r="T229" s="3"/>
      <c r="U229" s="3"/>
      <c r="V229" s="3"/>
      <c r="W229" s="3"/>
      <c r="X229" s="3"/>
      <c r="Y229" s="22"/>
      <c r="Z229" s="22"/>
      <c r="AA229" s="22"/>
      <c r="AB229" s="22">
        <v>2</v>
      </c>
      <c r="AC229" s="22"/>
      <c r="AD229" s="22"/>
      <c r="AE229" s="22"/>
      <c r="AF229" s="22">
        <v>3</v>
      </c>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0"/>
      <c r="BL229" s="16" t="e">
        <f t="shared" si="95"/>
        <v>#DIV/0!</v>
      </c>
      <c r="BM229" s="16"/>
      <c r="BN229" s="16"/>
      <c r="BO229" s="16">
        <f t="shared" si="96"/>
        <v>0</v>
      </c>
      <c r="BP229" s="16"/>
      <c r="BQ229" s="16"/>
      <c r="BR229" s="16"/>
      <c r="BS229" s="16"/>
      <c r="BT229" s="16"/>
      <c r="BU229" s="16"/>
      <c r="BV229" s="16"/>
      <c r="BW229" s="16"/>
      <c r="BX229" s="16"/>
      <c r="BY229" s="16"/>
      <c r="BZ229" s="16"/>
      <c r="CA229" s="16"/>
      <c r="CB229" s="16"/>
      <c r="CC229" s="16"/>
      <c r="CD229" s="16"/>
      <c r="CE229" s="3"/>
      <c r="CF229" s="3"/>
      <c r="CG229" s="3"/>
      <c r="CH229" s="3"/>
      <c r="CI229" s="3"/>
      <c r="CJ229" s="3"/>
      <c r="CK229" s="3"/>
      <c r="CL229" s="3"/>
      <c r="CM229" s="3"/>
      <c r="CN229" s="3"/>
      <c r="CO229" s="30"/>
      <c r="CP229" s="33" t="e">
        <f t="shared" si="97"/>
        <v>#DIV/0!</v>
      </c>
      <c r="CQ229" s="33" t="e">
        <f t="shared" si="98"/>
        <v>#DIV/0!</v>
      </c>
      <c r="CR229" s="33" t="e">
        <f t="shared" si="99"/>
        <v>#DIV/0!</v>
      </c>
      <c r="CS229" s="33" t="e">
        <f t="shared" si="100"/>
        <v>#DIV/0!</v>
      </c>
      <c r="CT229" s="3"/>
      <c r="CU229" s="3"/>
      <c r="CV229" s="3"/>
      <c r="CW229" s="3"/>
      <c r="CX229" s="3"/>
      <c r="CY229" s="3"/>
      <c r="CZ229" s="3"/>
      <c r="DA229" s="3"/>
      <c r="DB229" s="3"/>
      <c r="DC229" s="3"/>
      <c r="DD229" s="3"/>
      <c r="DE229" s="3"/>
      <c r="DF229" s="3"/>
      <c r="DG229" s="3"/>
      <c r="DH229" s="3"/>
      <c r="DI229" s="3"/>
      <c r="DJ229" s="3"/>
      <c r="DK229" s="3"/>
      <c r="DL229" s="34"/>
      <c r="DM229" s="33" t="e">
        <f t="shared" si="101"/>
        <v>#DIV/0!</v>
      </c>
      <c r="DN229" s="33" t="e">
        <f t="shared" si="102"/>
        <v>#DIV/0!</v>
      </c>
      <c r="DO229" s="33" t="e">
        <f t="shared" si="112"/>
        <v>#DIV/0!</v>
      </c>
      <c r="DP229" s="33" t="e">
        <f t="shared" si="103"/>
        <v>#DIV/0!</v>
      </c>
      <c r="DQ229" s="3"/>
      <c r="DR229" s="3"/>
      <c r="DS229" s="3"/>
      <c r="DT229" s="3"/>
      <c r="DU229" s="3"/>
      <c r="DV229" s="3"/>
      <c r="DW229" s="3"/>
      <c r="DX229" s="3"/>
      <c r="DY229" s="3"/>
      <c r="DZ229" s="3"/>
      <c r="EA229" s="34"/>
      <c r="EB229" s="33" t="e">
        <f t="shared" si="90"/>
        <v>#DIV/0!</v>
      </c>
      <c r="EC229" s="33" t="e">
        <f t="shared" si="91"/>
        <v>#DIV/0!</v>
      </c>
      <c r="ED229" s="33" t="e">
        <f t="shared" si="92"/>
        <v>#DIV/0!</v>
      </c>
      <c r="EE229" s="33" t="e">
        <f t="shared" si="93"/>
        <v>#DIV/0!</v>
      </c>
    </row>
    <row r="230" spans="1:135" ht="64" hidden="1" x14ac:dyDescent="0.2">
      <c r="A230" s="88">
        <v>163</v>
      </c>
      <c r="B230" s="88">
        <v>163</v>
      </c>
      <c r="C230" s="3" t="s">
        <v>634</v>
      </c>
      <c r="D230" s="3"/>
      <c r="E230" s="3"/>
      <c r="F230" s="3" t="s">
        <v>0</v>
      </c>
      <c r="G230" s="3" t="s">
        <v>1</v>
      </c>
      <c r="H230" s="3">
        <v>0</v>
      </c>
      <c r="I230" s="3"/>
      <c r="J230" s="3"/>
      <c r="K230" s="3"/>
      <c r="L230" s="3">
        <v>0</v>
      </c>
      <c r="M230" s="3" t="s">
        <v>105</v>
      </c>
      <c r="N230" s="3"/>
      <c r="O230" s="3"/>
      <c r="P230" s="3"/>
      <c r="Q230" s="3"/>
      <c r="R230" s="3"/>
      <c r="S230" s="3"/>
      <c r="T230" s="3"/>
      <c r="U230" s="3"/>
      <c r="V230" s="3"/>
      <c r="W230" s="3"/>
      <c r="X230" s="3"/>
      <c r="Y230" s="22"/>
      <c r="Z230" s="22"/>
      <c r="AA230" s="22"/>
      <c r="AB230" s="22">
        <v>3</v>
      </c>
      <c r="AC230" s="22"/>
      <c r="AD230" s="22"/>
      <c r="AE230" s="22"/>
      <c r="AF230" s="22">
        <v>3</v>
      </c>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0"/>
      <c r="BL230" s="16" t="e">
        <f t="shared" si="95"/>
        <v>#DIV/0!</v>
      </c>
      <c r="BM230" s="16"/>
      <c r="BN230" s="16"/>
      <c r="BO230" s="16">
        <f t="shared" si="96"/>
        <v>0</v>
      </c>
      <c r="BP230" s="16"/>
      <c r="BQ230" s="16"/>
      <c r="BR230" s="16"/>
      <c r="BS230" s="16"/>
      <c r="BT230" s="16"/>
      <c r="BU230" s="16"/>
      <c r="BV230" s="16"/>
      <c r="BW230" s="16"/>
      <c r="BX230" s="16"/>
      <c r="BY230" s="16"/>
      <c r="BZ230" s="16"/>
      <c r="CA230" s="16"/>
      <c r="CB230" s="16"/>
      <c r="CC230" s="16"/>
      <c r="CD230" s="16"/>
      <c r="CE230" s="3"/>
      <c r="CF230" s="3"/>
      <c r="CG230" s="3"/>
      <c r="CH230" s="3"/>
      <c r="CI230" s="3"/>
      <c r="CJ230" s="3"/>
      <c r="CK230" s="3"/>
      <c r="CL230" s="3"/>
      <c r="CM230" s="3"/>
      <c r="CN230" s="3"/>
      <c r="CO230" s="30"/>
      <c r="CP230" s="33" t="e">
        <f t="shared" si="97"/>
        <v>#DIV/0!</v>
      </c>
      <c r="CQ230" s="33" t="e">
        <f t="shared" si="98"/>
        <v>#DIV/0!</v>
      </c>
      <c r="CR230" s="33" t="e">
        <f t="shared" si="99"/>
        <v>#DIV/0!</v>
      </c>
      <c r="CS230" s="33" t="e">
        <f t="shared" si="100"/>
        <v>#DIV/0!</v>
      </c>
      <c r="CT230" s="3"/>
      <c r="CU230" s="3"/>
      <c r="CV230" s="3"/>
      <c r="CW230" s="3"/>
      <c r="CX230" s="3"/>
      <c r="CY230" s="3"/>
      <c r="CZ230" s="3"/>
      <c r="DA230" s="3"/>
      <c r="DB230" s="3"/>
      <c r="DC230" s="3"/>
      <c r="DD230" s="3"/>
      <c r="DE230" s="3"/>
      <c r="DF230" s="3"/>
      <c r="DG230" s="3"/>
      <c r="DH230" s="3"/>
      <c r="DI230" s="3"/>
      <c r="DJ230" s="3"/>
      <c r="DK230" s="3"/>
      <c r="DL230" s="34"/>
      <c r="DM230" s="33" t="e">
        <f t="shared" si="101"/>
        <v>#DIV/0!</v>
      </c>
      <c r="DN230" s="33" t="e">
        <f t="shared" si="102"/>
        <v>#DIV/0!</v>
      </c>
      <c r="DO230" s="33" t="e">
        <f t="shared" si="112"/>
        <v>#DIV/0!</v>
      </c>
      <c r="DP230" s="33" t="e">
        <f t="shared" si="103"/>
        <v>#DIV/0!</v>
      </c>
      <c r="DQ230" s="3"/>
      <c r="DR230" s="3"/>
      <c r="DS230" s="3"/>
      <c r="DT230" s="3"/>
      <c r="DU230" s="3"/>
      <c r="DV230" s="3"/>
      <c r="DW230" s="3"/>
      <c r="DX230" s="3"/>
      <c r="DY230" s="3"/>
      <c r="DZ230" s="3"/>
      <c r="EA230" s="34"/>
      <c r="EB230" s="33" t="e">
        <f t="shared" si="90"/>
        <v>#DIV/0!</v>
      </c>
      <c r="EC230" s="33" t="e">
        <f t="shared" si="91"/>
        <v>#DIV/0!</v>
      </c>
      <c r="ED230" s="33" t="e">
        <f t="shared" si="92"/>
        <v>#DIV/0!</v>
      </c>
      <c r="EE230" s="33" t="e">
        <f t="shared" si="93"/>
        <v>#DIV/0!</v>
      </c>
    </row>
    <row r="231" spans="1:135" ht="64" x14ac:dyDescent="0.2">
      <c r="A231" s="99">
        <v>146</v>
      </c>
      <c r="B231" s="88" t="s">
        <v>151</v>
      </c>
      <c r="C231" s="3" t="s">
        <v>673</v>
      </c>
      <c r="D231" s="3" t="s">
        <v>152</v>
      </c>
      <c r="E231" s="3" t="str">
        <f>CONCATENATE(LEFT(C231,FIND(")",C231)),", Study ",D231)</f>
        <v>Rohrer, D., Pashler, H., &amp; Harris, C. R. (2015), Study 4b - Non US</v>
      </c>
      <c r="F231" s="3" t="s">
        <v>0</v>
      </c>
      <c r="G231" s="3" t="s">
        <v>1</v>
      </c>
      <c r="H231" s="3">
        <v>1</v>
      </c>
      <c r="I231" s="3">
        <v>1</v>
      </c>
      <c r="J231" s="3">
        <v>1</v>
      </c>
      <c r="K231" s="3">
        <v>1</v>
      </c>
      <c r="L231" s="3">
        <v>1</v>
      </c>
      <c r="M231" s="3"/>
      <c r="N231" s="3">
        <v>1</v>
      </c>
      <c r="O231" s="3">
        <v>1</v>
      </c>
      <c r="P231" s="3"/>
      <c r="Q231" s="3" t="s">
        <v>150</v>
      </c>
      <c r="R231" s="3" t="s">
        <v>89</v>
      </c>
      <c r="S231" s="3"/>
      <c r="T231" s="3">
        <v>2015</v>
      </c>
      <c r="U231" s="3" t="s">
        <v>144</v>
      </c>
      <c r="V231" s="3">
        <v>1</v>
      </c>
      <c r="W231" s="3">
        <v>1</v>
      </c>
      <c r="X231" s="3">
        <v>0</v>
      </c>
      <c r="Y231" s="22">
        <v>1</v>
      </c>
      <c r="Z231" s="22">
        <v>1</v>
      </c>
      <c r="AA231" s="22">
        <f>IF(Y231=Z231,1,CONCATENATE(Y231," vs. ",Z231))</f>
        <v>1</v>
      </c>
      <c r="AB231" s="22">
        <f>Y231</f>
        <v>1</v>
      </c>
      <c r="AC231" s="22">
        <v>2</v>
      </c>
      <c r="AD231" s="22">
        <v>2</v>
      </c>
      <c r="AE231" s="22">
        <f>IF(AC231=AD231,1,CONCATENATE(AC231," vs. ",AD231))</f>
        <v>1</v>
      </c>
      <c r="AF231" s="22">
        <f>AC231</f>
        <v>2</v>
      </c>
      <c r="AG231" s="3">
        <v>2</v>
      </c>
      <c r="AH231" s="3">
        <v>2</v>
      </c>
      <c r="AI231" s="3">
        <f t="shared" ref="AI231" si="113">IF((AG231-AH231)=0,1,0)</f>
        <v>1</v>
      </c>
      <c r="AJ231" s="3">
        <v>2</v>
      </c>
      <c r="AK231" s="3">
        <v>0</v>
      </c>
      <c r="AL231" s="3">
        <v>0</v>
      </c>
      <c r="AM231" s="3">
        <v>0</v>
      </c>
      <c r="AN231" s="3"/>
      <c r="AO231" s="3"/>
      <c r="AP231" s="16"/>
      <c r="AQ231" s="16"/>
      <c r="AR231" s="3"/>
      <c r="AS231" s="3"/>
      <c r="AT231" s="3"/>
      <c r="AU231" s="3">
        <v>0</v>
      </c>
      <c r="AV231" s="18">
        <v>5.5826347668387413E-2</v>
      </c>
      <c r="AW231" s="31">
        <v>1.756285216367982E-2</v>
      </c>
      <c r="AX231" s="18">
        <v>5.564087807480473E-2</v>
      </c>
      <c r="AY231" s="18">
        <v>1.7446349319888123E-2</v>
      </c>
      <c r="AZ231" s="3"/>
      <c r="BA231" s="3"/>
      <c r="BB231" s="3">
        <v>0.06</v>
      </c>
      <c r="BC231" s="3">
        <v>0</v>
      </c>
      <c r="BD231" s="3">
        <v>117</v>
      </c>
      <c r="BE231" s="3">
        <v>111</v>
      </c>
      <c r="BF231" s="3">
        <v>228</v>
      </c>
      <c r="BG231" s="31">
        <v>0.84</v>
      </c>
      <c r="BH231" s="31">
        <v>0.79</v>
      </c>
      <c r="BI231" s="3">
        <v>0.83</v>
      </c>
      <c r="BJ231" s="3">
        <v>0.96</v>
      </c>
      <c r="BK231" s="30">
        <v>1</v>
      </c>
      <c r="BL231" s="16">
        <f t="shared" si="95"/>
        <v>5.5826347668387413E-2</v>
      </c>
      <c r="BM231" s="16">
        <f>(1/BD231)+(1/BE231)+(BL231^2/(2*(BF231)))</f>
        <v>1.756285216367982E-2</v>
      </c>
      <c r="BN231" s="16">
        <f>(1-3/(4*BF231-9))*BL231</f>
        <v>5.564087807480473E-2</v>
      </c>
      <c r="BO231" s="16">
        <f t="shared" si="96"/>
        <v>1.7446349319888123E-2</v>
      </c>
      <c r="BP231" s="16"/>
      <c r="BQ231" s="32"/>
      <c r="BR231" s="32"/>
      <c r="BS231" s="16"/>
      <c r="BT231" s="16"/>
      <c r="BU231" s="16"/>
      <c r="BV231" s="16"/>
      <c r="BW231" s="16"/>
      <c r="BX231" s="16"/>
      <c r="BY231" s="16"/>
      <c r="BZ231" s="16"/>
      <c r="CA231" s="16"/>
      <c r="CB231" s="16"/>
      <c r="CC231" s="16"/>
      <c r="CD231" s="16"/>
      <c r="CE231" s="3"/>
      <c r="CF231" s="3"/>
      <c r="CG231" s="3"/>
      <c r="CH231" s="3"/>
      <c r="CI231" s="3"/>
      <c r="CJ231" s="3"/>
      <c r="CK231" s="3"/>
      <c r="CL231" s="3"/>
      <c r="CM231" s="3"/>
      <c r="CN231" s="3"/>
      <c r="CO231" s="30"/>
      <c r="CP231" s="33" t="e">
        <f t="shared" si="97"/>
        <v>#DIV/0!</v>
      </c>
      <c r="CQ231" s="33" t="e">
        <f t="shared" si="98"/>
        <v>#DIV/0!</v>
      </c>
      <c r="CR231" s="33" t="e">
        <f t="shared" si="99"/>
        <v>#DIV/0!</v>
      </c>
      <c r="CS231" s="33" t="e">
        <f t="shared" si="100"/>
        <v>#DIV/0!</v>
      </c>
      <c r="CT231" s="3"/>
      <c r="CU231" s="3"/>
      <c r="CV231" s="3"/>
      <c r="CW231" s="3"/>
      <c r="CX231" s="3"/>
      <c r="CY231" s="3"/>
      <c r="CZ231" s="3"/>
      <c r="DA231" s="3"/>
      <c r="DB231" s="3"/>
      <c r="DC231" s="3"/>
      <c r="DD231" s="3"/>
      <c r="DE231" s="3"/>
      <c r="DF231" s="3"/>
      <c r="DG231" s="3"/>
      <c r="DH231" s="3"/>
      <c r="DI231" s="3"/>
      <c r="DJ231" s="3"/>
      <c r="DK231" s="3"/>
      <c r="DL231" s="34"/>
      <c r="DM231" s="33" t="e">
        <f t="shared" si="101"/>
        <v>#DIV/0!</v>
      </c>
      <c r="DN231" s="33" t="e">
        <f t="shared" si="102"/>
        <v>#DIV/0!</v>
      </c>
      <c r="DO231" s="33" t="e">
        <f t="shared" si="112"/>
        <v>#DIV/0!</v>
      </c>
      <c r="DP231" s="33" t="e">
        <f t="shared" si="103"/>
        <v>#DIV/0!</v>
      </c>
      <c r="DQ231" s="3"/>
      <c r="DR231" s="3"/>
      <c r="DS231" s="3"/>
      <c r="DT231" s="3"/>
      <c r="DU231" s="3"/>
      <c r="DV231" s="3"/>
      <c r="DW231" s="3"/>
      <c r="DX231" s="3"/>
      <c r="DY231" s="3"/>
      <c r="DZ231" s="3"/>
      <c r="EA231" s="34"/>
      <c r="EB231" s="33" t="e">
        <f t="shared" si="90"/>
        <v>#DIV/0!</v>
      </c>
      <c r="EC231" s="33" t="e">
        <f t="shared" si="91"/>
        <v>#DIV/0!</v>
      </c>
      <c r="ED231" s="33" t="e">
        <f t="shared" si="92"/>
        <v>#DIV/0!</v>
      </c>
      <c r="EE231" s="33" t="e">
        <f t="shared" si="93"/>
        <v>#DIV/0!</v>
      </c>
    </row>
    <row r="232" spans="1:135" ht="32" hidden="1" x14ac:dyDescent="0.2">
      <c r="A232" s="88">
        <v>165</v>
      </c>
      <c r="B232" s="88">
        <v>165</v>
      </c>
      <c r="C232" s="3" t="s">
        <v>636</v>
      </c>
      <c r="D232" s="3"/>
      <c r="E232" s="3"/>
      <c r="F232" s="3" t="s">
        <v>0</v>
      </c>
      <c r="G232" s="3" t="s">
        <v>1</v>
      </c>
      <c r="H232" s="3">
        <v>0</v>
      </c>
      <c r="I232" s="3"/>
      <c r="J232" s="3"/>
      <c r="K232" s="3"/>
      <c r="L232" s="3">
        <v>0</v>
      </c>
      <c r="M232" s="3" t="s">
        <v>69</v>
      </c>
      <c r="N232" s="3"/>
      <c r="O232" s="3"/>
      <c r="P232" s="3"/>
      <c r="Q232" s="3"/>
      <c r="R232" s="3"/>
      <c r="S232" s="3"/>
      <c r="T232" s="3"/>
      <c r="U232" s="3"/>
      <c r="V232" s="3"/>
      <c r="W232" s="3"/>
      <c r="X232" s="3"/>
      <c r="Y232" s="22"/>
      <c r="Z232" s="22"/>
      <c r="AA232" s="22"/>
      <c r="AB232" s="22">
        <v>1</v>
      </c>
      <c r="AC232" s="22"/>
      <c r="AD232" s="22"/>
      <c r="AE232" s="22"/>
      <c r="AF232" s="22">
        <v>99</v>
      </c>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0"/>
      <c r="BL232" s="16" t="e">
        <f t="shared" si="95"/>
        <v>#DIV/0!</v>
      </c>
      <c r="BM232" s="16"/>
      <c r="BN232" s="16"/>
      <c r="BO232" s="16">
        <f t="shared" si="96"/>
        <v>0</v>
      </c>
      <c r="BP232" s="16"/>
      <c r="BQ232" s="16"/>
      <c r="BR232" s="16"/>
      <c r="BS232" s="16"/>
      <c r="BT232" s="16"/>
      <c r="BU232" s="16"/>
      <c r="BV232" s="16"/>
      <c r="BW232" s="16"/>
      <c r="BX232" s="16"/>
      <c r="BY232" s="16"/>
      <c r="BZ232" s="16"/>
      <c r="CA232" s="16"/>
      <c r="CB232" s="16"/>
      <c r="CC232" s="16"/>
      <c r="CD232" s="16"/>
      <c r="CE232" s="3"/>
      <c r="CF232" s="3"/>
      <c r="CG232" s="3"/>
      <c r="CH232" s="3"/>
      <c r="CI232" s="3"/>
      <c r="CJ232" s="3"/>
      <c r="CK232" s="3"/>
      <c r="CL232" s="3"/>
      <c r="CM232" s="3"/>
      <c r="CN232" s="3"/>
      <c r="CO232" s="30"/>
      <c r="CP232" s="33" t="e">
        <f t="shared" si="97"/>
        <v>#DIV/0!</v>
      </c>
      <c r="CQ232" s="33" t="e">
        <f t="shared" si="98"/>
        <v>#DIV/0!</v>
      </c>
      <c r="CR232" s="33" t="e">
        <f t="shared" si="99"/>
        <v>#DIV/0!</v>
      </c>
      <c r="CS232" s="33" t="e">
        <f t="shared" si="100"/>
        <v>#DIV/0!</v>
      </c>
      <c r="CT232" s="3"/>
      <c r="CU232" s="3"/>
      <c r="CV232" s="3"/>
      <c r="CW232" s="3"/>
      <c r="CX232" s="3"/>
      <c r="CY232" s="3"/>
      <c r="CZ232" s="3"/>
      <c r="DA232" s="3"/>
      <c r="DB232" s="3"/>
      <c r="DC232" s="3"/>
      <c r="DD232" s="3"/>
      <c r="DE232" s="3"/>
      <c r="DF232" s="3"/>
      <c r="DG232" s="3"/>
      <c r="DH232" s="3"/>
      <c r="DI232" s="3"/>
      <c r="DJ232" s="3"/>
      <c r="DK232" s="3"/>
      <c r="DL232" s="34"/>
      <c r="DM232" s="33" t="e">
        <f t="shared" si="101"/>
        <v>#DIV/0!</v>
      </c>
      <c r="DN232" s="33" t="e">
        <f t="shared" si="102"/>
        <v>#DIV/0!</v>
      </c>
      <c r="DO232" s="33" t="e">
        <f t="shared" si="112"/>
        <v>#DIV/0!</v>
      </c>
      <c r="DP232" s="33" t="e">
        <f t="shared" si="103"/>
        <v>#DIV/0!</v>
      </c>
      <c r="DQ232" s="3"/>
      <c r="DR232" s="3"/>
      <c r="DS232" s="3"/>
      <c r="DT232" s="3"/>
      <c r="DU232" s="3"/>
      <c r="DV232" s="3"/>
      <c r="DW232" s="3"/>
      <c r="DX232" s="3"/>
      <c r="DY232" s="3"/>
      <c r="DZ232" s="3"/>
      <c r="EA232" s="34"/>
      <c r="EB232" s="33" t="e">
        <f t="shared" si="90"/>
        <v>#DIV/0!</v>
      </c>
      <c r="EC232" s="33" t="e">
        <f t="shared" si="91"/>
        <v>#DIV/0!</v>
      </c>
      <c r="ED232" s="33" t="e">
        <f t="shared" si="92"/>
        <v>#DIV/0!</v>
      </c>
      <c r="EE232" s="33" t="e">
        <f t="shared" si="93"/>
        <v>#DIV/0!</v>
      </c>
    </row>
    <row r="233" spans="1:135" ht="48" hidden="1" x14ac:dyDescent="0.2">
      <c r="A233" s="88">
        <v>166</v>
      </c>
      <c r="B233" s="88">
        <v>166</v>
      </c>
      <c r="C233" s="3" t="s">
        <v>637</v>
      </c>
      <c r="D233" s="3"/>
      <c r="E233" s="3"/>
      <c r="F233" s="3"/>
      <c r="G233" s="3" t="s">
        <v>57</v>
      </c>
      <c r="H233" s="3"/>
      <c r="I233" s="3"/>
      <c r="J233" s="3"/>
      <c r="K233" s="3"/>
      <c r="L233" s="3"/>
      <c r="M233" s="3"/>
      <c r="N233" s="3"/>
      <c r="O233" s="3"/>
      <c r="P233" s="3"/>
      <c r="Q233" s="3"/>
      <c r="R233" s="3"/>
      <c r="S233" s="3"/>
      <c r="T233" s="3"/>
      <c r="U233" s="3"/>
      <c r="V233" s="3"/>
      <c r="W233" s="3"/>
      <c r="X233" s="3"/>
      <c r="Y233" s="22"/>
      <c r="Z233" s="22"/>
      <c r="AA233" s="22"/>
      <c r="AB233" s="22">
        <v>1</v>
      </c>
      <c r="AC233" s="22"/>
      <c r="AD233" s="22"/>
      <c r="AE233" s="22"/>
      <c r="AF233" s="22">
        <v>99</v>
      </c>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1"/>
      <c r="BH233" s="31"/>
      <c r="BI233" s="3"/>
      <c r="BJ233" s="3"/>
      <c r="BK233" s="30"/>
      <c r="BL233" s="16" t="e">
        <f t="shared" si="95"/>
        <v>#DIV/0!</v>
      </c>
      <c r="BM233" s="16"/>
      <c r="BN233" s="16"/>
      <c r="BO233" s="16">
        <f t="shared" si="96"/>
        <v>0</v>
      </c>
      <c r="BP233" s="16"/>
      <c r="BQ233" s="32"/>
      <c r="BR233" s="32"/>
      <c r="BS233" s="16"/>
      <c r="BT233" s="16"/>
      <c r="BU233" s="16"/>
      <c r="BV233" s="16"/>
      <c r="BW233" s="16"/>
      <c r="BX233" s="16"/>
      <c r="BY233" s="16"/>
      <c r="BZ233" s="16"/>
      <c r="CA233" s="16"/>
      <c r="CB233" s="16"/>
      <c r="CC233" s="16"/>
      <c r="CD233" s="16"/>
      <c r="CE233" s="3"/>
      <c r="CF233" s="3"/>
      <c r="CG233" s="3"/>
      <c r="CH233" s="3"/>
      <c r="CI233" s="3"/>
      <c r="CJ233" s="3"/>
      <c r="CK233" s="3"/>
      <c r="CL233" s="3"/>
      <c r="CM233" s="3"/>
      <c r="CN233" s="3"/>
      <c r="CO233" s="30"/>
      <c r="CP233" s="33" t="e">
        <f t="shared" si="97"/>
        <v>#DIV/0!</v>
      </c>
      <c r="CQ233" s="33" t="e">
        <f t="shared" si="98"/>
        <v>#DIV/0!</v>
      </c>
      <c r="CR233" s="33" t="e">
        <f t="shared" si="99"/>
        <v>#DIV/0!</v>
      </c>
      <c r="CS233" s="33" t="e">
        <f t="shared" si="100"/>
        <v>#DIV/0!</v>
      </c>
      <c r="CT233" s="3"/>
      <c r="CU233" s="3"/>
      <c r="CV233" s="3"/>
      <c r="CW233" s="3"/>
      <c r="CX233" s="3"/>
      <c r="CY233" s="3"/>
      <c r="CZ233" s="3"/>
      <c r="DA233" s="3"/>
      <c r="DB233" s="3"/>
      <c r="DC233" s="3"/>
      <c r="DD233" s="3"/>
      <c r="DE233" s="3"/>
      <c r="DF233" s="3"/>
      <c r="DG233" s="3"/>
      <c r="DH233" s="3"/>
      <c r="DI233" s="3"/>
      <c r="DJ233" s="3"/>
      <c r="DK233" s="3"/>
      <c r="DL233" s="34"/>
      <c r="DM233" s="33" t="e">
        <f t="shared" si="101"/>
        <v>#DIV/0!</v>
      </c>
      <c r="DN233" s="33" t="e">
        <f t="shared" si="102"/>
        <v>#DIV/0!</v>
      </c>
      <c r="DO233" s="33" t="e">
        <f t="shared" si="112"/>
        <v>#DIV/0!</v>
      </c>
      <c r="DP233" s="33" t="e">
        <f t="shared" si="103"/>
        <v>#DIV/0!</v>
      </c>
      <c r="DQ233" s="3"/>
      <c r="DR233" s="3"/>
      <c r="DS233" s="3"/>
      <c r="DT233" s="3"/>
      <c r="DU233" s="3"/>
      <c r="DV233" s="3"/>
      <c r="DW233" s="3"/>
      <c r="DX233" s="3"/>
      <c r="DY233" s="3"/>
      <c r="DZ233" s="3"/>
      <c r="EA233" s="34"/>
      <c r="EB233" s="33" t="e">
        <f t="shared" si="90"/>
        <v>#DIV/0!</v>
      </c>
      <c r="EC233" s="33" t="e">
        <f t="shared" si="91"/>
        <v>#DIV/0!</v>
      </c>
      <c r="ED233" s="33" t="e">
        <f t="shared" si="92"/>
        <v>#DIV/0!</v>
      </c>
      <c r="EE233" s="33" t="e">
        <f t="shared" si="93"/>
        <v>#DIV/0!</v>
      </c>
    </row>
    <row r="234" spans="1:135" ht="64" hidden="1" x14ac:dyDescent="0.2">
      <c r="A234" s="88">
        <v>167</v>
      </c>
      <c r="B234" s="88">
        <v>167</v>
      </c>
      <c r="C234" s="3" t="s">
        <v>638</v>
      </c>
      <c r="D234" s="3"/>
      <c r="E234" s="3"/>
      <c r="F234" s="3" t="s">
        <v>0</v>
      </c>
      <c r="G234" s="3" t="s">
        <v>1</v>
      </c>
      <c r="H234" s="3">
        <v>1</v>
      </c>
      <c r="I234" s="3">
        <v>0</v>
      </c>
      <c r="J234" s="3"/>
      <c r="K234" s="3"/>
      <c r="L234" s="3">
        <v>0</v>
      </c>
      <c r="M234" s="3" t="s">
        <v>109</v>
      </c>
      <c r="N234" s="3"/>
      <c r="O234" s="3"/>
      <c r="P234" s="3"/>
      <c r="Q234" s="3"/>
      <c r="R234" s="3"/>
      <c r="S234" s="3"/>
      <c r="T234" s="3"/>
      <c r="U234" s="3"/>
      <c r="V234" s="3"/>
      <c r="W234" s="3"/>
      <c r="X234" s="3"/>
      <c r="Y234" s="22"/>
      <c r="Z234" s="22"/>
      <c r="AA234" s="22"/>
      <c r="AB234" s="22">
        <v>1</v>
      </c>
      <c r="AC234" s="22"/>
      <c r="AD234" s="22"/>
      <c r="AE234" s="22"/>
      <c r="AF234" s="22">
        <v>99</v>
      </c>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0"/>
      <c r="BL234" s="16" t="e">
        <f t="shared" si="95"/>
        <v>#DIV/0!</v>
      </c>
      <c r="BM234" s="16"/>
      <c r="BN234" s="16"/>
      <c r="BO234" s="16">
        <f t="shared" si="96"/>
        <v>0</v>
      </c>
      <c r="BP234" s="16"/>
      <c r="BQ234" s="16"/>
      <c r="BR234" s="16"/>
      <c r="BS234" s="16"/>
      <c r="BT234" s="16"/>
      <c r="BU234" s="16"/>
      <c r="BV234" s="16"/>
      <c r="BW234" s="16"/>
      <c r="BX234" s="16"/>
      <c r="BY234" s="16"/>
      <c r="BZ234" s="16"/>
      <c r="CA234" s="16"/>
      <c r="CB234" s="16"/>
      <c r="CC234" s="16"/>
      <c r="CD234" s="16"/>
      <c r="CE234" s="3"/>
      <c r="CF234" s="3"/>
      <c r="CG234" s="3"/>
      <c r="CH234" s="3"/>
      <c r="CI234" s="3"/>
      <c r="CJ234" s="3"/>
      <c r="CK234" s="3"/>
      <c r="CL234" s="3"/>
      <c r="CM234" s="3"/>
      <c r="CN234" s="3"/>
      <c r="CO234" s="30"/>
      <c r="CP234" s="33" t="e">
        <f t="shared" si="97"/>
        <v>#DIV/0!</v>
      </c>
      <c r="CQ234" s="33" t="e">
        <f t="shared" si="98"/>
        <v>#DIV/0!</v>
      </c>
      <c r="CR234" s="33" t="e">
        <f t="shared" si="99"/>
        <v>#DIV/0!</v>
      </c>
      <c r="CS234" s="33" t="e">
        <f t="shared" si="100"/>
        <v>#DIV/0!</v>
      </c>
      <c r="CT234" s="3"/>
      <c r="CU234" s="3"/>
      <c r="CV234" s="3"/>
      <c r="CW234" s="3"/>
      <c r="CX234" s="3"/>
      <c r="CY234" s="3"/>
      <c r="CZ234" s="3"/>
      <c r="DA234" s="3"/>
      <c r="DB234" s="3"/>
      <c r="DC234" s="3"/>
      <c r="DD234" s="3"/>
      <c r="DE234" s="3"/>
      <c r="DF234" s="3"/>
      <c r="DG234" s="3"/>
      <c r="DH234" s="3"/>
      <c r="DI234" s="3"/>
      <c r="DJ234" s="3"/>
      <c r="DK234" s="3"/>
      <c r="DL234" s="34"/>
      <c r="DM234" s="33" t="e">
        <f t="shared" si="101"/>
        <v>#DIV/0!</v>
      </c>
      <c r="DN234" s="33" t="e">
        <f t="shared" si="102"/>
        <v>#DIV/0!</v>
      </c>
      <c r="DO234" s="33" t="e">
        <f t="shared" si="112"/>
        <v>#DIV/0!</v>
      </c>
      <c r="DP234" s="33" t="e">
        <f t="shared" si="103"/>
        <v>#DIV/0!</v>
      </c>
      <c r="DQ234" s="3"/>
      <c r="DR234" s="3"/>
      <c r="DS234" s="3"/>
      <c r="DT234" s="3"/>
      <c r="DU234" s="3"/>
      <c r="DV234" s="3"/>
      <c r="DW234" s="3"/>
      <c r="DX234" s="3"/>
      <c r="DY234" s="3"/>
      <c r="DZ234" s="3"/>
      <c r="EA234" s="34"/>
      <c r="EB234" s="33" t="e">
        <f t="shared" si="90"/>
        <v>#DIV/0!</v>
      </c>
      <c r="EC234" s="33" t="e">
        <f t="shared" si="91"/>
        <v>#DIV/0!</v>
      </c>
      <c r="ED234" s="33" t="e">
        <f t="shared" si="92"/>
        <v>#DIV/0!</v>
      </c>
      <c r="EE234" s="33" t="e">
        <f t="shared" si="93"/>
        <v>#DIV/0!</v>
      </c>
    </row>
    <row r="235" spans="1:135" ht="48" hidden="1" x14ac:dyDescent="0.2">
      <c r="A235" s="88">
        <v>168</v>
      </c>
      <c r="B235" s="88">
        <v>168</v>
      </c>
      <c r="C235" s="3" t="s">
        <v>639</v>
      </c>
      <c r="D235" s="3"/>
      <c r="E235" s="3"/>
      <c r="F235" s="3" t="s">
        <v>0</v>
      </c>
      <c r="G235" s="3" t="s">
        <v>1</v>
      </c>
      <c r="H235" s="3">
        <v>0</v>
      </c>
      <c r="I235" s="3"/>
      <c r="J235" s="3"/>
      <c r="K235" s="3"/>
      <c r="L235" s="3">
        <v>0</v>
      </c>
      <c r="M235" s="3" t="s">
        <v>69</v>
      </c>
      <c r="N235" s="3"/>
      <c r="O235" s="3"/>
      <c r="P235" s="3"/>
      <c r="Q235" s="3"/>
      <c r="R235" s="3"/>
      <c r="S235" s="3"/>
      <c r="T235" s="3"/>
      <c r="U235" s="3"/>
      <c r="V235" s="3"/>
      <c r="W235" s="3"/>
      <c r="X235" s="3"/>
      <c r="Y235" s="22"/>
      <c r="Z235" s="22"/>
      <c r="AA235" s="22"/>
      <c r="AB235" s="22">
        <v>1</v>
      </c>
      <c r="AC235" s="22"/>
      <c r="AD235" s="22"/>
      <c r="AE235" s="22"/>
      <c r="AF235" s="22">
        <v>1</v>
      </c>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0"/>
      <c r="BL235" s="16" t="e">
        <f t="shared" si="95"/>
        <v>#DIV/0!</v>
      </c>
      <c r="BM235" s="16"/>
      <c r="BN235" s="16"/>
      <c r="BO235" s="16">
        <f t="shared" si="96"/>
        <v>0</v>
      </c>
      <c r="BP235" s="16"/>
      <c r="BQ235" s="16"/>
      <c r="BR235" s="16"/>
      <c r="BS235" s="16"/>
      <c r="BT235" s="16"/>
      <c r="BU235" s="16"/>
      <c r="BV235" s="16"/>
      <c r="BW235" s="16"/>
      <c r="BX235" s="16"/>
      <c r="BY235" s="16"/>
      <c r="BZ235" s="16"/>
      <c r="CA235" s="16"/>
      <c r="CB235" s="16"/>
      <c r="CC235" s="16"/>
      <c r="CD235" s="16"/>
      <c r="CE235" s="3"/>
      <c r="CF235" s="3"/>
      <c r="CG235" s="3"/>
      <c r="CH235" s="3"/>
      <c r="CI235" s="3"/>
      <c r="CJ235" s="3"/>
      <c r="CK235" s="3"/>
      <c r="CL235" s="3"/>
      <c r="CM235" s="3"/>
      <c r="CN235" s="3"/>
      <c r="CO235" s="30"/>
      <c r="CP235" s="33" t="e">
        <f t="shared" si="97"/>
        <v>#DIV/0!</v>
      </c>
      <c r="CQ235" s="33" t="e">
        <f t="shared" si="98"/>
        <v>#DIV/0!</v>
      </c>
      <c r="CR235" s="33" t="e">
        <f t="shared" si="99"/>
        <v>#DIV/0!</v>
      </c>
      <c r="CS235" s="33" t="e">
        <f t="shared" si="100"/>
        <v>#DIV/0!</v>
      </c>
      <c r="CT235" s="3"/>
      <c r="CU235" s="3"/>
      <c r="CV235" s="3"/>
      <c r="CW235" s="3"/>
      <c r="CX235" s="3"/>
      <c r="CY235" s="3"/>
      <c r="CZ235" s="3"/>
      <c r="DA235" s="3"/>
      <c r="DB235" s="3"/>
      <c r="DC235" s="3"/>
      <c r="DD235" s="3"/>
      <c r="DE235" s="3"/>
      <c r="DF235" s="3"/>
      <c r="DG235" s="3"/>
      <c r="DH235" s="3"/>
      <c r="DI235" s="3"/>
      <c r="DJ235" s="3"/>
      <c r="DK235" s="3"/>
      <c r="DL235" s="34"/>
      <c r="DM235" s="33" t="e">
        <f t="shared" si="101"/>
        <v>#DIV/0!</v>
      </c>
      <c r="DN235" s="33" t="e">
        <f t="shared" si="102"/>
        <v>#DIV/0!</v>
      </c>
      <c r="DO235" s="33" t="e">
        <f t="shared" si="112"/>
        <v>#DIV/0!</v>
      </c>
      <c r="DP235" s="33" t="e">
        <f t="shared" si="103"/>
        <v>#DIV/0!</v>
      </c>
      <c r="DQ235" s="3"/>
      <c r="DR235" s="3"/>
      <c r="DS235" s="3"/>
      <c r="DT235" s="3"/>
      <c r="DU235" s="3"/>
      <c r="DV235" s="3"/>
      <c r="DW235" s="3"/>
      <c r="DX235" s="3"/>
      <c r="DY235" s="3"/>
      <c r="DZ235" s="3"/>
      <c r="EA235" s="34"/>
      <c r="EB235" s="33" t="e">
        <f t="shared" si="90"/>
        <v>#DIV/0!</v>
      </c>
      <c r="EC235" s="33" t="e">
        <f t="shared" si="91"/>
        <v>#DIV/0!</v>
      </c>
      <c r="ED235" s="33" t="e">
        <f t="shared" si="92"/>
        <v>#DIV/0!</v>
      </c>
      <c r="EE235" s="33" t="e">
        <f t="shared" si="93"/>
        <v>#DIV/0!</v>
      </c>
    </row>
    <row r="236" spans="1:135" ht="80" hidden="1" x14ac:dyDescent="0.2">
      <c r="A236" s="88">
        <v>169</v>
      </c>
      <c r="B236" s="88">
        <v>169</v>
      </c>
      <c r="C236" s="3" t="s">
        <v>640</v>
      </c>
      <c r="D236" s="3"/>
      <c r="E236" s="3"/>
      <c r="F236" s="3" t="s">
        <v>0</v>
      </c>
      <c r="G236" s="3" t="s">
        <v>1</v>
      </c>
      <c r="H236" s="3">
        <v>0</v>
      </c>
      <c r="I236" s="3"/>
      <c r="J236" s="3"/>
      <c r="K236" s="3"/>
      <c r="L236" s="3">
        <v>0</v>
      </c>
      <c r="M236" s="3" t="s">
        <v>69</v>
      </c>
      <c r="N236" s="3"/>
      <c r="O236" s="3"/>
      <c r="P236" s="3"/>
      <c r="Q236" s="3"/>
      <c r="R236" s="3"/>
      <c r="S236" s="3"/>
      <c r="T236" s="3"/>
      <c r="U236" s="3"/>
      <c r="V236" s="3"/>
      <c r="W236" s="3"/>
      <c r="X236" s="3"/>
      <c r="Y236" s="22"/>
      <c r="Z236" s="22"/>
      <c r="AA236" s="22"/>
      <c r="AB236" s="22">
        <v>1</v>
      </c>
      <c r="AC236" s="22"/>
      <c r="AD236" s="22"/>
      <c r="AE236" s="22"/>
      <c r="AF236" s="22">
        <v>2</v>
      </c>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0"/>
      <c r="BL236" s="16" t="e">
        <f t="shared" si="95"/>
        <v>#DIV/0!</v>
      </c>
      <c r="BM236" s="16"/>
      <c r="BN236" s="16"/>
      <c r="BO236" s="16">
        <f t="shared" si="96"/>
        <v>0</v>
      </c>
      <c r="BP236" s="16"/>
      <c r="BQ236" s="16"/>
      <c r="BR236" s="16"/>
      <c r="BS236" s="16"/>
      <c r="BT236" s="16"/>
      <c r="BU236" s="16"/>
      <c r="BV236" s="16"/>
      <c r="BW236" s="16"/>
      <c r="BX236" s="16"/>
      <c r="BY236" s="16"/>
      <c r="BZ236" s="16"/>
      <c r="CA236" s="16"/>
      <c r="CB236" s="16"/>
      <c r="CC236" s="16"/>
      <c r="CD236" s="16"/>
      <c r="CE236" s="3"/>
      <c r="CF236" s="3"/>
      <c r="CG236" s="3"/>
      <c r="CH236" s="3"/>
      <c r="CI236" s="3"/>
      <c r="CJ236" s="3"/>
      <c r="CK236" s="3"/>
      <c r="CL236" s="3"/>
      <c r="CM236" s="3"/>
      <c r="CN236" s="3"/>
      <c r="CO236" s="30"/>
      <c r="CP236" s="33" t="e">
        <f t="shared" si="97"/>
        <v>#DIV/0!</v>
      </c>
      <c r="CQ236" s="33" t="e">
        <f t="shared" si="98"/>
        <v>#DIV/0!</v>
      </c>
      <c r="CR236" s="33" t="e">
        <f t="shared" si="99"/>
        <v>#DIV/0!</v>
      </c>
      <c r="CS236" s="33" t="e">
        <f t="shared" si="100"/>
        <v>#DIV/0!</v>
      </c>
      <c r="CT236" s="3"/>
      <c r="CU236" s="3"/>
      <c r="CV236" s="3"/>
      <c r="CW236" s="3"/>
      <c r="CX236" s="3"/>
      <c r="CY236" s="3"/>
      <c r="CZ236" s="3"/>
      <c r="DA236" s="3"/>
      <c r="DB236" s="3"/>
      <c r="DC236" s="3"/>
      <c r="DD236" s="3"/>
      <c r="DE236" s="3"/>
      <c r="DF236" s="3"/>
      <c r="DG236" s="3"/>
      <c r="DH236" s="3"/>
      <c r="DI236" s="3"/>
      <c r="DJ236" s="3"/>
      <c r="DK236" s="3"/>
      <c r="DL236" s="34"/>
      <c r="DM236" s="33" t="e">
        <f t="shared" si="101"/>
        <v>#DIV/0!</v>
      </c>
      <c r="DN236" s="33" t="e">
        <f t="shared" si="102"/>
        <v>#DIV/0!</v>
      </c>
      <c r="DO236" s="33" t="e">
        <f t="shared" si="112"/>
        <v>#DIV/0!</v>
      </c>
      <c r="DP236" s="33" t="e">
        <f t="shared" si="103"/>
        <v>#DIV/0!</v>
      </c>
      <c r="DQ236" s="3"/>
      <c r="DR236" s="3"/>
      <c r="DS236" s="3"/>
      <c r="DT236" s="3"/>
      <c r="DU236" s="3"/>
      <c r="DV236" s="3"/>
      <c r="DW236" s="3"/>
      <c r="DX236" s="3"/>
      <c r="DY236" s="3"/>
      <c r="DZ236" s="3"/>
      <c r="EA236" s="34"/>
      <c r="EB236" s="33" t="e">
        <f t="shared" si="90"/>
        <v>#DIV/0!</v>
      </c>
      <c r="EC236" s="33" t="e">
        <f t="shared" si="91"/>
        <v>#DIV/0!</v>
      </c>
      <c r="ED236" s="33" t="e">
        <f t="shared" si="92"/>
        <v>#DIV/0!</v>
      </c>
      <c r="EE236" s="33" t="e">
        <f t="shared" si="93"/>
        <v>#DIV/0!</v>
      </c>
    </row>
    <row r="237" spans="1:135" ht="32" hidden="1" x14ac:dyDescent="0.2">
      <c r="A237" s="88">
        <v>170</v>
      </c>
      <c r="B237" s="88">
        <v>170</v>
      </c>
      <c r="C237" s="3" t="s">
        <v>641</v>
      </c>
      <c r="D237" s="3"/>
      <c r="E237" s="3"/>
      <c r="F237" s="3" t="s">
        <v>0</v>
      </c>
      <c r="G237" s="3" t="s">
        <v>1</v>
      </c>
      <c r="H237" s="3"/>
      <c r="I237" s="3">
        <v>0</v>
      </c>
      <c r="J237" s="3"/>
      <c r="K237" s="3"/>
      <c r="L237" s="3">
        <v>0</v>
      </c>
      <c r="M237" s="3" t="s">
        <v>59</v>
      </c>
      <c r="N237" s="3"/>
      <c r="O237" s="3"/>
      <c r="P237" s="3"/>
      <c r="Q237" s="3"/>
      <c r="R237" s="3"/>
      <c r="S237" s="3"/>
      <c r="T237" s="3"/>
      <c r="U237" s="3"/>
      <c r="V237" s="3"/>
      <c r="W237" s="3"/>
      <c r="X237" s="3"/>
      <c r="Y237" s="22"/>
      <c r="Z237" s="22"/>
      <c r="AA237" s="22"/>
      <c r="AB237" s="22">
        <v>1</v>
      </c>
      <c r="AC237" s="22"/>
      <c r="AD237" s="22"/>
      <c r="AE237" s="22"/>
      <c r="AF237" s="22">
        <v>1</v>
      </c>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0"/>
      <c r="BL237" s="16" t="e">
        <f t="shared" si="95"/>
        <v>#DIV/0!</v>
      </c>
      <c r="BM237" s="16"/>
      <c r="BN237" s="16"/>
      <c r="BO237" s="16">
        <f t="shared" si="96"/>
        <v>0</v>
      </c>
      <c r="BP237" s="16"/>
      <c r="BQ237" s="16"/>
      <c r="BR237" s="16"/>
      <c r="BS237" s="16"/>
      <c r="BT237" s="16"/>
      <c r="BU237" s="16"/>
      <c r="BV237" s="16"/>
      <c r="BW237" s="16"/>
      <c r="BX237" s="16"/>
      <c r="BY237" s="16"/>
      <c r="BZ237" s="16"/>
      <c r="CA237" s="16"/>
      <c r="CB237" s="16"/>
      <c r="CC237" s="16"/>
      <c r="CD237" s="16"/>
      <c r="CE237" s="3"/>
      <c r="CF237" s="3"/>
      <c r="CG237" s="3"/>
      <c r="CH237" s="3"/>
      <c r="CI237" s="3"/>
      <c r="CJ237" s="3"/>
      <c r="CK237" s="3"/>
      <c r="CL237" s="3"/>
      <c r="CM237" s="3"/>
      <c r="CN237" s="3"/>
      <c r="CO237" s="30"/>
      <c r="CP237" s="33" t="e">
        <f t="shared" si="97"/>
        <v>#DIV/0!</v>
      </c>
      <c r="CQ237" s="33" t="e">
        <f t="shared" si="98"/>
        <v>#DIV/0!</v>
      </c>
      <c r="CR237" s="33" t="e">
        <f t="shared" si="99"/>
        <v>#DIV/0!</v>
      </c>
      <c r="CS237" s="33" t="e">
        <f t="shared" si="100"/>
        <v>#DIV/0!</v>
      </c>
      <c r="CT237" s="3"/>
      <c r="CU237" s="3"/>
      <c r="CV237" s="3"/>
      <c r="CW237" s="3"/>
      <c r="CX237" s="3"/>
      <c r="CY237" s="3"/>
      <c r="CZ237" s="3"/>
      <c r="DA237" s="3"/>
      <c r="DB237" s="3"/>
      <c r="DC237" s="3"/>
      <c r="DD237" s="3"/>
      <c r="DE237" s="3"/>
      <c r="DF237" s="3"/>
      <c r="DG237" s="3"/>
      <c r="DH237" s="3"/>
      <c r="DI237" s="3"/>
      <c r="DJ237" s="3"/>
      <c r="DK237" s="3"/>
      <c r="DL237" s="34"/>
      <c r="DM237" s="33" t="e">
        <f t="shared" si="101"/>
        <v>#DIV/0!</v>
      </c>
      <c r="DN237" s="33" t="e">
        <f t="shared" si="102"/>
        <v>#DIV/0!</v>
      </c>
      <c r="DO237" s="33" t="e">
        <f t="shared" si="112"/>
        <v>#DIV/0!</v>
      </c>
      <c r="DP237" s="33" t="e">
        <f t="shared" si="103"/>
        <v>#DIV/0!</v>
      </c>
      <c r="DQ237" s="3"/>
      <c r="DR237" s="3"/>
      <c r="DS237" s="3"/>
      <c r="DT237" s="3"/>
      <c r="DU237" s="3"/>
      <c r="DV237" s="3"/>
      <c r="DW237" s="3"/>
      <c r="DX237" s="3"/>
      <c r="DY237" s="3"/>
      <c r="DZ237" s="3"/>
      <c r="EA237" s="34"/>
      <c r="EB237" s="33" t="e">
        <f t="shared" si="90"/>
        <v>#DIV/0!</v>
      </c>
      <c r="EC237" s="33" t="e">
        <f t="shared" si="91"/>
        <v>#DIV/0!</v>
      </c>
      <c r="ED237" s="33" t="e">
        <f t="shared" si="92"/>
        <v>#DIV/0!</v>
      </c>
      <c r="EE237" s="33" t="e">
        <f t="shared" si="93"/>
        <v>#DIV/0!</v>
      </c>
    </row>
    <row r="238" spans="1:135" ht="64" x14ac:dyDescent="0.2">
      <c r="A238" s="89">
        <v>164</v>
      </c>
      <c r="B238" s="89">
        <v>164</v>
      </c>
      <c r="C238" s="16" t="s">
        <v>635</v>
      </c>
      <c r="D238" s="3">
        <v>1</v>
      </c>
      <c r="E238" s="3" t="str">
        <f t="shared" ref="E238:E239" si="114">CONCATENATE(LEFT(C238,FIND(")",C238)),", Study ",D238)</f>
        <v>Shi, Y., Xianglong, Z., Wang, C., Cheng, H., &amp; Xiangping, L. (2013), Study 1</v>
      </c>
      <c r="F238" s="3" t="s">
        <v>0</v>
      </c>
      <c r="G238" s="3" t="s">
        <v>1</v>
      </c>
      <c r="H238" s="3">
        <v>1</v>
      </c>
      <c r="I238" s="3">
        <v>1</v>
      </c>
      <c r="J238" s="3">
        <v>1</v>
      </c>
      <c r="K238" s="3">
        <v>1</v>
      </c>
      <c r="L238" s="3">
        <v>1</v>
      </c>
      <c r="M238" s="3"/>
      <c r="N238" s="3">
        <v>1</v>
      </c>
      <c r="O238" s="3">
        <v>1</v>
      </c>
      <c r="P238" s="3"/>
      <c r="Q238" s="3" t="s">
        <v>106</v>
      </c>
      <c r="R238" s="3" t="s">
        <v>107</v>
      </c>
      <c r="S238" s="3"/>
      <c r="T238" s="3">
        <v>2013</v>
      </c>
      <c r="U238" s="3" t="s">
        <v>108</v>
      </c>
      <c r="V238" s="3">
        <v>1</v>
      </c>
      <c r="W238" s="3">
        <v>0</v>
      </c>
      <c r="X238" s="3">
        <v>0</v>
      </c>
      <c r="Y238" s="22">
        <v>5</v>
      </c>
      <c r="Z238" s="22">
        <v>5</v>
      </c>
      <c r="AA238" s="22">
        <f>IF(Y238=Z238,1,CONCATENATE(Y238," vs. ",Z238))</f>
        <v>1</v>
      </c>
      <c r="AB238" s="22">
        <f>Y238</f>
        <v>5</v>
      </c>
      <c r="AC238" s="22">
        <v>1</v>
      </c>
      <c r="AD238" s="22">
        <v>1</v>
      </c>
      <c r="AE238" s="22">
        <f>IF(AC238=AD238,1,CONCATENATE(AC238," vs. ",AD238))</f>
        <v>1</v>
      </c>
      <c r="AF238" s="22">
        <f>AC238</f>
        <v>1</v>
      </c>
      <c r="AG238" s="3">
        <v>1</v>
      </c>
      <c r="AH238" s="3">
        <v>1</v>
      </c>
      <c r="AI238" s="3">
        <f t="shared" ref="AI238:AI239" si="115">IF((AG238-AH238)=0,1,0)</f>
        <v>1</v>
      </c>
      <c r="AJ238" s="3">
        <v>1</v>
      </c>
      <c r="AK238" s="3">
        <v>0</v>
      </c>
      <c r="AL238" s="3">
        <v>1</v>
      </c>
      <c r="AM238" s="3">
        <v>0</v>
      </c>
      <c r="AN238" s="3" t="s">
        <v>746</v>
      </c>
      <c r="AO238" s="3"/>
      <c r="AP238" s="16"/>
      <c r="AQ238" s="16"/>
      <c r="AR238" s="3"/>
      <c r="AS238" s="16">
        <v>1</v>
      </c>
      <c r="AT238" s="16" t="s">
        <v>747</v>
      </c>
      <c r="AU238" s="3"/>
      <c r="AV238" s="17">
        <v>0.52096190406356702</v>
      </c>
      <c r="AW238" s="37">
        <v>0.1070931459081545</v>
      </c>
      <c r="AX238" s="17">
        <v>0.49305323063159018</v>
      </c>
      <c r="AY238" s="17">
        <v>9.5926226676022325E-2</v>
      </c>
      <c r="AZ238" s="16"/>
      <c r="BA238" s="3" t="s">
        <v>855</v>
      </c>
      <c r="BB238" s="3">
        <v>0.97</v>
      </c>
      <c r="BC238" s="3">
        <v>1</v>
      </c>
      <c r="BD238" s="3"/>
      <c r="BE238" s="3"/>
      <c r="BF238" s="3">
        <v>23</v>
      </c>
      <c r="BG238" s="31"/>
      <c r="BH238" s="31"/>
      <c r="BI238" s="3"/>
      <c r="BJ238" s="3"/>
      <c r="BK238" s="30">
        <v>1</v>
      </c>
      <c r="BL238" s="16" t="e">
        <f t="shared" si="95"/>
        <v>#DIV/0!</v>
      </c>
      <c r="BM238" s="16" t="e">
        <f>(1/BD238)+(1/BE238)+(BL238^2/(2*(BF238)))</f>
        <v>#DIV/0!</v>
      </c>
      <c r="BN238" s="16" t="e">
        <f>(1-3/(4*BF238-9))*BL238</f>
        <v>#DIV/0!</v>
      </c>
      <c r="BO238" s="16" t="e">
        <f t="shared" si="96"/>
        <v>#DIV/0!</v>
      </c>
      <c r="BP238" s="16"/>
      <c r="BQ238" s="32"/>
      <c r="BR238" s="32"/>
      <c r="BS238" s="16"/>
      <c r="BT238" s="16"/>
      <c r="BU238" s="16"/>
      <c r="BV238" s="16"/>
      <c r="BW238" s="16"/>
      <c r="BX238" s="16"/>
      <c r="BY238" s="16"/>
      <c r="BZ238" s="16"/>
      <c r="CA238" s="16"/>
      <c r="CB238" s="16"/>
      <c r="CC238" s="16"/>
      <c r="CD238" s="16"/>
      <c r="CE238" s="3" t="s">
        <v>856</v>
      </c>
      <c r="CF238" s="3">
        <v>-0.12</v>
      </c>
      <c r="CG238" s="3">
        <v>0</v>
      </c>
      <c r="CH238" s="3"/>
      <c r="CI238" s="3"/>
      <c r="CJ238" s="3"/>
      <c r="CK238" s="3"/>
      <c r="CL238" s="3"/>
      <c r="CM238" s="3"/>
      <c r="CN238" s="3"/>
      <c r="CO238" s="30">
        <v>1</v>
      </c>
      <c r="CP238" s="33" t="e">
        <f t="shared" si="97"/>
        <v>#DIV/0!</v>
      </c>
      <c r="CQ238" s="33" t="e">
        <f t="shared" si="98"/>
        <v>#DIV/0!</v>
      </c>
      <c r="CR238" s="33" t="e">
        <f t="shared" si="99"/>
        <v>#DIV/0!</v>
      </c>
      <c r="CS238" s="33" t="e">
        <f t="shared" si="100"/>
        <v>#DIV/0!</v>
      </c>
      <c r="CT238" s="3"/>
      <c r="CU238" s="3"/>
      <c r="CV238" s="3"/>
      <c r="CW238" s="3"/>
      <c r="CX238" s="3"/>
      <c r="CY238" s="3"/>
      <c r="CZ238" s="3"/>
      <c r="DA238" s="3"/>
      <c r="DB238" s="3"/>
      <c r="DC238" s="3"/>
      <c r="DD238" s="3"/>
      <c r="DE238" s="3"/>
      <c r="DF238" s="3"/>
      <c r="DG238" s="3"/>
      <c r="DH238" s="3"/>
      <c r="DI238" s="3"/>
      <c r="DJ238" s="3"/>
      <c r="DK238" s="3"/>
      <c r="DL238" s="34"/>
      <c r="DM238" s="33" t="e">
        <f t="shared" si="101"/>
        <v>#DIV/0!</v>
      </c>
      <c r="DN238" s="33" t="e">
        <f t="shared" si="102"/>
        <v>#DIV/0!</v>
      </c>
      <c r="DO238" s="33" t="e">
        <f t="shared" si="112"/>
        <v>#DIV/0!</v>
      </c>
      <c r="DP238" s="33" t="e">
        <f t="shared" si="103"/>
        <v>#DIV/0!</v>
      </c>
      <c r="DQ238" s="3"/>
      <c r="DR238" s="3"/>
      <c r="DS238" s="3"/>
      <c r="DT238" s="3"/>
      <c r="DU238" s="3"/>
      <c r="DV238" s="3"/>
      <c r="DW238" s="3"/>
      <c r="DX238" s="3"/>
      <c r="DY238" s="3"/>
      <c r="DZ238" s="3"/>
      <c r="EA238" s="34"/>
      <c r="EB238" s="33" t="e">
        <f t="shared" si="90"/>
        <v>#DIV/0!</v>
      </c>
      <c r="EC238" s="33" t="e">
        <f t="shared" si="91"/>
        <v>#DIV/0!</v>
      </c>
      <c r="ED238" s="33" t="e">
        <f t="shared" si="92"/>
        <v>#DIV/0!</v>
      </c>
      <c r="EE238" s="33" t="e">
        <f t="shared" si="93"/>
        <v>#DIV/0!</v>
      </c>
    </row>
    <row r="239" spans="1:135" ht="64" x14ac:dyDescent="0.2">
      <c r="A239" s="99">
        <v>171</v>
      </c>
      <c r="B239" s="88" t="s">
        <v>857</v>
      </c>
      <c r="C239" s="3" t="s">
        <v>642</v>
      </c>
      <c r="D239" s="3" t="s">
        <v>859</v>
      </c>
      <c r="E239" s="3" t="str">
        <f t="shared" si="114"/>
        <v>Su, L., &amp; Gao, L. (2014), Study 2b-Resort</v>
      </c>
      <c r="F239" s="3" t="s">
        <v>0</v>
      </c>
      <c r="G239" s="3" t="s">
        <v>1</v>
      </c>
      <c r="H239" s="3">
        <v>1</v>
      </c>
      <c r="I239" s="3">
        <v>1</v>
      </c>
      <c r="J239" s="3">
        <v>1</v>
      </c>
      <c r="K239" s="3">
        <v>1</v>
      </c>
      <c r="L239" s="3">
        <v>1</v>
      </c>
      <c r="M239" s="3" t="s">
        <v>110</v>
      </c>
      <c r="N239" s="3">
        <v>1</v>
      </c>
      <c r="O239" s="3">
        <v>1</v>
      </c>
      <c r="P239" s="3"/>
      <c r="Q239" s="3" t="s">
        <v>111</v>
      </c>
      <c r="R239" s="3" t="s">
        <v>112</v>
      </c>
      <c r="S239" s="3" t="s">
        <v>113</v>
      </c>
      <c r="T239" s="3">
        <v>2014</v>
      </c>
      <c r="U239" s="3" t="s">
        <v>73</v>
      </c>
      <c r="V239" s="3">
        <v>1</v>
      </c>
      <c r="W239" s="3">
        <v>0</v>
      </c>
      <c r="X239" s="3">
        <v>0</v>
      </c>
      <c r="Y239" s="22">
        <v>4</v>
      </c>
      <c r="Z239" s="22">
        <v>4</v>
      </c>
      <c r="AA239" s="22">
        <f>IF(Y239=Z239,1,CONCATENATE(Y239," vs. ",Z239))</f>
        <v>1</v>
      </c>
      <c r="AB239" s="22">
        <f>Y239</f>
        <v>4</v>
      </c>
      <c r="AC239" s="22">
        <v>1</v>
      </c>
      <c r="AD239" s="22">
        <v>1</v>
      </c>
      <c r="AE239" s="22">
        <f>IF(AC239=AD239,1,CONCATENATE(AC239," vs. ",AD239))</f>
        <v>1</v>
      </c>
      <c r="AF239" s="22">
        <f>AC239</f>
        <v>1</v>
      </c>
      <c r="AG239" s="3">
        <v>2</v>
      </c>
      <c r="AH239" s="3">
        <v>2</v>
      </c>
      <c r="AI239" s="3">
        <f t="shared" si="115"/>
        <v>1</v>
      </c>
      <c r="AJ239" s="3">
        <v>2</v>
      </c>
      <c r="AK239" s="3">
        <v>0</v>
      </c>
      <c r="AL239" s="3">
        <v>0</v>
      </c>
      <c r="AM239" s="3">
        <v>0</v>
      </c>
      <c r="AN239" s="3" t="s">
        <v>748</v>
      </c>
      <c r="AO239" s="3"/>
      <c r="AP239" s="16"/>
      <c r="AQ239" s="16"/>
      <c r="AR239" s="3"/>
      <c r="AS239" s="3"/>
      <c r="AT239" s="3"/>
      <c r="AU239" s="3">
        <v>0</v>
      </c>
      <c r="AV239" s="16">
        <v>0.41124100000000002</v>
      </c>
      <c r="AW239" s="37">
        <v>5.4108000000000003E-2</v>
      </c>
      <c r="AX239" s="16">
        <v>0.40900199999999998</v>
      </c>
      <c r="AY239" s="16">
        <v>5.3520999999999999E-2</v>
      </c>
      <c r="AZ239" s="3"/>
      <c r="BA239" s="3"/>
      <c r="BB239" s="3"/>
      <c r="BC239" s="3">
        <v>1</v>
      </c>
      <c r="BD239" s="8">
        <v>46.67</v>
      </c>
      <c r="BE239" s="8">
        <v>46.67</v>
      </c>
      <c r="BF239" s="8">
        <v>93.34</v>
      </c>
      <c r="BG239" s="31" t="s">
        <v>643</v>
      </c>
      <c r="BH239" s="31" t="s">
        <v>644</v>
      </c>
      <c r="BI239" s="3"/>
      <c r="BJ239" s="3"/>
      <c r="BK239" s="30">
        <v>1</v>
      </c>
      <c r="BL239" s="16" t="e">
        <f t="shared" si="95"/>
        <v>#VALUE!</v>
      </c>
      <c r="BM239" s="16" t="e">
        <f>(1/BD239)+(1/BE239)+(BL239^2/(2*(BF239)))</f>
        <v>#VALUE!</v>
      </c>
      <c r="BN239" s="16" t="e">
        <f>(1-3/(4*BF239-9))*BL239</f>
        <v>#VALUE!</v>
      </c>
      <c r="BO239" s="16" t="e">
        <f t="shared" si="96"/>
        <v>#VALUE!</v>
      </c>
      <c r="BP239" s="16">
        <v>-0.74590814599999999</v>
      </c>
      <c r="BQ239" s="32"/>
      <c r="BR239" s="32"/>
      <c r="BS239" s="16"/>
      <c r="BT239" s="16"/>
      <c r="BU239" s="16"/>
      <c r="BV239" s="16"/>
      <c r="BW239" s="16"/>
      <c r="BX239" s="16">
        <v>0.178008692</v>
      </c>
      <c r="BY239" s="16"/>
      <c r="BZ239" s="16"/>
      <c r="CA239" s="16">
        <v>0.41124100000000002</v>
      </c>
      <c r="CB239" s="16">
        <v>5.4108000000000003E-2</v>
      </c>
      <c r="CC239" s="16">
        <v>0.40900199999999998</v>
      </c>
      <c r="CD239" s="16">
        <v>5.3520999999999999E-2</v>
      </c>
      <c r="CE239" s="3"/>
      <c r="CF239" s="3"/>
      <c r="CG239" s="3"/>
      <c r="CH239" s="3"/>
      <c r="CI239" s="3"/>
      <c r="CJ239" s="3"/>
      <c r="CK239" s="3"/>
      <c r="CL239" s="3"/>
      <c r="CM239" s="3"/>
      <c r="CN239" s="3"/>
      <c r="CO239" s="30"/>
      <c r="CP239" s="33" t="e">
        <f t="shared" si="97"/>
        <v>#DIV/0!</v>
      </c>
      <c r="CQ239" s="33" t="e">
        <f t="shared" si="98"/>
        <v>#DIV/0!</v>
      </c>
      <c r="CR239" s="33" t="e">
        <f t="shared" si="99"/>
        <v>#DIV/0!</v>
      </c>
      <c r="CS239" s="33" t="e">
        <f t="shared" si="100"/>
        <v>#DIV/0!</v>
      </c>
      <c r="CT239" s="3"/>
      <c r="CU239" s="3"/>
      <c r="CV239" s="3"/>
      <c r="CW239" s="3"/>
      <c r="CX239" s="3"/>
      <c r="CY239" s="3"/>
      <c r="CZ239" s="3"/>
      <c r="DA239" s="3"/>
      <c r="DB239" s="3"/>
      <c r="DC239" s="3"/>
      <c r="DD239" s="3"/>
      <c r="DE239" s="3"/>
      <c r="DF239" s="3"/>
      <c r="DG239" s="3"/>
      <c r="DH239" s="3"/>
      <c r="DI239" s="3"/>
      <c r="DJ239" s="3"/>
      <c r="DK239" s="3"/>
      <c r="DL239" s="34"/>
      <c r="DM239" s="33" t="e">
        <f t="shared" si="101"/>
        <v>#DIV/0!</v>
      </c>
      <c r="DN239" s="33" t="e">
        <f t="shared" si="102"/>
        <v>#DIV/0!</v>
      </c>
      <c r="DO239" s="33" t="e">
        <f t="shared" si="112"/>
        <v>#DIV/0!</v>
      </c>
      <c r="DP239" s="33" t="e">
        <f t="shared" si="103"/>
        <v>#DIV/0!</v>
      </c>
      <c r="DQ239" s="3"/>
      <c r="DR239" s="3"/>
      <c r="DS239" s="3"/>
      <c r="DT239" s="3"/>
      <c r="DU239" s="3"/>
      <c r="DV239" s="3"/>
      <c r="DW239" s="3"/>
      <c r="DX239" s="3"/>
      <c r="DY239" s="3"/>
      <c r="DZ239" s="3"/>
      <c r="EA239" s="34"/>
      <c r="EB239" s="33" t="e">
        <f t="shared" si="90"/>
        <v>#DIV/0!</v>
      </c>
      <c r="EC239" s="33" t="e">
        <f t="shared" si="91"/>
        <v>#DIV/0!</v>
      </c>
      <c r="ED239" s="33" t="e">
        <f t="shared" si="92"/>
        <v>#DIV/0!</v>
      </c>
      <c r="EE239" s="33" t="e">
        <f t="shared" si="93"/>
        <v>#DIV/0!</v>
      </c>
    </row>
    <row r="240" spans="1:135" ht="48" hidden="1" customHeight="1" x14ac:dyDescent="0.2">
      <c r="A240" s="88">
        <v>172</v>
      </c>
      <c r="B240" s="88">
        <v>172</v>
      </c>
      <c r="C240" s="3" t="s">
        <v>645</v>
      </c>
      <c r="D240" s="3"/>
      <c r="E240" s="3"/>
      <c r="F240" s="3" t="s">
        <v>0</v>
      </c>
      <c r="G240" s="3" t="s">
        <v>1</v>
      </c>
      <c r="H240" s="3">
        <v>0</v>
      </c>
      <c r="I240" s="3"/>
      <c r="J240" s="3"/>
      <c r="K240" s="3"/>
      <c r="L240" s="3">
        <v>0</v>
      </c>
      <c r="M240" s="3" t="s">
        <v>69</v>
      </c>
      <c r="N240" s="3"/>
      <c r="O240" s="3"/>
      <c r="P240" s="3"/>
      <c r="Q240" s="3"/>
      <c r="R240" s="3"/>
      <c r="S240" s="3"/>
      <c r="T240" s="3"/>
      <c r="U240" s="3"/>
      <c r="V240" s="3"/>
      <c r="W240" s="3"/>
      <c r="X240" s="3"/>
      <c r="Y240" s="22"/>
      <c r="Z240" s="22"/>
      <c r="AA240" s="22"/>
      <c r="AB240" s="22">
        <v>1</v>
      </c>
      <c r="AC240" s="22"/>
      <c r="AD240" s="22"/>
      <c r="AE240" s="22"/>
      <c r="AF240" s="22">
        <v>2</v>
      </c>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0"/>
      <c r="BL240" s="16" t="e">
        <f t="shared" si="95"/>
        <v>#DIV/0!</v>
      </c>
      <c r="BM240" s="16"/>
      <c r="BN240" s="16"/>
      <c r="BO240" s="16">
        <f t="shared" si="96"/>
        <v>0</v>
      </c>
      <c r="BP240" s="16"/>
      <c r="BQ240" s="16"/>
      <c r="BR240" s="16"/>
      <c r="BS240" s="16"/>
      <c r="BT240" s="16"/>
      <c r="BU240" s="16"/>
      <c r="BV240" s="16"/>
      <c r="BW240" s="16"/>
      <c r="BX240" s="16"/>
      <c r="BY240" s="16"/>
      <c r="BZ240" s="16"/>
      <c r="CA240" s="16"/>
      <c r="CB240" s="16"/>
      <c r="CC240" s="16"/>
      <c r="CD240" s="16"/>
      <c r="CE240" s="3"/>
      <c r="CF240" s="3"/>
      <c r="CG240" s="3"/>
      <c r="CH240" s="3"/>
      <c r="CI240" s="3"/>
      <c r="CJ240" s="3"/>
      <c r="CK240" s="3"/>
      <c r="CL240" s="3"/>
      <c r="CM240" s="3"/>
      <c r="CN240" s="3"/>
      <c r="CO240" s="30"/>
      <c r="CP240" s="33" t="e">
        <f t="shared" si="97"/>
        <v>#DIV/0!</v>
      </c>
      <c r="CQ240" s="33" t="e">
        <f t="shared" si="98"/>
        <v>#DIV/0!</v>
      </c>
      <c r="CR240" s="33" t="e">
        <f t="shared" si="99"/>
        <v>#DIV/0!</v>
      </c>
      <c r="CS240" s="33" t="e">
        <f t="shared" si="100"/>
        <v>#DIV/0!</v>
      </c>
      <c r="CT240" s="3"/>
      <c r="CU240" s="3"/>
      <c r="CV240" s="3"/>
      <c r="CW240" s="3"/>
      <c r="CX240" s="3"/>
      <c r="CY240" s="3"/>
      <c r="CZ240" s="3"/>
      <c r="DA240" s="3"/>
      <c r="DB240" s="3"/>
      <c r="DC240" s="3"/>
      <c r="DD240" s="3"/>
      <c r="DE240" s="3"/>
      <c r="DF240" s="3"/>
      <c r="DG240" s="3"/>
      <c r="DH240" s="3"/>
      <c r="DI240" s="3"/>
      <c r="DJ240" s="3"/>
      <c r="DK240" s="3"/>
      <c r="DL240" s="34"/>
      <c r="DM240" s="33" t="e">
        <f t="shared" si="101"/>
        <v>#DIV/0!</v>
      </c>
      <c r="DN240" s="33" t="e">
        <f t="shared" si="102"/>
        <v>#DIV/0!</v>
      </c>
      <c r="DO240" s="33" t="e">
        <f t="shared" si="112"/>
        <v>#DIV/0!</v>
      </c>
      <c r="DP240" s="33" t="e">
        <f t="shared" si="103"/>
        <v>#DIV/0!</v>
      </c>
      <c r="DQ240" s="3"/>
      <c r="DR240" s="3"/>
      <c r="DS240" s="3"/>
      <c r="DT240" s="3"/>
      <c r="DU240" s="3"/>
      <c r="DV240" s="3"/>
      <c r="DW240" s="3"/>
      <c r="DX240" s="3"/>
      <c r="DY240" s="3"/>
      <c r="DZ240" s="3"/>
      <c r="EA240" s="34"/>
      <c r="EB240" s="33" t="e">
        <f t="shared" si="90"/>
        <v>#DIV/0!</v>
      </c>
      <c r="EC240" s="33" t="e">
        <f t="shared" si="91"/>
        <v>#DIV/0!</v>
      </c>
      <c r="ED240" s="33" t="e">
        <f t="shared" si="92"/>
        <v>#DIV/0!</v>
      </c>
      <c r="EE240" s="33" t="e">
        <f t="shared" si="93"/>
        <v>#DIV/0!</v>
      </c>
    </row>
    <row r="241" spans="1:135" ht="32" hidden="1" customHeight="1" x14ac:dyDescent="0.2">
      <c r="A241" s="88">
        <v>173</v>
      </c>
      <c r="B241" s="88">
        <v>173</v>
      </c>
      <c r="C241" s="3" t="s">
        <v>646</v>
      </c>
      <c r="D241" s="3"/>
      <c r="E241" s="3"/>
      <c r="F241" s="3" t="s">
        <v>0</v>
      </c>
      <c r="G241" s="3" t="s">
        <v>1</v>
      </c>
      <c r="H241" s="3">
        <v>0</v>
      </c>
      <c r="I241" s="3"/>
      <c r="J241" s="3"/>
      <c r="K241" s="3"/>
      <c r="L241" s="3">
        <v>0</v>
      </c>
      <c r="M241" s="3" t="s">
        <v>69</v>
      </c>
      <c r="N241" s="3"/>
      <c r="O241" s="3"/>
      <c r="P241" s="3"/>
      <c r="Q241" s="3"/>
      <c r="R241" s="3"/>
      <c r="S241" s="3"/>
      <c r="T241" s="3"/>
      <c r="U241" s="3"/>
      <c r="V241" s="3"/>
      <c r="W241" s="3"/>
      <c r="X241" s="3"/>
      <c r="Y241" s="22"/>
      <c r="Z241" s="22"/>
      <c r="AA241" s="22"/>
      <c r="AB241" s="22">
        <v>2</v>
      </c>
      <c r="AC241" s="22"/>
      <c r="AD241" s="22"/>
      <c r="AE241" s="22"/>
      <c r="AF241" s="22">
        <v>1</v>
      </c>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0"/>
      <c r="BL241" s="16" t="e">
        <f t="shared" si="95"/>
        <v>#DIV/0!</v>
      </c>
      <c r="BM241" s="16"/>
      <c r="BN241" s="16"/>
      <c r="BO241" s="16">
        <f t="shared" si="96"/>
        <v>0</v>
      </c>
      <c r="BP241" s="16"/>
      <c r="BQ241" s="16"/>
      <c r="BR241" s="16"/>
      <c r="BS241" s="16"/>
      <c r="BT241" s="16"/>
      <c r="BU241" s="16"/>
      <c r="BV241" s="16"/>
      <c r="BW241" s="16"/>
      <c r="BX241" s="16"/>
      <c r="BY241" s="16"/>
      <c r="BZ241" s="16"/>
      <c r="CA241" s="16"/>
      <c r="CB241" s="16"/>
      <c r="CC241" s="16"/>
      <c r="CD241" s="16"/>
      <c r="CE241" s="3"/>
      <c r="CF241" s="3"/>
      <c r="CG241" s="3"/>
      <c r="CH241" s="3"/>
      <c r="CI241" s="3"/>
      <c r="CJ241" s="3"/>
      <c r="CK241" s="3"/>
      <c r="CL241" s="3"/>
      <c r="CM241" s="3"/>
      <c r="CN241" s="3"/>
      <c r="CO241" s="30"/>
      <c r="CP241" s="33" t="e">
        <f t="shared" si="97"/>
        <v>#DIV/0!</v>
      </c>
      <c r="CQ241" s="33" t="e">
        <f t="shared" si="98"/>
        <v>#DIV/0!</v>
      </c>
      <c r="CR241" s="33" t="e">
        <f t="shared" si="99"/>
        <v>#DIV/0!</v>
      </c>
      <c r="CS241" s="33" t="e">
        <f t="shared" si="100"/>
        <v>#DIV/0!</v>
      </c>
      <c r="CT241" s="3"/>
      <c r="CU241" s="3"/>
      <c r="CV241" s="3"/>
      <c r="CW241" s="3"/>
      <c r="CX241" s="3"/>
      <c r="CY241" s="3"/>
      <c r="CZ241" s="3"/>
      <c r="DA241" s="3"/>
      <c r="DB241" s="3"/>
      <c r="DC241" s="3"/>
      <c r="DD241" s="3"/>
      <c r="DE241" s="3"/>
      <c r="DF241" s="3"/>
      <c r="DG241" s="3"/>
      <c r="DH241" s="3"/>
      <c r="DI241" s="3"/>
      <c r="DJ241" s="3"/>
      <c r="DK241" s="3"/>
      <c r="DL241" s="34"/>
      <c r="DM241" s="33" t="e">
        <f t="shared" si="101"/>
        <v>#DIV/0!</v>
      </c>
      <c r="DN241" s="33" t="e">
        <f t="shared" si="102"/>
        <v>#DIV/0!</v>
      </c>
      <c r="DO241" s="33" t="e">
        <f t="shared" si="112"/>
        <v>#DIV/0!</v>
      </c>
      <c r="DP241" s="33" t="e">
        <f t="shared" si="103"/>
        <v>#DIV/0!</v>
      </c>
      <c r="DQ241" s="3"/>
      <c r="DR241" s="3"/>
      <c r="DS241" s="3"/>
      <c r="DT241" s="3"/>
      <c r="DU241" s="3"/>
      <c r="DV241" s="3"/>
      <c r="DW241" s="3"/>
      <c r="DX241" s="3"/>
      <c r="DY241" s="3"/>
      <c r="DZ241" s="3"/>
      <c r="EA241" s="34"/>
      <c r="EB241" s="33" t="e">
        <f t="shared" si="90"/>
        <v>#DIV/0!</v>
      </c>
      <c r="EC241" s="33" t="e">
        <f t="shared" si="91"/>
        <v>#DIV/0!</v>
      </c>
      <c r="ED241" s="33" t="e">
        <f t="shared" si="92"/>
        <v>#DIV/0!</v>
      </c>
      <c r="EE241" s="33" t="e">
        <f t="shared" si="93"/>
        <v>#DIV/0!</v>
      </c>
    </row>
    <row r="242" spans="1:135" ht="32" hidden="1" customHeight="1" x14ac:dyDescent="0.2">
      <c r="A242" s="88">
        <v>174</v>
      </c>
      <c r="B242" s="88">
        <v>174</v>
      </c>
      <c r="C242" s="3" t="s">
        <v>647</v>
      </c>
      <c r="D242" s="3"/>
      <c r="E242" s="3"/>
      <c r="F242" s="3" t="s">
        <v>0</v>
      </c>
      <c r="G242" s="3" t="s">
        <v>1</v>
      </c>
      <c r="H242" s="3">
        <v>0</v>
      </c>
      <c r="I242" s="3"/>
      <c r="J242" s="3"/>
      <c r="K242" s="3"/>
      <c r="L242" s="3">
        <v>0</v>
      </c>
      <c r="M242" s="3" t="s">
        <v>69</v>
      </c>
      <c r="N242" s="3"/>
      <c r="O242" s="3"/>
      <c r="P242" s="3"/>
      <c r="Q242" s="3"/>
      <c r="R242" s="3"/>
      <c r="S242" s="3"/>
      <c r="T242" s="3"/>
      <c r="U242" s="3"/>
      <c r="V242" s="3"/>
      <c r="W242" s="3"/>
      <c r="X242" s="3"/>
      <c r="Y242" s="22"/>
      <c r="Z242" s="22"/>
      <c r="AA242" s="22"/>
      <c r="AB242" s="22">
        <v>2</v>
      </c>
      <c r="AC242" s="22"/>
      <c r="AD242" s="22"/>
      <c r="AE242" s="22"/>
      <c r="AF242" s="22">
        <v>1</v>
      </c>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0"/>
      <c r="BL242" s="16" t="e">
        <f t="shared" si="95"/>
        <v>#DIV/0!</v>
      </c>
      <c r="BM242" s="16"/>
      <c r="BN242" s="16"/>
      <c r="BO242" s="16">
        <f t="shared" si="96"/>
        <v>0</v>
      </c>
      <c r="BP242" s="16"/>
      <c r="BQ242" s="16"/>
      <c r="BR242" s="16"/>
      <c r="BS242" s="16"/>
      <c r="BT242" s="16"/>
      <c r="BU242" s="16"/>
      <c r="BV242" s="16"/>
      <c r="BW242" s="16"/>
      <c r="BX242" s="16"/>
      <c r="BY242" s="16"/>
      <c r="BZ242" s="16"/>
      <c r="CA242" s="16"/>
      <c r="CB242" s="16"/>
      <c r="CC242" s="16"/>
      <c r="CD242" s="16"/>
      <c r="CE242" s="3"/>
      <c r="CF242" s="3"/>
      <c r="CG242" s="3"/>
      <c r="CH242" s="3"/>
      <c r="CI242" s="3"/>
      <c r="CJ242" s="3"/>
      <c r="CK242" s="3"/>
      <c r="CL242" s="3"/>
      <c r="CM242" s="3"/>
      <c r="CN242" s="3"/>
      <c r="CO242" s="30"/>
      <c r="CP242" s="33" t="e">
        <f t="shared" si="97"/>
        <v>#DIV/0!</v>
      </c>
      <c r="CQ242" s="33" t="e">
        <f t="shared" si="98"/>
        <v>#DIV/0!</v>
      </c>
      <c r="CR242" s="33" t="e">
        <f t="shared" si="99"/>
        <v>#DIV/0!</v>
      </c>
      <c r="CS242" s="33" t="e">
        <f t="shared" si="100"/>
        <v>#DIV/0!</v>
      </c>
      <c r="CT242" s="3"/>
      <c r="CU242" s="3"/>
      <c r="CV242" s="3"/>
      <c r="CW242" s="3"/>
      <c r="CX242" s="3"/>
      <c r="CY242" s="3"/>
      <c r="CZ242" s="3"/>
      <c r="DA242" s="3"/>
      <c r="DB242" s="3"/>
      <c r="DC242" s="3"/>
      <c r="DD242" s="3"/>
      <c r="DE242" s="3"/>
      <c r="DF242" s="3"/>
      <c r="DG242" s="3"/>
      <c r="DH242" s="3"/>
      <c r="DI242" s="3"/>
      <c r="DJ242" s="3"/>
      <c r="DK242" s="3"/>
      <c r="DL242" s="34"/>
      <c r="DM242" s="33" t="e">
        <f t="shared" si="101"/>
        <v>#DIV/0!</v>
      </c>
      <c r="DN242" s="33" t="e">
        <f t="shared" si="102"/>
        <v>#DIV/0!</v>
      </c>
      <c r="DO242" s="33" t="e">
        <f t="shared" si="112"/>
        <v>#DIV/0!</v>
      </c>
      <c r="DP242" s="33" t="e">
        <f t="shared" si="103"/>
        <v>#DIV/0!</v>
      </c>
      <c r="DQ242" s="3"/>
      <c r="DR242" s="3"/>
      <c r="DS242" s="3"/>
      <c r="DT242" s="3"/>
      <c r="DU242" s="3"/>
      <c r="DV242" s="3"/>
      <c r="DW242" s="3"/>
      <c r="DX242" s="3"/>
      <c r="DY242" s="3"/>
      <c r="DZ242" s="3"/>
      <c r="EA242" s="34"/>
      <c r="EB242" s="33" t="e">
        <f t="shared" si="90"/>
        <v>#DIV/0!</v>
      </c>
      <c r="EC242" s="33" t="e">
        <f t="shared" si="91"/>
        <v>#DIV/0!</v>
      </c>
      <c r="ED242" s="33" t="e">
        <f t="shared" si="92"/>
        <v>#DIV/0!</v>
      </c>
      <c r="EE242" s="33" t="e">
        <f t="shared" si="93"/>
        <v>#DIV/0!</v>
      </c>
    </row>
    <row r="243" spans="1:135" ht="64" x14ac:dyDescent="0.2">
      <c r="A243" s="99">
        <v>171</v>
      </c>
      <c r="B243" s="88" t="s">
        <v>858</v>
      </c>
      <c r="C243" s="3" t="s">
        <v>642</v>
      </c>
      <c r="D243" s="3" t="s">
        <v>860</v>
      </c>
      <c r="E243" s="3" t="str">
        <f t="shared" ref="E243:E244" si="116">CONCATENATE(LEFT(C243,FIND(")",C243)),", Study ",D243)</f>
        <v>Su, L., &amp; Gao, L. (2014), Study 2b-Vacation</v>
      </c>
      <c r="F243" s="3" t="s">
        <v>0</v>
      </c>
      <c r="G243" s="3" t="s">
        <v>1</v>
      </c>
      <c r="H243" s="3">
        <v>1</v>
      </c>
      <c r="I243" s="3">
        <v>1</v>
      </c>
      <c r="J243" s="3">
        <v>1</v>
      </c>
      <c r="K243" s="3">
        <v>1</v>
      </c>
      <c r="L243" s="3">
        <v>1</v>
      </c>
      <c r="M243" s="3" t="s">
        <v>110</v>
      </c>
      <c r="N243" s="3">
        <v>1</v>
      </c>
      <c r="O243" s="3">
        <v>1</v>
      </c>
      <c r="P243" s="3"/>
      <c r="Q243" s="3" t="s">
        <v>111</v>
      </c>
      <c r="R243" s="3" t="s">
        <v>112</v>
      </c>
      <c r="S243" s="3" t="s">
        <v>113</v>
      </c>
      <c r="T243" s="3">
        <v>2014</v>
      </c>
      <c r="U243" s="3" t="s">
        <v>73</v>
      </c>
      <c r="V243" s="3">
        <v>1</v>
      </c>
      <c r="W243" s="3">
        <v>0</v>
      </c>
      <c r="X243" s="3">
        <v>0</v>
      </c>
      <c r="Y243" s="22">
        <v>4</v>
      </c>
      <c r="Z243" s="22">
        <v>4</v>
      </c>
      <c r="AA243" s="22">
        <f>IF(Y243=Z243,1,CONCATENATE(Y243," vs. ",Z243))</f>
        <v>1</v>
      </c>
      <c r="AB243" s="22">
        <f>Y243</f>
        <v>4</v>
      </c>
      <c r="AC243" s="22">
        <v>1</v>
      </c>
      <c r="AD243" s="22">
        <v>1</v>
      </c>
      <c r="AE243" s="22">
        <f>IF(AC243=AD243,1,CONCATENATE(AC243," vs. ",AD243))</f>
        <v>1</v>
      </c>
      <c r="AF243" s="22">
        <f>AC243</f>
        <v>1</v>
      </c>
      <c r="AG243" s="3">
        <v>2</v>
      </c>
      <c r="AH243" s="3">
        <v>2</v>
      </c>
      <c r="AI243" s="3">
        <f t="shared" ref="AI243:AI244" si="117">IF((AG243-AH243)=0,1,0)</f>
        <v>1</v>
      </c>
      <c r="AJ243" s="3">
        <v>2</v>
      </c>
      <c r="AK243" s="3">
        <v>0</v>
      </c>
      <c r="AL243" s="3">
        <v>0</v>
      </c>
      <c r="AM243" s="3">
        <v>0</v>
      </c>
      <c r="AN243" s="3" t="s">
        <v>748</v>
      </c>
      <c r="AO243" s="3"/>
      <c r="AP243" s="16"/>
      <c r="AQ243" s="16"/>
      <c r="AR243" s="3"/>
      <c r="AS243" s="3"/>
      <c r="AT243" s="3"/>
      <c r="AU243" s="3">
        <v>0</v>
      </c>
      <c r="AV243" s="16">
        <v>0.60588699999999995</v>
      </c>
      <c r="AW243" s="37">
        <v>6.2436999999999999E-2</v>
      </c>
      <c r="AX243" s="16">
        <v>0.60258900000000004</v>
      </c>
      <c r="AY243" s="16">
        <v>6.1759000000000001E-2</v>
      </c>
      <c r="AZ243" s="3"/>
      <c r="BA243" s="3"/>
      <c r="BB243" s="3"/>
      <c r="BC243" s="3">
        <v>1</v>
      </c>
      <c r="BD243" s="8">
        <v>46.67</v>
      </c>
      <c r="BE243" s="8">
        <v>46.67</v>
      </c>
      <c r="BF243" s="8">
        <v>93.34</v>
      </c>
      <c r="BG243" s="31" t="s">
        <v>861</v>
      </c>
      <c r="BH243" s="31" t="s">
        <v>862</v>
      </c>
      <c r="BI243" s="3"/>
      <c r="BJ243" s="3"/>
      <c r="BK243" s="30">
        <v>1</v>
      </c>
      <c r="BL243" s="16" t="e">
        <f t="shared" si="95"/>
        <v>#VALUE!</v>
      </c>
      <c r="BM243" s="16" t="e">
        <f>(1/BD243)+(1/BE243)+(BL243^2/(2*(BF243)))</f>
        <v>#VALUE!</v>
      </c>
      <c r="BN243" s="16" t="e">
        <f>(1-3/(4*BF243-9))*BL243</f>
        <v>#VALUE!</v>
      </c>
      <c r="BO243" s="16" t="e">
        <f t="shared" si="96"/>
        <v>#VALUE!</v>
      </c>
      <c r="BP243" s="16">
        <v>-1.0989577841070739</v>
      </c>
      <c r="BQ243" s="32"/>
      <c r="BR243" s="32"/>
      <c r="BS243" s="16"/>
      <c r="BT243" s="16"/>
      <c r="BU243" s="16"/>
      <c r="BV243" s="16"/>
      <c r="BW243" s="16"/>
      <c r="BX243" s="16">
        <v>0.20540950512937295</v>
      </c>
      <c r="BY243" s="16"/>
      <c r="BZ243" s="16"/>
      <c r="CA243" s="16">
        <v>0.60588699999999995</v>
      </c>
      <c r="CB243" s="16">
        <v>6.2436999999999999E-2</v>
      </c>
      <c r="CC243" s="16">
        <v>0.60258900000000004</v>
      </c>
      <c r="CD243" s="16">
        <v>6.1759000000000001E-2</v>
      </c>
      <c r="CE243" s="3"/>
      <c r="CF243" s="3"/>
      <c r="CG243" s="3"/>
      <c r="CH243" s="3"/>
      <c r="CI243" s="3"/>
      <c r="CJ243" s="3"/>
      <c r="CK243" s="3"/>
      <c r="CL243" s="3"/>
      <c r="CM243" s="3"/>
      <c r="CN243" s="3"/>
      <c r="CO243" s="30"/>
      <c r="CP243" s="33" t="e">
        <f t="shared" si="97"/>
        <v>#DIV/0!</v>
      </c>
      <c r="CQ243" s="33" t="e">
        <f t="shared" si="98"/>
        <v>#DIV/0!</v>
      </c>
      <c r="CR243" s="33" t="e">
        <f t="shared" si="99"/>
        <v>#DIV/0!</v>
      </c>
      <c r="CS243" s="33" t="e">
        <f t="shared" si="100"/>
        <v>#DIV/0!</v>
      </c>
      <c r="CT243" s="3"/>
      <c r="CU243" s="3"/>
      <c r="CV243" s="3"/>
      <c r="CW243" s="3"/>
      <c r="CX243" s="3"/>
      <c r="CY243" s="3"/>
      <c r="CZ243" s="3"/>
      <c r="DA243" s="3"/>
      <c r="DB243" s="3"/>
      <c r="DC243" s="3"/>
      <c r="DD243" s="3"/>
      <c r="DE243" s="3"/>
      <c r="DF243" s="3"/>
      <c r="DG243" s="3"/>
      <c r="DH243" s="3"/>
      <c r="DI243" s="3"/>
      <c r="DJ243" s="3"/>
      <c r="DK243" s="3"/>
      <c r="DL243" s="34"/>
      <c r="DM243" s="33" t="e">
        <f t="shared" si="101"/>
        <v>#DIV/0!</v>
      </c>
      <c r="DN243" s="33" t="e">
        <f t="shared" si="102"/>
        <v>#DIV/0!</v>
      </c>
      <c r="DO243" s="33" t="e">
        <f t="shared" si="112"/>
        <v>#DIV/0!</v>
      </c>
      <c r="DP243" s="33" t="e">
        <f t="shared" si="103"/>
        <v>#DIV/0!</v>
      </c>
      <c r="DQ243" s="3"/>
      <c r="DR243" s="3"/>
      <c r="DS243" s="3"/>
      <c r="DT243" s="3"/>
      <c r="DU243" s="3"/>
      <c r="DV243" s="3"/>
      <c r="DW243" s="3"/>
      <c r="DX243" s="3"/>
      <c r="DY243" s="3"/>
      <c r="DZ243" s="3"/>
      <c r="EA243" s="34"/>
      <c r="EB243" s="33" t="e">
        <f t="shared" si="90"/>
        <v>#DIV/0!</v>
      </c>
      <c r="EC243" s="33" t="e">
        <f t="shared" si="91"/>
        <v>#DIV/0!</v>
      </c>
      <c r="ED243" s="33" t="e">
        <f t="shared" si="92"/>
        <v>#DIV/0!</v>
      </c>
      <c r="EE243" s="33" t="e">
        <f t="shared" si="93"/>
        <v>#DIV/0!</v>
      </c>
    </row>
    <row r="244" spans="1:135" ht="48" x14ac:dyDescent="0.2">
      <c r="A244" s="99">
        <v>175</v>
      </c>
      <c r="B244" s="88" t="s">
        <v>157</v>
      </c>
      <c r="C244" s="3" t="s">
        <v>675</v>
      </c>
      <c r="D244" s="3">
        <v>1</v>
      </c>
      <c r="E244" s="3" t="str">
        <f t="shared" si="116"/>
        <v>Tong, L., Zheng, Y., &amp; Zhao, P. (2013), Study 1</v>
      </c>
      <c r="F244" s="3" t="s">
        <v>0</v>
      </c>
      <c r="G244" s="3" t="s">
        <v>1</v>
      </c>
      <c r="H244" s="3">
        <v>1</v>
      </c>
      <c r="I244" s="3">
        <v>1</v>
      </c>
      <c r="J244" s="3">
        <v>1</v>
      </c>
      <c r="K244" s="3">
        <v>1</v>
      </c>
      <c r="L244" s="3">
        <v>1</v>
      </c>
      <c r="M244" s="3"/>
      <c r="N244" s="3">
        <v>1</v>
      </c>
      <c r="O244" s="3">
        <v>1</v>
      </c>
      <c r="P244" s="3"/>
      <c r="Q244" s="3" t="s">
        <v>159</v>
      </c>
      <c r="R244" s="3" t="s">
        <v>3</v>
      </c>
      <c r="S244" s="3"/>
      <c r="T244" s="3">
        <v>2013</v>
      </c>
      <c r="U244" s="3" t="s">
        <v>160</v>
      </c>
      <c r="V244" s="3">
        <v>1</v>
      </c>
      <c r="W244" s="3">
        <v>0</v>
      </c>
      <c r="X244" s="3">
        <v>0</v>
      </c>
      <c r="Y244" s="22">
        <v>2</v>
      </c>
      <c r="Z244" s="22">
        <v>2</v>
      </c>
      <c r="AA244" s="22">
        <f>IF(Y244=Z244,1,CONCATENATE(Y244," vs. ",Z244))</f>
        <v>1</v>
      </c>
      <c r="AB244" s="22">
        <f>Y244</f>
        <v>2</v>
      </c>
      <c r="AC244" s="22">
        <v>1</v>
      </c>
      <c r="AD244" s="22">
        <v>1</v>
      </c>
      <c r="AE244" s="22">
        <f>IF(AC244=AD244,1,CONCATENATE(AC244," vs. ",AD244))</f>
        <v>1</v>
      </c>
      <c r="AF244" s="22">
        <f>AC244</f>
        <v>1</v>
      </c>
      <c r="AG244" s="3">
        <v>2</v>
      </c>
      <c r="AH244" s="3">
        <v>2</v>
      </c>
      <c r="AI244" s="3">
        <f t="shared" si="117"/>
        <v>1</v>
      </c>
      <c r="AJ244" s="3">
        <v>2</v>
      </c>
      <c r="AK244" s="3">
        <v>0</v>
      </c>
      <c r="AL244" s="3">
        <v>0</v>
      </c>
      <c r="AM244" s="3">
        <v>0</v>
      </c>
      <c r="AN244" s="3" t="s">
        <v>158</v>
      </c>
      <c r="AO244" s="3"/>
      <c r="AP244" s="16"/>
      <c r="AQ244" s="16"/>
      <c r="AR244" s="3"/>
      <c r="AS244" s="3"/>
      <c r="AT244" s="3"/>
      <c r="AU244" s="3">
        <v>0</v>
      </c>
      <c r="AV244" s="16">
        <v>0.71175699999999997</v>
      </c>
      <c r="AW244" s="37">
        <v>7.7904000000000001E-2</v>
      </c>
      <c r="AX244" s="16">
        <v>0.703878</v>
      </c>
      <c r="AY244" s="16">
        <v>7.6189000000000007E-2</v>
      </c>
      <c r="AZ244" s="3"/>
      <c r="BA244" s="3"/>
      <c r="BB244" s="3"/>
      <c r="BC244" s="3">
        <v>1</v>
      </c>
      <c r="BD244" s="3">
        <v>37</v>
      </c>
      <c r="BE244" s="3">
        <v>33</v>
      </c>
      <c r="BF244" s="3">
        <v>70</v>
      </c>
      <c r="BG244" s="31" t="s">
        <v>161</v>
      </c>
      <c r="BH244" s="31" t="s">
        <v>162</v>
      </c>
      <c r="BI244" s="3"/>
      <c r="BJ244" s="3"/>
      <c r="BK244" s="30">
        <v>1</v>
      </c>
      <c r="BL244" s="16" t="e">
        <f t="shared" si="95"/>
        <v>#VALUE!</v>
      </c>
      <c r="BM244" s="16" t="e">
        <f>(1/BD244)+(1/BE244)+(BL244^2/(2*(BF244)))</f>
        <v>#VALUE!</v>
      </c>
      <c r="BN244" s="16" t="e">
        <f>(1-3/(4*BF244-9))*BL244</f>
        <v>#VALUE!</v>
      </c>
      <c r="BO244" s="16" t="e">
        <f t="shared" si="96"/>
        <v>#VALUE!</v>
      </c>
      <c r="BP244" s="16">
        <v>1.290984181</v>
      </c>
      <c r="BQ244" s="32"/>
      <c r="BR244" s="32"/>
      <c r="BS244" s="16"/>
      <c r="BT244" s="16"/>
      <c r="BU244" s="16"/>
      <c r="BV244" s="16"/>
      <c r="BW244" s="16"/>
      <c r="BX244" s="16">
        <v>0.25629370600000001</v>
      </c>
      <c r="BY244" s="16"/>
      <c r="BZ244" s="16"/>
      <c r="CA244" s="16">
        <v>0.71175699999999997</v>
      </c>
      <c r="CB244" s="16">
        <v>7.7904000000000001E-2</v>
      </c>
      <c r="CC244" s="16">
        <v>0.703878</v>
      </c>
      <c r="CD244" s="16">
        <v>7.6189000000000007E-2</v>
      </c>
      <c r="CE244" s="3"/>
      <c r="CF244" s="3"/>
      <c r="CG244" s="3"/>
      <c r="CH244" s="3"/>
      <c r="CI244" s="3"/>
      <c r="CJ244" s="3"/>
      <c r="CK244" s="3"/>
      <c r="CL244" s="3"/>
      <c r="CM244" s="3"/>
      <c r="CN244" s="3"/>
      <c r="CO244" s="30"/>
      <c r="CP244" s="33" t="e">
        <f t="shared" si="97"/>
        <v>#DIV/0!</v>
      </c>
      <c r="CQ244" s="33" t="e">
        <f t="shared" si="98"/>
        <v>#DIV/0!</v>
      </c>
      <c r="CR244" s="33" t="e">
        <f t="shared" si="99"/>
        <v>#DIV/0!</v>
      </c>
      <c r="CS244" s="33" t="e">
        <f t="shared" si="100"/>
        <v>#DIV/0!</v>
      </c>
      <c r="CT244" s="3"/>
      <c r="CU244" s="3"/>
      <c r="CV244" s="3"/>
      <c r="CW244" s="3"/>
      <c r="CX244" s="3"/>
      <c r="CY244" s="3"/>
      <c r="CZ244" s="3"/>
      <c r="DA244" s="3"/>
      <c r="DB244" s="3"/>
      <c r="DC244" s="3"/>
      <c r="DD244" s="3"/>
      <c r="DE244" s="3"/>
      <c r="DF244" s="3"/>
      <c r="DG244" s="3"/>
      <c r="DH244" s="3"/>
      <c r="DI244" s="3"/>
      <c r="DJ244" s="3"/>
      <c r="DK244" s="3"/>
      <c r="DL244" s="34"/>
      <c r="DM244" s="33" t="e">
        <f t="shared" si="101"/>
        <v>#DIV/0!</v>
      </c>
      <c r="DN244" s="33" t="e">
        <f t="shared" si="102"/>
        <v>#DIV/0!</v>
      </c>
      <c r="DO244" s="33" t="e">
        <f t="shared" si="112"/>
        <v>#DIV/0!</v>
      </c>
      <c r="DP244" s="33" t="e">
        <f t="shared" si="103"/>
        <v>#DIV/0!</v>
      </c>
      <c r="DQ244" s="3"/>
      <c r="DR244" s="3"/>
      <c r="DS244" s="3"/>
      <c r="DT244" s="3"/>
      <c r="DU244" s="3"/>
      <c r="DV244" s="3"/>
      <c r="DW244" s="3"/>
      <c r="DX244" s="3"/>
      <c r="DY244" s="3"/>
      <c r="DZ244" s="3"/>
      <c r="EA244" s="34"/>
      <c r="EB244" s="33" t="e">
        <f t="shared" si="90"/>
        <v>#DIV/0!</v>
      </c>
      <c r="EC244" s="33" t="e">
        <f t="shared" si="91"/>
        <v>#DIV/0!</v>
      </c>
      <c r="ED244" s="33" t="e">
        <f t="shared" si="92"/>
        <v>#DIV/0!</v>
      </c>
      <c r="EE244" s="33" t="e">
        <f t="shared" si="93"/>
        <v>#DIV/0!</v>
      </c>
    </row>
    <row r="245" spans="1:135" ht="96" hidden="1" x14ac:dyDescent="0.2">
      <c r="A245" s="99">
        <v>175</v>
      </c>
      <c r="B245" s="88" t="s">
        <v>166</v>
      </c>
      <c r="C245" s="3" t="s">
        <v>675</v>
      </c>
      <c r="D245" s="3">
        <v>3</v>
      </c>
      <c r="E245" s="3"/>
      <c r="F245" s="3" t="s">
        <v>0</v>
      </c>
      <c r="G245" s="3" t="s">
        <v>1</v>
      </c>
      <c r="H245" s="3">
        <v>1</v>
      </c>
      <c r="I245" s="3">
        <v>1</v>
      </c>
      <c r="J245" s="3">
        <v>1</v>
      </c>
      <c r="K245" s="3">
        <v>1</v>
      </c>
      <c r="L245" s="3">
        <v>1</v>
      </c>
      <c r="M245" s="3"/>
      <c r="N245" s="3">
        <v>0</v>
      </c>
      <c r="O245" s="3">
        <v>0</v>
      </c>
      <c r="P245" s="3" t="s">
        <v>1162</v>
      </c>
      <c r="Q245" s="3" t="s">
        <v>1059</v>
      </c>
      <c r="R245" s="3" t="s">
        <v>3</v>
      </c>
      <c r="S245" s="3"/>
      <c r="T245" s="3">
        <v>2013</v>
      </c>
      <c r="U245" s="3" t="s">
        <v>160</v>
      </c>
      <c r="V245" s="3">
        <v>1</v>
      </c>
      <c r="W245" s="3">
        <v>0</v>
      </c>
      <c r="X245" s="3"/>
      <c r="Y245" s="22">
        <v>2</v>
      </c>
      <c r="Z245" s="22">
        <v>2</v>
      </c>
      <c r="AA245" s="22">
        <f>IF(Y245=Z245,1,CONCATENATE(Y245," vs. ",Z245))</f>
        <v>1</v>
      </c>
      <c r="AB245" s="22">
        <f>Y245</f>
        <v>2</v>
      </c>
      <c r="AC245" s="22">
        <v>1</v>
      </c>
      <c r="AD245" s="22">
        <v>1</v>
      </c>
      <c r="AE245" s="22">
        <f>IF(AC245=AD245,1,CONCATENATE(AC245," vs. ",AD245))</f>
        <v>1</v>
      </c>
      <c r="AF245" s="22">
        <f>AC245</f>
        <v>1</v>
      </c>
      <c r="AG245" s="3">
        <v>2</v>
      </c>
      <c r="AH245" s="3"/>
      <c r="AI245" s="3"/>
      <c r="AJ245" s="3">
        <v>2</v>
      </c>
      <c r="AK245" s="3">
        <v>0</v>
      </c>
      <c r="AL245" s="3">
        <v>1</v>
      </c>
      <c r="AM245" s="3">
        <v>0</v>
      </c>
      <c r="AN245" s="3" t="s">
        <v>158</v>
      </c>
      <c r="AO245" s="3"/>
      <c r="AP245" s="16"/>
      <c r="AQ245" s="16"/>
      <c r="AR245" s="3"/>
      <c r="AS245" s="30">
        <v>1</v>
      </c>
      <c r="AT245" s="30" t="s">
        <v>1062</v>
      </c>
      <c r="AU245" s="3"/>
      <c r="AV245" s="18"/>
      <c r="AW245" s="31"/>
      <c r="AX245" s="18"/>
      <c r="AY245" s="18"/>
      <c r="AZ245" s="30" t="s">
        <v>1134</v>
      </c>
      <c r="BA245" s="3" t="s">
        <v>1060</v>
      </c>
      <c r="BB245" s="3"/>
      <c r="BC245" s="3">
        <v>1</v>
      </c>
      <c r="BD245" s="3">
        <v>39</v>
      </c>
      <c r="BE245" s="3">
        <v>38</v>
      </c>
      <c r="BF245" s="3">
        <v>77</v>
      </c>
      <c r="BG245" s="31" t="s">
        <v>167</v>
      </c>
      <c r="BH245" s="31" t="s">
        <v>168</v>
      </c>
      <c r="BI245" s="3"/>
      <c r="BJ245" s="3"/>
      <c r="BK245" s="30">
        <v>1</v>
      </c>
      <c r="BL245" s="16" t="e">
        <f t="shared" si="95"/>
        <v>#VALUE!</v>
      </c>
      <c r="BM245" s="16" t="e">
        <f>(1/BD245)+(1/BE245)+(BL245^2/(2*(BF245)))</f>
        <v>#VALUE!</v>
      </c>
      <c r="BN245" s="16" t="e">
        <f>(1-3/(4*BF245-9))*BL245</f>
        <v>#VALUE!</v>
      </c>
      <c r="BO245" s="16" t="e">
        <f t="shared" si="96"/>
        <v>#VALUE!</v>
      </c>
      <c r="BP245" s="16">
        <v>0.99266371099999995</v>
      </c>
      <c r="BQ245" s="32"/>
      <c r="BR245" s="32"/>
      <c r="BS245" s="16"/>
      <c r="BT245" s="16"/>
      <c r="BU245" s="16"/>
      <c r="BV245" s="16"/>
      <c r="BW245" s="16"/>
      <c r="BX245" s="16">
        <v>0.25088702099999999</v>
      </c>
      <c r="BY245" s="16"/>
      <c r="BZ245" s="16"/>
      <c r="CA245" s="16">
        <v>0.55000000000000004</v>
      </c>
      <c r="CB245" s="16">
        <v>0.08</v>
      </c>
      <c r="CC245" s="16">
        <v>0.54</v>
      </c>
      <c r="CD245" s="16">
        <v>7.0000000000000007E-2</v>
      </c>
      <c r="CE245" s="3" t="s">
        <v>1061</v>
      </c>
      <c r="CF245" s="3"/>
      <c r="CG245" s="3">
        <v>1</v>
      </c>
      <c r="CH245" s="3">
        <v>39</v>
      </c>
      <c r="CI245" s="3">
        <v>38</v>
      </c>
      <c r="CJ245" s="3">
        <v>77</v>
      </c>
      <c r="CK245" s="3">
        <v>1.21</v>
      </c>
      <c r="CL245" s="3">
        <v>0.82</v>
      </c>
      <c r="CM245" s="3"/>
      <c r="CN245" s="3"/>
      <c r="CO245" s="30">
        <v>1</v>
      </c>
      <c r="CP245" s="33" t="e">
        <f t="shared" si="97"/>
        <v>#DIV/0!</v>
      </c>
      <c r="CQ245" s="33" t="e">
        <f t="shared" si="98"/>
        <v>#DIV/0!</v>
      </c>
      <c r="CR245" s="33" t="e">
        <f t="shared" si="99"/>
        <v>#DIV/0!</v>
      </c>
      <c r="CS245" s="33" t="e">
        <f t="shared" si="100"/>
        <v>#DIV/0!</v>
      </c>
      <c r="CT245" s="3"/>
      <c r="CU245" s="3"/>
      <c r="CV245" s="3" t="s">
        <v>776</v>
      </c>
      <c r="CW245" s="3">
        <v>2.9</v>
      </c>
      <c r="CX245" s="3">
        <v>0.66</v>
      </c>
      <c r="CY245" s="3">
        <v>0.05</v>
      </c>
      <c r="CZ245" s="3">
        <v>0.65</v>
      </c>
      <c r="DA245" s="3">
        <v>0.05</v>
      </c>
      <c r="DB245" s="3"/>
      <c r="DC245" s="3"/>
      <c r="DD245" s="3"/>
      <c r="DE245" s="3"/>
      <c r="DF245" s="3"/>
      <c r="DG245" s="3"/>
      <c r="DH245" s="3"/>
      <c r="DI245" s="3"/>
      <c r="DJ245" s="3"/>
      <c r="DK245" s="3"/>
      <c r="DL245" s="34"/>
      <c r="DM245" s="33" t="e">
        <f t="shared" si="101"/>
        <v>#DIV/0!</v>
      </c>
      <c r="DN245" s="33" t="e">
        <f t="shared" si="102"/>
        <v>#DIV/0!</v>
      </c>
      <c r="DO245" s="33" t="e">
        <f t="shared" si="112"/>
        <v>#DIV/0!</v>
      </c>
      <c r="DP245" s="33" t="e">
        <f t="shared" si="103"/>
        <v>#DIV/0!</v>
      </c>
      <c r="DQ245" s="3"/>
      <c r="DR245" s="3"/>
      <c r="DS245" s="3"/>
      <c r="DT245" s="3"/>
      <c r="DU245" s="3"/>
      <c r="DV245" s="3"/>
      <c r="DW245" s="3"/>
      <c r="DX245" s="3"/>
      <c r="DY245" s="3"/>
      <c r="DZ245" s="3"/>
      <c r="EA245" s="34"/>
      <c r="EB245" s="33" t="e">
        <f t="shared" si="90"/>
        <v>#DIV/0!</v>
      </c>
      <c r="EC245" s="33" t="e">
        <f t="shared" si="91"/>
        <v>#DIV/0!</v>
      </c>
      <c r="ED245" s="33" t="e">
        <f t="shared" si="92"/>
        <v>#DIV/0!</v>
      </c>
      <c r="EE245" s="33" t="e">
        <f t="shared" si="93"/>
        <v>#DIV/0!</v>
      </c>
    </row>
    <row r="246" spans="1:135" ht="96" hidden="1" x14ac:dyDescent="0.2">
      <c r="A246" s="99">
        <v>175</v>
      </c>
      <c r="B246" s="88" t="s">
        <v>169</v>
      </c>
      <c r="C246" s="3" t="s">
        <v>675</v>
      </c>
      <c r="D246" s="3">
        <v>4</v>
      </c>
      <c r="E246" s="3"/>
      <c r="F246" s="3" t="s">
        <v>0</v>
      </c>
      <c r="G246" s="3" t="s">
        <v>1</v>
      </c>
      <c r="H246" s="3">
        <v>1</v>
      </c>
      <c r="I246" s="3">
        <v>1</v>
      </c>
      <c r="J246" s="3">
        <v>1</v>
      </c>
      <c r="K246" s="3">
        <v>1</v>
      </c>
      <c r="L246" s="3">
        <v>1</v>
      </c>
      <c r="M246" s="3"/>
      <c r="N246" s="3">
        <v>0</v>
      </c>
      <c r="O246" s="3">
        <v>0</v>
      </c>
      <c r="P246" s="3" t="s">
        <v>1162</v>
      </c>
      <c r="Q246" s="3" t="s">
        <v>1059</v>
      </c>
      <c r="R246" s="3" t="s">
        <v>89</v>
      </c>
      <c r="S246" s="3"/>
      <c r="T246" s="3">
        <v>2013</v>
      </c>
      <c r="U246" s="3" t="s">
        <v>160</v>
      </c>
      <c r="V246" s="3">
        <v>1</v>
      </c>
      <c r="W246" s="3">
        <v>0</v>
      </c>
      <c r="X246" s="3"/>
      <c r="Y246" s="22">
        <v>1</v>
      </c>
      <c r="Z246" s="22">
        <v>1</v>
      </c>
      <c r="AA246" s="22">
        <f>IF(Y246=Z246,1,CONCATENATE(Y246," vs. ",Z246))</f>
        <v>1</v>
      </c>
      <c r="AB246" s="22">
        <f>Y246</f>
        <v>1</v>
      </c>
      <c r="AC246" s="22">
        <v>1</v>
      </c>
      <c r="AD246" s="22">
        <v>1</v>
      </c>
      <c r="AE246" s="22">
        <f>IF(AC246=AD246,1,CONCATENATE(AC246," vs. ",AD246))</f>
        <v>1</v>
      </c>
      <c r="AF246" s="22">
        <f>AC246</f>
        <v>1</v>
      </c>
      <c r="AG246" s="3">
        <v>2</v>
      </c>
      <c r="AH246" s="3"/>
      <c r="AI246" s="3"/>
      <c r="AJ246" s="3">
        <v>2</v>
      </c>
      <c r="AK246" s="3">
        <v>0</v>
      </c>
      <c r="AL246" s="3">
        <v>1</v>
      </c>
      <c r="AM246" s="3">
        <v>0</v>
      </c>
      <c r="AN246" s="3" t="s">
        <v>158</v>
      </c>
      <c r="AO246" s="3"/>
      <c r="AP246" s="16"/>
      <c r="AQ246" s="16"/>
      <c r="AR246" s="3"/>
      <c r="AS246" s="30">
        <v>1</v>
      </c>
      <c r="AT246" s="30" t="s">
        <v>1062</v>
      </c>
      <c r="AU246" s="3"/>
      <c r="AV246" s="18"/>
      <c r="AW246" s="31"/>
      <c r="AX246" s="18"/>
      <c r="AY246" s="18"/>
      <c r="AZ246" s="30" t="s">
        <v>1134</v>
      </c>
      <c r="BA246" s="3" t="s">
        <v>1060</v>
      </c>
      <c r="BB246" s="3"/>
      <c r="BC246" s="3">
        <v>1</v>
      </c>
      <c r="BD246" s="3">
        <v>31</v>
      </c>
      <c r="BE246" s="3">
        <v>32</v>
      </c>
      <c r="BF246" s="3">
        <v>63</v>
      </c>
      <c r="BG246" s="31" t="s">
        <v>170</v>
      </c>
      <c r="BH246" s="31" t="s">
        <v>171</v>
      </c>
      <c r="BI246" s="3"/>
      <c r="BJ246" s="3"/>
      <c r="BK246" s="30">
        <v>1</v>
      </c>
      <c r="BL246" s="16" t="e">
        <f t="shared" si="95"/>
        <v>#VALUE!</v>
      </c>
      <c r="BM246" s="16" t="e">
        <f>(1/BD246)+(1/BE246)+(BL246^2/(2*(BF246)))</f>
        <v>#VALUE!</v>
      </c>
      <c r="BN246" s="16" t="e">
        <f>(1-3/(4*BF246-9))*BL246</f>
        <v>#VALUE!</v>
      </c>
      <c r="BO246" s="16" t="e">
        <f t="shared" si="96"/>
        <v>#VALUE!</v>
      </c>
      <c r="BP246" s="16">
        <v>1.1061594939999999</v>
      </c>
      <c r="BQ246" s="32"/>
      <c r="BR246" s="32"/>
      <c r="BS246" s="16"/>
      <c r="BT246" s="16"/>
      <c r="BU246" s="16"/>
      <c r="BV246" s="16"/>
      <c r="BW246" s="16"/>
      <c r="BX246" s="16">
        <v>0.27449305099999999</v>
      </c>
      <c r="BY246" s="16"/>
      <c r="BZ246" s="16"/>
      <c r="CA246" s="16">
        <v>0.61</v>
      </c>
      <c r="CB246" s="16">
        <v>0.08</v>
      </c>
      <c r="CC246" s="16">
        <v>0.6</v>
      </c>
      <c r="CD246" s="16">
        <v>0.08</v>
      </c>
      <c r="CE246" s="3" t="s">
        <v>1061</v>
      </c>
      <c r="CF246" s="3"/>
      <c r="CG246" s="3">
        <v>1</v>
      </c>
      <c r="CH246" s="3">
        <v>31</v>
      </c>
      <c r="CI246" s="3">
        <v>32</v>
      </c>
      <c r="CJ246" s="3">
        <v>63</v>
      </c>
      <c r="CK246" s="3">
        <v>6.21</v>
      </c>
      <c r="CL246" s="3">
        <v>5.21</v>
      </c>
      <c r="CM246" s="3"/>
      <c r="CN246" s="3"/>
      <c r="CO246" s="30">
        <v>1</v>
      </c>
      <c r="CP246" s="33" t="e">
        <f t="shared" si="97"/>
        <v>#DIV/0!</v>
      </c>
      <c r="CQ246" s="33" t="e">
        <f t="shared" si="98"/>
        <v>#DIV/0!</v>
      </c>
      <c r="CR246" s="33" t="e">
        <f t="shared" si="99"/>
        <v>#DIV/0!</v>
      </c>
      <c r="CS246" s="33" t="e">
        <f t="shared" si="100"/>
        <v>#DIV/0!</v>
      </c>
      <c r="CT246" s="3"/>
      <c r="CU246" s="3"/>
      <c r="CV246" s="3" t="s">
        <v>776</v>
      </c>
      <c r="CW246" s="3">
        <v>2.69</v>
      </c>
      <c r="CX246" s="3">
        <v>0.68</v>
      </c>
      <c r="CY246" s="3">
        <v>7.0000000000000007E-2</v>
      </c>
      <c r="CZ246" s="3">
        <v>0.67</v>
      </c>
      <c r="DA246" s="3">
        <v>7.0000000000000007E-2</v>
      </c>
      <c r="DB246" s="3"/>
      <c r="DC246" s="3"/>
      <c r="DD246" s="3"/>
      <c r="DE246" s="3"/>
      <c r="DF246" s="3"/>
      <c r="DG246" s="3"/>
      <c r="DH246" s="3"/>
      <c r="DI246" s="3"/>
      <c r="DJ246" s="3"/>
      <c r="DK246" s="3"/>
      <c r="DL246" s="34"/>
      <c r="DM246" s="33" t="e">
        <f t="shared" si="101"/>
        <v>#DIV/0!</v>
      </c>
      <c r="DN246" s="33" t="e">
        <f t="shared" si="102"/>
        <v>#DIV/0!</v>
      </c>
      <c r="DO246" s="33" t="e">
        <f t="shared" si="112"/>
        <v>#DIV/0!</v>
      </c>
      <c r="DP246" s="33" t="e">
        <f t="shared" si="103"/>
        <v>#DIV/0!</v>
      </c>
      <c r="DQ246" s="3"/>
      <c r="DR246" s="3"/>
      <c r="DS246" s="3"/>
      <c r="DT246" s="3"/>
      <c r="DU246" s="3"/>
      <c r="DV246" s="3"/>
      <c r="DW246" s="3"/>
      <c r="DX246" s="3"/>
      <c r="DY246" s="3"/>
      <c r="DZ246" s="3"/>
      <c r="EA246" s="34"/>
      <c r="EB246" s="33" t="e">
        <f t="shared" si="90"/>
        <v>#DIV/0!</v>
      </c>
      <c r="EC246" s="33" t="e">
        <f t="shared" si="91"/>
        <v>#DIV/0!</v>
      </c>
      <c r="ED246" s="33" t="e">
        <f t="shared" si="92"/>
        <v>#DIV/0!</v>
      </c>
      <c r="EE246" s="33" t="e">
        <f t="shared" si="93"/>
        <v>#DIV/0!</v>
      </c>
    </row>
    <row r="247" spans="1:135" ht="64" hidden="1" x14ac:dyDescent="0.2">
      <c r="A247" s="88">
        <v>176</v>
      </c>
      <c r="B247" s="88">
        <v>176</v>
      </c>
      <c r="C247" s="3" t="s">
        <v>648</v>
      </c>
      <c r="D247" s="3"/>
      <c r="E247" s="3"/>
      <c r="F247" s="3"/>
      <c r="G247" s="3" t="s">
        <v>57</v>
      </c>
      <c r="H247" s="3"/>
      <c r="I247" s="3"/>
      <c r="J247" s="3"/>
      <c r="K247" s="3"/>
      <c r="L247" s="3"/>
      <c r="M247" s="3"/>
      <c r="N247" s="3"/>
      <c r="O247" s="3"/>
      <c r="P247" s="3"/>
      <c r="Q247" s="3"/>
      <c r="R247" s="3"/>
      <c r="S247" s="3"/>
      <c r="T247" s="3"/>
      <c r="U247" s="3"/>
      <c r="V247" s="3"/>
      <c r="W247" s="3"/>
      <c r="X247" s="3"/>
      <c r="Y247" s="22"/>
      <c r="Z247" s="22"/>
      <c r="AA247" s="22"/>
      <c r="AB247" s="22">
        <v>2</v>
      </c>
      <c r="AC247" s="22"/>
      <c r="AD247" s="22"/>
      <c r="AE247" s="22"/>
      <c r="AF247" s="22">
        <v>1</v>
      </c>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1"/>
      <c r="BH247" s="31"/>
      <c r="BI247" s="3"/>
      <c r="BJ247" s="3"/>
      <c r="BK247" s="30"/>
      <c r="BL247" s="16" t="e">
        <f t="shared" si="95"/>
        <v>#DIV/0!</v>
      </c>
      <c r="BM247" s="16"/>
      <c r="BN247" s="16"/>
      <c r="BO247" s="16">
        <f t="shared" si="96"/>
        <v>0</v>
      </c>
      <c r="BP247" s="16"/>
      <c r="BQ247" s="32"/>
      <c r="BR247" s="32"/>
      <c r="BS247" s="16"/>
      <c r="BT247" s="16"/>
      <c r="BU247" s="16"/>
      <c r="BV247" s="16"/>
      <c r="BW247" s="16"/>
      <c r="BX247" s="16"/>
      <c r="BY247" s="16"/>
      <c r="BZ247" s="16"/>
      <c r="CA247" s="16"/>
      <c r="CB247" s="16"/>
      <c r="CC247" s="16"/>
      <c r="CD247" s="16"/>
      <c r="CE247" s="3"/>
      <c r="CF247" s="3"/>
      <c r="CG247" s="3"/>
      <c r="CH247" s="3"/>
      <c r="CI247" s="3"/>
      <c r="CJ247" s="3"/>
      <c r="CK247" s="3"/>
      <c r="CL247" s="3"/>
      <c r="CM247" s="3"/>
      <c r="CN247" s="3"/>
      <c r="CO247" s="30"/>
      <c r="CP247" s="33" t="e">
        <f t="shared" si="97"/>
        <v>#DIV/0!</v>
      </c>
      <c r="CQ247" s="33" t="e">
        <f t="shared" si="98"/>
        <v>#DIV/0!</v>
      </c>
      <c r="CR247" s="33" t="e">
        <f t="shared" si="99"/>
        <v>#DIV/0!</v>
      </c>
      <c r="CS247" s="33" t="e">
        <f t="shared" si="100"/>
        <v>#DIV/0!</v>
      </c>
      <c r="CT247" s="3"/>
      <c r="CU247" s="3"/>
      <c r="CV247" s="3"/>
      <c r="CW247" s="3"/>
      <c r="CX247" s="3"/>
      <c r="CY247" s="3"/>
      <c r="CZ247" s="3"/>
      <c r="DA247" s="3"/>
      <c r="DB247" s="3"/>
      <c r="DC247" s="3"/>
      <c r="DD247" s="3"/>
      <c r="DE247" s="3"/>
      <c r="DF247" s="3"/>
      <c r="DG247" s="3"/>
      <c r="DH247" s="3"/>
      <c r="DI247" s="3"/>
      <c r="DJ247" s="3"/>
      <c r="DK247" s="3"/>
      <c r="DL247" s="34"/>
      <c r="DM247" s="33" t="e">
        <f t="shared" si="101"/>
        <v>#DIV/0!</v>
      </c>
      <c r="DN247" s="33" t="e">
        <f t="shared" si="102"/>
        <v>#DIV/0!</v>
      </c>
      <c r="DO247" s="33" t="e">
        <f t="shared" si="112"/>
        <v>#DIV/0!</v>
      </c>
      <c r="DP247" s="33" t="e">
        <f t="shared" si="103"/>
        <v>#DIV/0!</v>
      </c>
      <c r="DQ247" s="3"/>
      <c r="DR247" s="3"/>
      <c r="DS247" s="3"/>
      <c r="DT247" s="3"/>
      <c r="DU247" s="3"/>
      <c r="DV247" s="3"/>
      <c r="DW247" s="3"/>
      <c r="DX247" s="3"/>
      <c r="DY247" s="3"/>
      <c r="DZ247" s="3"/>
      <c r="EA247" s="34"/>
      <c r="EB247" s="33" t="e">
        <f t="shared" si="90"/>
        <v>#DIV/0!</v>
      </c>
      <c r="EC247" s="33" t="e">
        <f t="shared" si="91"/>
        <v>#DIV/0!</v>
      </c>
      <c r="ED247" s="33" t="e">
        <f t="shared" si="92"/>
        <v>#DIV/0!</v>
      </c>
      <c r="EE247" s="33" t="e">
        <f t="shared" si="93"/>
        <v>#DIV/0!</v>
      </c>
    </row>
    <row r="248" spans="1:135" ht="32" hidden="1" x14ac:dyDescent="0.2">
      <c r="A248" s="88">
        <v>177</v>
      </c>
      <c r="B248" s="88">
        <v>177</v>
      </c>
      <c r="C248" s="3" t="s">
        <v>649</v>
      </c>
      <c r="D248" s="3"/>
      <c r="E248" s="3"/>
      <c r="F248" s="3" t="s">
        <v>0</v>
      </c>
      <c r="G248" s="3" t="s">
        <v>1</v>
      </c>
      <c r="H248" s="3">
        <v>0</v>
      </c>
      <c r="I248" s="3">
        <v>0</v>
      </c>
      <c r="J248" s="3"/>
      <c r="K248" s="3"/>
      <c r="L248" s="3">
        <v>0</v>
      </c>
      <c r="M248" s="3" t="s">
        <v>82</v>
      </c>
      <c r="N248" s="3"/>
      <c r="O248" s="3"/>
      <c r="P248" s="3"/>
      <c r="Q248" s="3"/>
      <c r="R248" s="3"/>
      <c r="S248" s="3"/>
      <c r="T248" s="3"/>
      <c r="U248" s="3"/>
      <c r="V248" s="3"/>
      <c r="W248" s="3"/>
      <c r="X248" s="3"/>
      <c r="Y248" s="22"/>
      <c r="Z248" s="22"/>
      <c r="AA248" s="22"/>
      <c r="AB248" s="22">
        <v>2</v>
      </c>
      <c r="AC248" s="22"/>
      <c r="AD248" s="22"/>
      <c r="AE248" s="22"/>
      <c r="AF248" s="22">
        <v>1</v>
      </c>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0"/>
      <c r="BL248" s="16" t="e">
        <f t="shared" si="95"/>
        <v>#DIV/0!</v>
      </c>
      <c r="BM248" s="16"/>
      <c r="BN248" s="16"/>
      <c r="BO248" s="16">
        <f t="shared" si="96"/>
        <v>0</v>
      </c>
      <c r="BP248" s="16"/>
      <c r="BQ248" s="16"/>
      <c r="BR248" s="16"/>
      <c r="BS248" s="16"/>
      <c r="BT248" s="16"/>
      <c r="BU248" s="16"/>
      <c r="BV248" s="16"/>
      <c r="BW248" s="16"/>
      <c r="BX248" s="16"/>
      <c r="BY248" s="16"/>
      <c r="BZ248" s="16"/>
      <c r="CA248" s="16"/>
      <c r="CB248" s="16"/>
      <c r="CC248" s="16"/>
      <c r="CD248" s="16"/>
      <c r="CE248" s="3"/>
      <c r="CF248" s="3"/>
      <c r="CG248" s="3"/>
      <c r="CH248" s="3"/>
      <c r="CI248" s="3"/>
      <c r="CJ248" s="3"/>
      <c r="CK248" s="3"/>
      <c r="CL248" s="3"/>
      <c r="CM248" s="3"/>
      <c r="CN248" s="3"/>
      <c r="CO248" s="30"/>
      <c r="CP248" s="33" t="e">
        <f t="shared" si="97"/>
        <v>#DIV/0!</v>
      </c>
      <c r="CQ248" s="33" t="e">
        <f t="shared" si="98"/>
        <v>#DIV/0!</v>
      </c>
      <c r="CR248" s="33" t="e">
        <f t="shared" si="99"/>
        <v>#DIV/0!</v>
      </c>
      <c r="CS248" s="33" t="e">
        <f t="shared" si="100"/>
        <v>#DIV/0!</v>
      </c>
      <c r="CT248" s="3"/>
      <c r="CU248" s="3"/>
      <c r="CV248" s="3"/>
      <c r="CW248" s="3"/>
      <c r="CX248" s="3"/>
      <c r="CY248" s="3"/>
      <c r="CZ248" s="3"/>
      <c r="DA248" s="3"/>
      <c r="DB248" s="3"/>
      <c r="DC248" s="3"/>
      <c r="DD248" s="3"/>
      <c r="DE248" s="3"/>
      <c r="DF248" s="3"/>
      <c r="DG248" s="3"/>
      <c r="DH248" s="3"/>
      <c r="DI248" s="3"/>
      <c r="DJ248" s="3"/>
      <c r="DK248" s="3"/>
      <c r="DL248" s="34"/>
      <c r="DM248" s="33" t="e">
        <f t="shared" si="101"/>
        <v>#DIV/0!</v>
      </c>
      <c r="DN248" s="33" t="e">
        <f t="shared" si="102"/>
        <v>#DIV/0!</v>
      </c>
      <c r="DO248" s="33" t="e">
        <f t="shared" si="112"/>
        <v>#DIV/0!</v>
      </c>
      <c r="DP248" s="33" t="e">
        <f t="shared" si="103"/>
        <v>#DIV/0!</v>
      </c>
      <c r="DQ248" s="3"/>
      <c r="DR248" s="3"/>
      <c r="DS248" s="3"/>
      <c r="DT248" s="3"/>
      <c r="DU248" s="3"/>
      <c r="DV248" s="3"/>
      <c r="DW248" s="3"/>
      <c r="DX248" s="3"/>
      <c r="DY248" s="3"/>
      <c r="DZ248" s="3"/>
      <c r="EA248" s="34"/>
      <c r="EB248" s="33" t="e">
        <f t="shared" si="90"/>
        <v>#DIV/0!</v>
      </c>
      <c r="EC248" s="33" t="e">
        <f t="shared" si="91"/>
        <v>#DIV/0!</v>
      </c>
      <c r="ED248" s="33" t="e">
        <f t="shared" si="92"/>
        <v>#DIV/0!</v>
      </c>
      <c r="EE248" s="33" t="e">
        <f t="shared" si="93"/>
        <v>#DIV/0!</v>
      </c>
    </row>
    <row r="249" spans="1:135" ht="48" hidden="1" x14ac:dyDescent="0.2">
      <c r="A249" s="88">
        <v>178</v>
      </c>
      <c r="B249" s="88">
        <v>178</v>
      </c>
      <c r="C249" s="3" t="s">
        <v>650</v>
      </c>
      <c r="D249" s="3"/>
      <c r="E249" s="3"/>
      <c r="F249" s="3" t="s">
        <v>0</v>
      </c>
      <c r="G249" s="3" t="s">
        <v>1</v>
      </c>
      <c r="H249" s="3">
        <v>0</v>
      </c>
      <c r="I249" s="3"/>
      <c r="J249" s="3"/>
      <c r="K249" s="3"/>
      <c r="L249" s="3">
        <v>0</v>
      </c>
      <c r="M249" s="3" t="s">
        <v>69</v>
      </c>
      <c r="N249" s="3"/>
      <c r="O249" s="3"/>
      <c r="P249" s="3"/>
      <c r="Q249" s="3"/>
      <c r="R249" s="3"/>
      <c r="S249" s="3"/>
      <c r="T249" s="3"/>
      <c r="U249" s="3"/>
      <c r="V249" s="3"/>
      <c r="W249" s="3"/>
      <c r="X249" s="3"/>
      <c r="Y249" s="22"/>
      <c r="Z249" s="22"/>
      <c r="AA249" s="22"/>
      <c r="AB249" s="22">
        <v>1</v>
      </c>
      <c r="AC249" s="22"/>
      <c r="AD249" s="22"/>
      <c r="AE249" s="22"/>
      <c r="AF249" s="22">
        <v>1</v>
      </c>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0"/>
      <c r="BL249" s="16" t="e">
        <f t="shared" si="95"/>
        <v>#DIV/0!</v>
      </c>
      <c r="BM249" s="16"/>
      <c r="BN249" s="16"/>
      <c r="BO249" s="16">
        <f t="shared" si="96"/>
        <v>0</v>
      </c>
      <c r="BP249" s="16"/>
      <c r="BQ249" s="16"/>
      <c r="BR249" s="16"/>
      <c r="BS249" s="16"/>
      <c r="BT249" s="16"/>
      <c r="BU249" s="16"/>
      <c r="BV249" s="16"/>
      <c r="BW249" s="16"/>
      <c r="BX249" s="16"/>
      <c r="BY249" s="16"/>
      <c r="BZ249" s="16"/>
      <c r="CA249" s="16"/>
      <c r="CB249" s="16"/>
      <c r="CC249" s="16"/>
      <c r="CD249" s="16"/>
      <c r="CE249" s="3"/>
      <c r="CF249" s="3"/>
      <c r="CG249" s="3"/>
      <c r="CH249" s="3"/>
      <c r="CI249" s="3"/>
      <c r="CJ249" s="3"/>
      <c r="CK249" s="3"/>
      <c r="CL249" s="3"/>
      <c r="CM249" s="3"/>
      <c r="CN249" s="3"/>
      <c r="CO249" s="30"/>
      <c r="CP249" s="33" t="e">
        <f t="shared" si="97"/>
        <v>#DIV/0!</v>
      </c>
      <c r="CQ249" s="33" t="e">
        <f t="shared" si="98"/>
        <v>#DIV/0!</v>
      </c>
      <c r="CR249" s="33" t="e">
        <f t="shared" si="99"/>
        <v>#DIV/0!</v>
      </c>
      <c r="CS249" s="33" t="e">
        <f t="shared" si="100"/>
        <v>#DIV/0!</v>
      </c>
      <c r="CT249" s="3"/>
      <c r="CU249" s="3"/>
      <c r="CV249" s="3"/>
      <c r="CW249" s="3"/>
      <c r="CX249" s="3"/>
      <c r="CY249" s="3"/>
      <c r="CZ249" s="3"/>
      <c r="DA249" s="3"/>
      <c r="DB249" s="3"/>
      <c r="DC249" s="3"/>
      <c r="DD249" s="3"/>
      <c r="DE249" s="3"/>
      <c r="DF249" s="3"/>
      <c r="DG249" s="3"/>
      <c r="DH249" s="3"/>
      <c r="DI249" s="3"/>
      <c r="DJ249" s="3"/>
      <c r="DK249" s="3"/>
      <c r="DL249" s="34"/>
      <c r="DM249" s="33" t="e">
        <f t="shared" si="101"/>
        <v>#DIV/0!</v>
      </c>
      <c r="DN249" s="33" t="e">
        <f t="shared" si="102"/>
        <v>#DIV/0!</v>
      </c>
      <c r="DO249" s="33" t="e">
        <f t="shared" si="112"/>
        <v>#DIV/0!</v>
      </c>
      <c r="DP249" s="33" t="e">
        <f t="shared" si="103"/>
        <v>#DIV/0!</v>
      </c>
      <c r="DQ249" s="3"/>
      <c r="DR249" s="3"/>
      <c r="DS249" s="3"/>
      <c r="DT249" s="3"/>
      <c r="DU249" s="3"/>
      <c r="DV249" s="3"/>
      <c r="DW249" s="3"/>
      <c r="DX249" s="3"/>
      <c r="DY249" s="3"/>
      <c r="DZ249" s="3"/>
      <c r="EA249" s="34"/>
      <c r="EB249" s="33" t="e">
        <f t="shared" si="90"/>
        <v>#DIV/0!</v>
      </c>
      <c r="EC249" s="33" t="e">
        <f t="shared" si="91"/>
        <v>#DIV/0!</v>
      </c>
      <c r="ED249" s="33" t="e">
        <f t="shared" si="92"/>
        <v>#DIV/0!</v>
      </c>
      <c r="EE249" s="33" t="e">
        <f t="shared" si="93"/>
        <v>#DIV/0!</v>
      </c>
    </row>
    <row r="250" spans="1:135" ht="48" hidden="1" x14ac:dyDescent="0.2">
      <c r="A250" s="88">
        <v>179</v>
      </c>
      <c r="B250" s="88">
        <v>179</v>
      </c>
      <c r="C250" s="3" t="s">
        <v>651</v>
      </c>
      <c r="D250" s="3"/>
      <c r="E250" s="3"/>
      <c r="F250" s="3" t="s">
        <v>0</v>
      </c>
      <c r="G250" s="3" t="s">
        <v>1</v>
      </c>
      <c r="H250" s="3">
        <v>0</v>
      </c>
      <c r="I250" s="3"/>
      <c r="J250" s="3"/>
      <c r="K250" s="3"/>
      <c r="L250" s="3">
        <v>0</v>
      </c>
      <c r="M250" s="3" t="s">
        <v>69</v>
      </c>
      <c r="N250" s="3"/>
      <c r="O250" s="3"/>
      <c r="P250" s="3"/>
      <c r="Q250" s="3"/>
      <c r="R250" s="3"/>
      <c r="S250" s="3"/>
      <c r="T250" s="3"/>
      <c r="U250" s="3"/>
      <c r="V250" s="3"/>
      <c r="W250" s="3"/>
      <c r="X250" s="3"/>
      <c r="Y250" s="22"/>
      <c r="Z250" s="22"/>
      <c r="AA250" s="22"/>
      <c r="AB250" s="22">
        <v>2</v>
      </c>
      <c r="AC250" s="22"/>
      <c r="AD250" s="22"/>
      <c r="AE250" s="22"/>
      <c r="AF250" s="22">
        <v>1</v>
      </c>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0"/>
      <c r="BL250" s="16" t="e">
        <f t="shared" si="95"/>
        <v>#DIV/0!</v>
      </c>
      <c r="BM250" s="16"/>
      <c r="BN250" s="16"/>
      <c r="BO250" s="16">
        <f t="shared" si="96"/>
        <v>0</v>
      </c>
      <c r="BP250" s="16"/>
      <c r="BQ250" s="16"/>
      <c r="BR250" s="16"/>
      <c r="BS250" s="16"/>
      <c r="BT250" s="16"/>
      <c r="BU250" s="16"/>
      <c r="BV250" s="16"/>
      <c r="BW250" s="16"/>
      <c r="BX250" s="16"/>
      <c r="BY250" s="16"/>
      <c r="BZ250" s="16"/>
      <c r="CA250" s="16"/>
      <c r="CB250" s="16"/>
      <c r="CC250" s="16"/>
      <c r="CD250" s="16"/>
      <c r="CE250" s="3"/>
      <c r="CF250" s="3"/>
      <c r="CG250" s="3"/>
      <c r="CH250" s="3"/>
      <c r="CI250" s="3"/>
      <c r="CJ250" s="3"/>
      <c r="CK250" s="3"/>
      <c r="CL250" s="3"/>
      <c r="CM250" s="3"/>
      <c r="CN250" s="3"/>
      <c r="CO250" s="30"/>
      <c r="CP250" s="33" t="e">
        <f t="shared" si="97"/>
        <v>#DIV/0!</v>
      </c>
      <c r="CQ250" s="33" t="e">
        <f t="shared" si="98"/>
        <v>#DIV/0!</v>
      </c>
      <c r="CR250" s="33" t="e">
        <f t="shared" si="99"/>
        <v>#DIV/0!</v>
      </c>
      <c r="CS250" s="33" t="e">
        <f t="shared" si="100"/>
        <v>#DIV/0!</v>
      </c>
      <c r="CT250" s="3"/>
      <c r="CU250" s="3"/>
      <c r="CV250" s="3"/>
      <c r="CW250" s="3"/>
      <c r="CX250" s="3"/>
      <c r="CY250" s="3"/>
      <c r="CZ250" s="3"/>
      <c r="DA250" s="3"/>
      <c r="DB250" s="3"/>
      <c r="DC250" s="3"/>
      <c r="DD250" s="3"/>
      <c r="DE250" s="3"/>
      <c r="DF250" s="3"/>
      <c r="DG250" s="3"/>
      <c r="DH250" s="3"/>
      <c r="DI250" s="3"/>
      <c r="DJ250" s="3"/>
      <c r="DK250" s="3"/>
      <c r="DL250" s="34"/>
      <c r="DM250" s="33" t="e">
        <f t="shared" si="101"/>
        <v>#DIV/0!</v>
      </c>
      <c r="DN250" s="33" t="e">
        <f t="shared" si="102"/>
        <v>#DIV/0!</v>
      </c>
      <c r="DO250" s="33" t="e">
        <f t="shared" si="112"/>
        <v>#DIV/0!</v>
      </c>
      <c r="DP250" s="33" t="e">
        <f t="shared" si="103"/>
        <v>#DIV/0!</v>
      </c>
      <c r="DQ250" s="3"/>
      <c r="DR250" s="3"/>
      <c r="DS250" s="3"/>
      <c r="DT250" s="3"/>
      <c r="DU250" s="3"/>
      <c r="DV250" s="3"/>
      <c r="DW250" s="3"/>
      <c r="DX250" s="3"/>
      <c r="DY250" s="3"/>
      <c r="DZ250" s="3"/>
      <c r="EA250" s="34"/>
      <c r="EB250" s="33" t="e">
        <f t="shared" si="90"/>
        <v>#DIV/0!</v>
      </c>
      <c r="EC250" s="33" t="e">
        <f t="shared" si="91"/>
        <v>#DIV/0!</v>
      </c>
      <c r="ED250" s="33" t="e">
        <f t="shared" si="92"/>
        <v>#DIV/0!</v>
      </c>
      <c r="EE250" s="33" t="e">
        <f t="shared" si="93"/>
        <v>#DIV/0!</v>
      </c>
    </row>
    <row r="251" spans="1:135" ht="48" hidden="1" x14ac:dyDescent="0.2">
      <c r="A251" s="88">
        <v>180</v>
      </c>
      <c r="B251" s="88">
        <v>180</v>
      </c>
      <c r="C251" s="3" t="s">
        <v>652</v>
      </c>
      <c r="D251" s="3"/>
      <c r="E251" s="3"/>
      <c r="F251" s="3" t="s">
        <v>0</v>
      </c>
      <c r="G251" s="3" t="s">
        <v>1</v>
      </c>
      <c r="H251" s="3">
        <v>1</v>
      </c>
      <c r="I251" s="3">
        <v>0</v>
      </c>
      <c r="J251" s="3"/>
      <c r="K251" s="3"/>
      <c r="L251" s="3">
        <v>0</v>
      </c>
      <c r="M251" s="3" t="s">
        <v>63</v>
      </c>
      <c r="N251" s="3"/>
      <c r="O251" s="3"/>
      <c r="P251" s="3"/>
      <c r="Q251" s="3"/>
      <c r="R251" s="3"/>
      <c r="S251" s="3"/>
      <c r="T251" s="3"/>
      <c r="U251" s="3"/>
      <c r="V251" s="3"/>
      <c r="W251" s="3"/>
      <c r="X251" s="3"/>
      <c r="Y251" s="22"/>
      <c r="Z251" s="22"/>
      <c r="AA251" s="22"/>
      <c r="AB251" s="22">
        <v>2</v>
      </c>
      <c r="AC251" s="22"/>
      <c r="AD251" s="22"/>
      <c r="AE251" s="22"/>
      <c r="AF251" s="22">
        <v>3</v>
      </c>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0"/>
      <c r="BL251" s="16" t="e">
        <f t="shared" si="95"/>
        <v>#DIV/0!</v>
      </c>
      <c r="BM251" s="16"/>
      <c r="BN251" s="16"/>
      <c r="BO251" s="16">
        <f t="shared" si="96"/>
        <v>0</v>
      </c>
      <c r="BP251" s="16"/>
      <c r="BQ251" s="16"/>
      <c r="BR251" s="16"/>
      <c r="BS251" s="16"/>
      <c r="BT251" s="16"/>
      <c r="BU251" s="16"/>
      <c r="BV251" s="16"/>
      <c r="BW251" s="16"/>
      <c r="BX251" s="16"/>
      <c r="BY251" s="16"/>
      <c r="BZ251" s="16"/>
      <c r="CA251" s="16"/>
      <c r="CB251" s="16"/>
      <c r="CC251" s="16"/>
      <c r="CD251" s="16"/>
      <c r="CE251" s="3"/>
      <c r="CF251" s="3"/>
      <c r="CG251" s="3"/>
      <c r="CH251" s="3"/>
      <c r="CI251" s="3"/>
      <c r="CJ251" s="3"/>
      <c r="CK251" s="3"/>
      <c r="CL251" s="3"/>
      <c r="CM251" s="3"/>
      <c r="CN251" s="3"/>
      <c r="CO251" s="30"/>
      <c r="CP251" s="33" t="e">
        <f t="shared" si="97"/>
        <v>#DIV/0!</v>
      </c>
      <c r="CQ251" s="33" t="e">
        <f t="shared" si="98"/>
        <v>#DIV/0!</v>
      </c>
      <c r="CR251" s="33" t="e">
        <f t="shared" si="99"/>
        <v>#DIV/0!</v>
      </c>
      <c r="CS251" s="33" t="e">
        <f t="shared" si="100"/>
        <v>#DIV/0!</v>
      </c>
      <c r="CT251" s="3"/>
      <c r="CU251" s="3"/>
      <c r="CV251" s="3"/>
      <c r="CW251" s="3"/>
      <c r="CX251" s="3"/>
      <c r="CY251" s="3"/>
      <c r="CZ251" s="3"/>
      <c r="DA251" s="3"/>
      <c r="DB251" s="3"/>
      <c r="DC251" s="3"/>
      <c r="DD251" s="3"/>
      <c r="DE251" s="3"/>
      <c r="DF251" s="3"/>
      <c r="DG251" s="3"/>
      <c r="DH251" s="3"/>
      <c r="DI251" s="3"/>
      <c r="DJ251" s="3"/>
      <c r="DK251" s="3"/>
      <c r="DL251" s="34"/>
      <c r="DM251" s="33" t="e">
        <f t="shared" si="101"/>
        <v>#DIV/0!</v>
      </c>
      <c r="DN251" s="33" t="e">
        <f t="shared" si="102"/>
        <v>#DIV/0!</v>
      </c>
      <c r="DO251" s="33" t="e">
        <f t="shared" si="112"/>
        <v>#DIV/0!</v>
      </c>
      <c r="DP251" s="33" t="e">
        <f t="shared" si="103"/>
        <v>#DIV/0!</v>
      </c>
      <c r="DQ251" s="3"/>
      <c r="DR251" s="3"/>
      <c r="DS251" s="3"/>
      <c r="DT251" s="3"/>
      <c r="DU251" s="3"/>
      <c r="DV251" s="3"/>
      <c r="DW251" s="3"/>
      <c r="DX251" s="3"/>
      <c r="DY251" s="3"/>
      <c r="DZ251" s="3"/>
      <c r="EA251" s="34"/>
      <c r="EB251" s="33" t="e">
        <f t="shared" si="90"/>
        <v>#DIV/0!</v>
      </c>
      <c r="EC251" s="33" t="e">
        <f t="shared" si="91"/>
        <v>#DIV/0!</v>
      </c>
      <c r="ED251" s="33" t="e">
        <f t="shared" si="92"/>
        <v>#DIV/0!</v>
      </c>
      <c r="EE251" s="33" t="e">
        <f t="shared" si="93"/>
        <v>#DIV/0!</v>
      </c>
    </row>
    <row r="252" spans="1:135" ht="48" x14ac:dyDescent="0.2">
      <c r="A252" s="99">
        <v>175</v>
      </c>
      <c r="B252" s="88" t="s">
        <v>163</v>
      </c>
      <c r="C252" s="3" t="s">
        <v>675</v>
      </c>
      <c r="D252" s="3">
        <v>2</v>
      </c>
      <c r="E252" s="3" t="str">
        <f>CONCATENATE(LEFT(C252,FIND(")",C252)),", Study ",D252)</f>
        <v>Tong, L., Zheng, Y., &amp; Zhao, P. (2013), Study 2</v>
      </c>
      <c r="F252" s="3" t="s">
        <v>0</v>
      </c>
      <c r="G252" s="3" t="s">
        <v>1</v>
      </c>
      <c r="H252" s="3">
        <v>1</v>
      </c>
      <c r="I252" s="3">
        <v>1</v>
      </c>
      <c r="J252" s="3">
        <v>1</v>
      </c>
      <c r="K252" s="3">
        <v>1</v>
      </c>
      <c r="L252" s="3">
        <v>1</v>
      </c>
      <c r="M252" s="3"/>
      <c r="N252" s="3">
        <v>1</v>
      </c>
      <c r="O252" s="3">
        <v>1</v>
      </c>
      <c r="P252" s="3"/>
      <c r="Q252" s="3" t="s">
        <v>159</v>
      </c>
      <c r="R252" s="3" t="s">
        <v>89</v>
      </c>
      <c r="S252" s="3"/>
      <c r="T252" s="3">
        <v>2013</v>
      </c>
      <c r="U252" s="3" t="s">
        <v>160</v>
      </c>
      <c r="V252" s="3">
        <v>1</v>
      </c>
      <c r="W252" s="3">
        <v>0</v>
      </c>
      <c r="X252" s="3">
        <v>0</v>
      </c>
      <c r="Y252" s="22">
        <v>1</v>
      </c>
      <c r="Z252" s="22">
        <v>1</v>
      </c>
      <c r="AA252" s="22">
        <f>IF(Y252=Z252,1,CONCATENATE(Y252," vs. ",Z252))</f>
        <v>1</v>
      </c>
      <c r="AB252" s="22">
        <f>Y252</f>
        <v>1</v>
      </c>
      <c r="AC252" s="22">
        <v>1</v>
      </c>
      <c r="AD252" s="22">
        <v>1</v>
      </c>
      <c r="AE252" s="22">
        <f>IF(AC252=AD252,1,CONCATENATE(AC252," vs. ",AD252))</f>
        <v>1</v>
      </c>
      <c r="AF252" s="22">
        <f>AC252</f>
        <v>1</v>
      </c>
      <c r="AG252" s="3">
        <v>2</v>
      </c>
      <c r="AH252" s="3">
        <v>2</v>
      </c>
      <c r="AI252" s="3">
        <f t="shared" ref="AI252" si="118">IF((AG252-AH252)=0,1,0)</f>
        <v>1</v>
      </c>
      <c r="AJ252" s="3">
        <v>2</v>
      </c>
      <c r="AK252" s="3">
        <v>0</v>
      </c>
      <c r="AL252" s="3">
        <v>0</v>
      </c>
      <c r="AM252" s="3">
        <v>0</v>
      </c>
      <c r="AN252" s="3" t="s">
        <v>158</v>
      </c>
      <c r="AO252" s="3"/>
      <c r="AP252" s="16"/>
      <c r="AQ252" s="16"/>
      <c r="AR252" s="3"/>
      <c r="AS252" s="3"/>
      <c r="AT252" s="3"/>
      <c r="AU252" s="3">
        <v>0</v>
      </c>
      <c r="AV252" s="16">
        <v>0.63550600000000002</v>
      </c>
      <c r="AW252" s="37">
        <v>9.8322000000000007E-2</v>
      </c>
      <c r="AX252" s="16">
        <v>0.62646999999999997</v>
      </c>
      <c r="AY252" s="16">
        <v>9.5546000000000006E-2</v>
      </c>
      <c r="AZ252" s="3"/>
      <c r="BA252" s="3"/>
      <c r="BB252" s="3"/>
      <c r="BC252" s="3">
        <v>1</v>
      </c>
      <c r="BD252" s="3">
        <v>28</v>
      </c>
      <c r="BE252" s="3">
        <v>27</v>
      </c>
      <c r="BF252" s="3">
        <v>55</v>
      </c>
      <c r="BG252" s="31" t="s">
        <v>164</v>
      </c>
      <c r="BH252" s="31" t="s">
        <v>165</v>
      </c>
      <c r="BI252" s="3"/>
      <c r="BJ252" s="3"/>
      <c r="BK252" s="30">
        <v>1</v>
      </c>
      <c r="BL252" s="16" t="e">
        <f t="shared" si="95"/>
        <v>#VALUE!</v>
      </c>
      <c r="BM252" s="16" t="e">
        <f>(1/BD252)+(1/BE252)+(BL252^2/(2*(BF252)))</f>
        <v>#VALUE!</v>
      </c>
      <c r="BN252" s="16" t="e">
        <f>(1-3/(4*BF252-9))*BL252</f>
        <v>#VALUE!</v>
      </c>
      <c r="BO252" s="16" t="e">
        <f t="shared" si="96"/>
        <v>#VALUE!</v>
      </c>
      <c r="BP252" s="16">
        <v>1.15267951</v>
      </c>
      <c r="BQ252" s="32"/>
      <c r="BR252" s="32"/>
      <c r="BS252" s="16"/>
      <c r="BT252" s="16"/>
      <c r="BU252" s="16"/>
      <c r="BV252" s="16"/>
      <c r="BW252" s="16"/>
      <c r="BX252" s="16">
        <v>0.32346491199999999</v>
      </c>
      <c r="BY252" s="16"/>
      <c r="BZ252" s="16"/>
      <c r="CA252" s="16">
        <v>0.63550600000000002</v>
      </c>
      <c r="CB252" s="16">
        <v>9.8322000000000007E-2</v>
      </c>
      <c r="CC252" s="16">
        <v>0.62646999999999997</v>
      </c>
      <c r="CD252" s="16">
        <v>9.5546000000000006E-2</v>
      </c>
      <c r="CE252" s="3"/>
      <c r="CF252" s="3"/>
      <c r="CG252" s="3"/>
      <c r="CH252" s="3"/>
      <c r="CI252" s="3"/>
      <c r="CJ252" s="3"/>
      <c r="CK252" s="3"/>
      <c r="CL252" s="3"/>
      <c r="CM252" s="3"/>
      <c r="CN252" s="3"/>
      <c r="CO252" s="30"/>
      <c r="CP252" s="33" t="e">
        <f t="shared" si="97"/>
        <v>#DIV/0!</v>
      </c>
      <c r="CQ252" s="33" t="e">
        <f t="shared" si="98"/>
        <v>#DIV/0!</v>
      </c>
      <c r="CR252" s="33" t="e">
        <f t="shared" si="99"/>
        <v>#DIV/0!</v>
      </c>
      <c r="CS252" s="33" t="e">
        <f t="shared" si="100"/>
        <v>#DIV/0!</v>
      </c>
      <c r="CT252" s="3"/>
      <c r="CU252" s="3"/>
      <c r="CV252" s="3"/>
      <c r="CW252" s="3"/>
      <c r="CX252" s="3"/>
      <c r="CY252" s="3"/>
      <c r="CZ252" s="3"/>
      <c r="DA252" s="3"/>
      <c r="DB252" s="3"/>
      <c r="DC252" s="3"/>
      <c r="DD252" s="3"/>
      <c r="DE252" s="3"/>
      <c r="DF252" s="3"/>
      <c r="DG252" s="3"/>
      <c r="DH252" s="3"/>
      <c r="DI252" s="3"/>
      <c r="DJ252" s="3"/>
      <c r="DK252" s="3"/>
      <c r="DL252" s="34"/>
      <c r="DM252" s="33" t="e">
        <f t="shared" si="101"/>
        <v>#DIV/0!</v>
      </c>
      <c r="DN252" s="33" t="e">
        <f t="shared" si="102"/>
        <v>#DIV/0!</v>
      </c>
      <c r="DO252" s="33" t="e">
        <f t="shared" si="112"/>
        <v>#DIV/0!</v>
      </c>
      <c r="DP252" s="33" t="e">
        <f t="shared" si="103"/>
        <v>#DIV/0!</v>
      </c>
      <c r="DQ252" s="3"/>
      <c r="DR252" s="3"/>
      <c r="DS252" s="3"/>
      <c r="DT252" s="3"/>
      <c r="DU252" s="3"/>
      <c r="DV252" s="3"/>
      <c r="DW252" s="3"/>
      <c r="DX252" s="3"/>
      <c r="DY252" s="3"/>
      <c r="DZ252" s="3"/>
      <c r="EA252" s="34"/>
      <c r="EB252" s="33" t="e">
        <f t="shared" ref="EB252:EB315" si="119">(ABS((DW252-DX252)/(((DT252-1)*DY252^2+(DU252-1)*DZ252^2)/(DT252+DU252-2))^0.5)*EA252)</f>
        <v>#DIV/0!</v>
      </c>
      <c r="EC252" s="33" t="e">
        <f t="shared" ref="EC252:EC315" si="120">(1/DT252)+(1/DU252)+(EB252^2/(2*(DV252)))</f>
        <v>#DIV/0!</v>
      </c>
      <c r="ED252" s="33" t="e">
        <f t="shared" ref="ED252:ED315" si="121">(1-3/(4*DV252-9))*EB252</f>
        <v>#DIV/0!</v>
      </c>
      <c r="EE252" s="33" t="e">
        <f t="shared" ref="EE252:EE315" si="122">((1-3/(4*DV252-9))^2)*EC252</f>
        <v>#DIV/0!</v>
      </c>
    </row>
    <row r="253" spans="1:135" ht="64" hidden="1" x14ac:dyDescent="0.2">
      <c r="A253" s="99">
        <v>181</v>
      </c>
      <c r="B253" s="88" t="s">
        <v>176</v>
      </c>
      <c r="C253" s="3" t="s">
        <v>676</v>
      </c>
      <c r="D253" s="3">
        <v>2</v>
      </c>
      <c r="E253" s="3"/>
      <c r="F253" s="3" t="s">
        <v>0</v>
      </c>
      <c r="G253" s="3" t="s">
        <v>1</v>
      </c>
      <c r="H253" s="3">
        <v>1</v>
      </c>
      <c r="I253" s="3">
        <v>1</v>
      </c>
      <c r="J253" s="3">
        <v>1</v>
      </c>
      <c r="K253" s="3" t="s">
        <v>46</v>
      </c>
      <c r="L253" s="3">
        <v>0</v>
      </c>
      <c r="M253" s="3" t="s">
        <v>177</v>
      </c>
      <c r="N253" s="3"/>
      <c r="O253" s="3"/>
      <c r="P253" s="3"/>
      <c r="Q253" s="3"/>
      <c r="R253" s="3"/>
      <c r="S253" s="3"/>
      <c r="T253" s="3"/>
      <c r="U253" s="3"/>
      <c r="V253" s="3">
        <v>1</v>
      </c>
      <c r="W253" s="3"/>
      <c r="X253" s="3"/>
      <c r="Y253" s="22"/>
      <c r="Z253" s="22"/>
      <c r="AA253" s="22"/>
      <c r="AC253" s="22"/>
      <c r="AD253" s="22"/>
      <c r="AE253" s="22"/>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0"/>
      <c r="BL253" s="16" t="e">
        <f t="shared" si="95"/>
        <v>#DIV/0!</v>
      </c>
      <c r="BM253" s="16"/>
      <c r="BN253" s="16"/>
      <c r="BO253" s="16">
        <f t="shared" si="96"/>
        <v>0</v>
      </c>
      <c r="BP253" s="16"/>
      <c r="BQ253" s="16"/>
      <c r="BR253" s="16"/>
      <c r="BS253" s="16"/>
      <c r="BT253" s="16"/>
      <c r="BU253" s="16"/>
      <c r="BV253" s="16"/>
      <c r="BW253" s="16"/>
      <c r="BX253" s="16"/>
      <c r="BY253" s="16"/>
      <c r="BZ253" s="16"/>
      <c r="CA253" s="16"/>
      <c r="CB253" s="16"/>
      <c r="CC253" s="16"/>
      <c r="CD253" s="16"/>
      <c r="CE253" s="3"/>
      <c r="CF253" s="3"/>
      <c r="CG253" s="3"/>
      <c r="CH253" s="3"/>
      <c r="CI253" s="3"/>
      <c r="CJ253" s="3"/>
      <c r="CK253" s="3"/>
      <c r="CL253" s="3"/>
      <c r="CM253" s="3"/>
      <c r="CN253" s="3"/>
      <c r="CO253" s="30"/>
      <c r="CP253" s="33" t="e">
        <f t="shared" si="97"/>
        <v>#DIV/0!</v>
      </c>
      <c r="CQ253" s="33" t="e">
        <f t="shared" si="98"/>
        <v>#DIV/0!</v>
      </c>
      <c r="CR253" s="33" t="e">
        <f t="shared" si="99"/>
        <v>#DIV/0!</v>
      </c>
      <c r="CS253" s="33" t="e">
        <f t="shared" si="100"/>
        <v>#DIV/0!</v>
      </c>
      <c r="CT253" s="3"/>
      <c r="CU253" s="3"/>
      <c r="CV253" s="3"/>
      <c r="CW253" s="3"/>
      <c r="CX253" s="3"/>
      <c r="CY253" s="3"/>
      <c r="CZ253" s="3"/>
      <c r="DA253" s="3"/>
      <c r="DB253" s="3"/>
      <c r="DC253" s="3"/>
      <c r="DD253" s="3"/>
      <c r="DE253" s="3"/>
      <c r="DF253" s="3"/>
      <c r="DG253" s="3"/>
      <c r="DH253" s="3"/>
      <c r="DI253" s="3"/>
      <c r="DJ253" s="3"/>
      <c r="DK253" s="3"/>
      <c r="DL253" s="34"/>
      <c r="DM253" s="33" t="e">
        <f t="shared" si="101"/>
        <v>#DIV/0!</v>
      </c>
      <c r="DN253" s="33" t="e">
        <f t="shared" si="102"/>
        <v>#DIV/0!</v>
      </c>
      <c r="DO253" s="33" t="e">
        <f t="shared" si="112"/>
        <v>#DIV/0!</v>
      </c>
      <c r="DP253" s="33" t="e">
        <f t="shared" si="103"/>
        <v>#DIV/0!</v>
      </c>
      <c r="DQ253" s="3"/>
      <c r="DR253" s="3"/>
      <c r="DS253" s="3"/>
      <c r="DT253" s="3"/>
      <c r="DU253" s="3"/>
      <c r="DV253" s="3"/>
      <c r="DW253" s="3"/>
      <c r="DX253" s="3"/>
      <c r="DY253" s="3"/>
      <c r="DZ253" s="3"/>
      <c r="EA253" s="34"/>
      <c r="EB253" s="33" t="e">
        <f t="shared" si="119"/>
        <v>#DIV/0!</v>
      </c>
      <c r="EC253" s="33" t="e">
        <f t="shared" si="120"/>
        <v>#DIV/0!</v>
      </c>
      <c r="ED253" s="33" t="e">
        <f t="shared" si="121"/>
        <v>#DIV/0!</v>
      </c>
      <c r="EE253" s="33" t="e">
        <f t="shared" si="122"/>
        <v>#DIV/0!</v>
      </c>
    </row>
    <row r="254" spans="1:135" ht="144" x14ac:dyDescent="0.2">
      <c r="A254" s="99">
        <v>181</v>
      </c>
      <c r="B254" s="88" t="s">
        <v>172</v>
      </c>
      <c r="C254" s="3" t="s">
        <v>676</v>
      </c>
      <c r="D254" s="3">
        <v>1</v>
      </c>
      <c r="E254" s="3" t="str">
        <f t="shared" ref="E254:E260" si="123">CONCATENATE(LEFT(C254,FIND(")",C254)),", Study ",D254)</f>
        <v>Vohs, K. D., Mead, N. L., &amp; Goode, M. R. (2006), Study 1</v>
      </c>
      <c r="F254" s="3" t="s">
        <v>0</v>
      </c>
      <c r="G254" s="3" t="s">
        <v>1</v>
      </c>
      <c r="H254" s="3">
        <v>1</v>
      </c>
      <c r="I254" s="3">
        <v>1</v>
      </c>
      <c r="J254" s="3">
        <v>1</v>
      </c>
      <c r="K254" s="3">
        <v>1</v>
      </c>
      <c r="L254" s="3">
        <v>1</v>
      </c>
      <c r="M254" s="3"/>
      <c r="N254" s="3">
        <v>1</v>
      </c>
      <c r="O254" s="3">
        <v>1</v>
      </c>
      <c r="P254" s="3"/>
      <c r="Q254" s="3" t="s">
        <v>173</v>
      </c>
      <c r="R254" s="3" t="s">
        <v>174</v>
      </c>
      <c r="S254" s="3"/>
      <c r="T254" s="3">
        <v>2006</v>
      </c>
      <c r="U254" s="3" t="s">
        <v>175</v>
      </c>
      <c r="V254" s="3">
        <v>1</v>
      </c>
      <c r="W254" s="3">
        <v>0</v>
      </c>
      <c r="X254" s="3">
        <v>0</v>
      </c>
      <c r="Y254" s="22">
        <v>5</v>
      </c>
      <c r="Z254" s="22">
        <v>5</v>
      </c>
      <c r="AA254" s="22">
        <f t="shared" ref="AA254:AA260" si="124">IF(Y254=Z254,1,CONCATENATE(Y254," vs. ",Z254))</f>
        <v>1</v>
      </c>
      <c r="AB254" s="22">
        <f t="shared" ref="AB254:AB260" si="125">Y254</f>
        <v>5</v>
      </c>
      <c r="AC254" s="22">
        <v>1</v>
      </c>
      <c r="AD254" s="22">
        <v>1</v>
      </c>
      <c r="AE254" s="22">
        <f t="shared" ref="AE254:AE260" si="126">IF(AC254=AD254,1,CONCATENATE(AC254," vs. ",AD254))</f>
        <v>1</v>
      </c>
      <c r="AF254" s="22">
        <f t="shared" ref="AF254:AF260" si="127">AC254</f>
        <v>1</v>
      </c>
      <c r="AG254" s="3">
        <v>1</v>
      </c>
      <c r="AH254" s="3">
        <v>1</v>
      </c>
      <c r="AI254" s="3">
        <f t="shared" ref="AI254:AI260" si="128">IF((AG254-AH254)=0,1,0)</f>
        <v>1</v>
      </c>
      <c r="AJ254" s="3">
        <v>1</v>
      </c>
      <c r="AK254" s="3">
        <v>0</v>
      </c>
      <c r="AL254" s="3">
        <v>0</v>
      </c>
      <c r="AM254" s="3">
        <v>0</v>
      </c>
      <c r="AN254" s="3" t="s">
        <v>761</v>
      </c>
      <c r="AO254" s="3"/>
      <c r="AP254" s="16"/>
      <c r="AQ254" s="16"/>
      <c r="AR254" s="3"/>
      <c r="AS254" s="30">
        <v>1</v>
      </c>
      <c r="AT254" s="30" t="s">
        <v>762</v>
      </c>
      <c r="AU254" s="3"/>
      <c r="AV254" s="18">
        <v>0.80561817446567519</v>
      </c>
      <c r="AW254" s="31">
        <v>9.2787368051105601E-2</v>
      </c>
      <c r="AX254" s="18">
        <v>0.7934731768606651</v>
      </c>
      <c r="AY254" s="18">
        <v>9.0010846469818273E-2</v>
      </c>
      <c r="AZ254" s="16" t="s">
        <v>1110</v>
      </c>
      <c r="BA254" s="3"/>
      <c r="BB254" s="3">
        <v>0.86</v>
      </c>
      <c r="BC254" s="3">
        <v>1</v>
      </c>
      <c r="BD254" s="8">
        <v>34.67</v>
      </c>
      <c r="BE254" s="8">
        <v>17.329999999999998</v>
      </c>
      <c r="BF254" s="19">
        <v>52</v>
      </c>
      <c r="BG254" s="31">
        <v>309.64</v>
      </c>
      <c r="BH254" s="31">
        <v>186.12</v>
      </c>
      <c r="BI254" s="3">
        <v>167.7676336484484</v>
      </c>
      <c r="BJ254" s="3">
        <v>118.09</v>
      </c>
      <c r="BK254" s="30">
        <v>1</v>
      </c>
      <c r="BL254" s="16">
        <f t="shared" si="95"/>
        <v>0.80561817446567519</v>
      </c>
      <c r="BM254" s="16">
        <f t="shared" ref="BM254:BM260" si="129">(1/BD254)+(1/BE254)+(BL254^2/(2*(BF254)))</f>
        <v>9.2787368051105601E-2</v>
      </c>
      <c r="BN254" s="16">
        <f t="shared" ref="BN254:BN260" si="130">(1-3/(4*BF254-9))*BL254</f>
        <v>0.7934731768606651</v>
      </c>
      <c r="BO254" s="16">
        <f t="shared" si="96"/>
        <v>9.0010846469818273E-2</v>
      </c>
      <c r="BP254" s="16"/>
      <c r="BQ254" s="32"/>
      <c r="BR254" s="32"/>
      <c r="BS254" s="16"/>
      <c r="BT254" s="16"/>
      <c r="BU254" s="16"/>
      <c r="BV254" s="16"/>
      <c r="BW254" s="16"/>
      <c r="BX254" s="16"/>
      <c r="BY254" s="16"/>
      <c r="BZ254" s="16"/>
      <c r="CA254" s="16"/>
      <c r="CB254" s="16"/>
      <c r="CC254" s="16"/>
      <c r="CD254" s="16"/>
      <c r="CE254" s="3"/>
      <c r="CF254" s="3"/>
      <c r="CG254" s="3"/>
      <c r="CH254" s="3"/>
      <c r="CI254" s="3"/>
      <c r="CJ254" s="3"/>
      <c r="CK254" s="3"/>
      <c r="CL254" s="3"/>
      <c r="CM254" s="3"/>
      <c r="CN254" s="3"/>
      <c r="CO254" s="30"/>
      <c r="CP254" s="33" t="e">
        <f t="shared" si="97"/>
        <v>#DIV/0!</v>
      </c>
      <c r="CQ254" s="33" t="e">
        <f t="shared" si="98"/>
        <v>#DIV/0!</v>
      </c>
      <c r="CR254" s="33" t="e">
        <f t="shared" si="99"/>
        <v>#DIV/0!</v>
      </c>
      <c r="CS254" s="33" t="e">
        <f t="shared" si="100"/>
        <v>#DIV/0!</v>
      </c>
      <c r="CT254" s="3"/>
      <c r="CU254" s="3"/>
      <c r="CV254" s="3"/>
      <c r="CW254" s="3"/>
      <c r="CX254" s="3"/>
      <c r="CY254" s="3"/>
      <c r="CZ254" s="3"/>
      <c r="DA254" s="3"/>
      <c r="DB254" s="3"/>
      <c r="DC254" s="3"/>
      <c r="DD254" s="3"/>
      <c r="DE254" s="3"/>
      <c r="DF254" s="3"/>
      <c r="DG254" s="3"/>
      <c r="DH254" s="3"/>
      <c r="DI254" s="3"/>
      <c r="DJ254" s="3"/>
      <c r="DK254" s="3"/>
      <c r="DL254" s="34"/>
      <c r="DM254" s="33" t="e">
        <f t="shared" si="101"/>
        <v>#DIV/0!</v>
      </c>
      <c r="DN254" s="33" t="e">
        <f t="shared" si="102"/>
        <v>#DIV/0!</v>
      </c>
      <c r="DO254" s="33" t="e">
        <f t="shared" si="112"/>
        <v>#DIV/0!</v>
      </c>
      <c r="DP254" s="33" t="e">
        <f t="shared" si="103"/>
        <v>#DIV/0!</v>
      </c>
      <c r="DQ254" s="3"/>
      <c r="DR254" s="3"/>
      <c r="DS254" s="3"/>
      <c r="DT254" s="3"/>
      <c r="DU254" s="3"/>
      <c r="DV254" s="3"/>
      <c r="DW254" s="3"/>
      <c r="DX254" s="3"/>
      <c r="DY254" s="3"/>
      <c r="DZ254" s="3"/>
      <c r="EA254" s="34"/>
      <c r="EB254" s="33" t="e">
        <f t="shared" si="119"/>
        <v>#DIV/0!</v>
      </c>
      <c r="EC254" s="33" t="e">
        <f t="shared" si="120"/>
        <v>#DIV/0!</v>
      </c>
      <c r="ED254" s="33" t="e">
        <f t="shared" si="121"/>
        <v>#DIV/0!</v>
      </c>
      <c r="EE254" s="33" t="e">
        <f t="shared" si="122"/>
        <v>#DIV/0!</v>
      </c>
    </row>
    <row r="255" spans="1:135" ht="32" x14ac:dyDescent="0.2">
      <c r="A255" s="99">
        <v>181</v>
      </c>
      <c r="B255" s="88" t="s">
        <v>178</v>
      </c>
      <c r="C255" s="3" t="s">
        <v>676</v>
      </c>
      <c r="D255" s="3">
        <v>3</v>
      </c>
      <c r="E255" s="3" t="str">
        <f t="shared" si="123"/>
        <v>Vohs, K. D., Mead, N. L., &amp; Goode, M. R. (2006), Study 3</v>
      </c>
      <c r="F255" s="3" t="s">
        <v>0</v>
      </c>
      <c r="G255" s="3" t="s">
        <v>1</v>
      </c>
      <c r="H255" s="3">
        <v>1</v>
      </c>
      <c r="I255" s="3">
        <v>1</v>
      </c>
      <c r="J255" s="3">
        <v>1</v>
      </c>
      <c r="K255" s="3">
        <v>1</v>
      </c>
      <c r="L255" s="3">
        <v>1</v>
      </c>
      <c r="M255" s="3"/>
      <c r="N255" s="3">
        <v>1</v>
      </c>
      <c r="O255" s="3">
        <v>1</v>
      </c>
      <c r="P255" s="3"/>
      <c r="Q255" s="3" t="s">
        <v>250</v>
      </c>
      <c r="R255" s="3" t="s">
        <v>3</v>
      </c>
      <c r="S255" s="3"/>
      <c r="T255" s="3">
        <v>2006</v>
      </c>
      <c r="U255" s="3" t="s">
        <v>175</v>
      </c>
      <c r="V255" s="3">
        <v>1</v>
      </c>
      <c r="W255" s="3">
        <v>0</v>
      </c>
      <c r="X255" s="3">
        <v>0</v>
      </c>
      <c r="Y255" s="22">
        <v>2</v>
      </c>
      <c r="Z255" s="22">
        <v>2</v>
      </c>
      <c r="AA255" s="22">
        <f t="shared" si="124"/>
        <v>1</v>
      </c>
      <c r="AB255" s="22">
        <f t="shared" si="125"/>
        <v>2</v>
      </c>
      <c r="AC255" s="22">
        <v>1</v>
      </c>
      <c r="AD255" s="22">
        <v>1</v>
      </c>
      <c r="AE255" s="22">
        <f t="shared" si="126"/>
        <v>1</v>
      </c>
      <c r="AF255" s="22">
        <f t="shared" si="127"/>
        <v>1</v>
      </c>
      <c r="AG255" s="3">
        <v>1</v>
      </c>
      <c r="AH255" s="3">
        <v>1</v>
      </c>
      <c r="AI255" s="3">
        <f t="shared" si="128"/>
        <v>1</v>
      </c>
      <c r="AJ255" s="3">
        <v>1</v>
      </c>
      <c r="AK255" s="3">
        <v>0</v>
      </c>
      <c r="AL255" s="3">
        <v>0</v>
      </c>
      <c r="AM255" s="3">
        <v>0</v>
      </c>
      <c r="AN255" s="3"/>
      <c r="AO255" s="3"/>
      <c r="AP255" s="16"/>
      <c r="AQ255" s="16"/>
      <c r="AR255" s="3"/>
      <c r="AS255" s="3"/>
      <c r="AT255" s="3"/>
      <c r="AU255" s="3">
        <v>0</v>
      </c>
      <c r="AV255" s="18">
        <v>0.66218475857117076</v>
      </c>
      <c r="AW255" s="31">
        <v>0.10818575198056359</v>
      </c>
      <c r="AX255" s="18">
        <v>0.64867078390645294</v>
      </c>
      <c r="AY255" s="18">
        <v>0.10381506562399771</v>
      </c>
      <c r="AZ255" s="3"/>
      <c r="BA255" s="3"/>
      <c r="BB255" s="3">
        <v>0.66</v>
      </c>
      <c r="BC255" s="3">
        <v>1</v>
      </c>
      <c r="BD255" s="8">
        <v>19.5</v>
      </c>
      <c r="BE255" s="8">
        <v>19.5</v>
      </c>
      <c r="BF255" s="19">
        <v>39</v>
      </c>
      <c r="BG255" s="31">
        <v>5.0999999999999996</v>
      </c>
      <c r="BH255" s="31">
        <v>8.4700000000000006</v>
      </c>
      <c r="BI255" s="3">
        <v>3.99</v>
      </c>
      <c r="BJ255" s="3">
        <v>5.99</v>
      </c>
      <c r="BK255" s="30">
        <v>1</v>
      </c>
      <c r="BL255" s="16">
        <f t="shared" si="95"/>
        <v>0.66218475857117076</v>
      </c>
      <c r="BM255" s="16">
        <f t="shared" si="129"/>
        <v>0.10818575198056359</v>
      </c>
      <c r="BN255" s="16">
        <f t="shared" si="130"/>
        <v>0.64867078390645294</v>
      </c>
      <c r="BO255" s="16">
        <f t="shared" si="96"/>
        <v>0.10381506562399771</v>
      </c>
      <c r="BP255" s="16"/>
      <c r="BQ255" s="32"/>
      <c r="BR255" s="32"/>
      <c r="BS255" s="16"/>
      <c r="BT255" s="16"/>
      <c r="BU255" s="16"/>
      <c r="BV255" s="16"/>
      <c r="BW255" s="16"/>
      <c r="BX255" s="16"/>
      <c r="BY255" s="16"/>
      <c r="BZ255" s="16"/>
      <c r="CA255" s="16"/>
      <c r="CB255" s="16"/>
      <c r="CC255" s="16"/>
      <c r="CD255" s="16"/>
      <c r="CE255" s="3"/>
      <c r="CF255" s="3"/>
      <c r="CG255" s="3"/>
      <c r="CH255" s="3"/>
      <c r="CI255" s="3"/>
      <c r="CJ255" s="3"/>
      <c r="CK255" s="3"/>
      <c r="CL255" s="3"/>
      <c r="CM255" s="3"/>
      <c r="CN255" s="3"/>
      <c r="CO255" s="30"/>
      <c r="CP255" s="33" t="e">
        <f t="shared" si="97"/>
        <v>#DIV/0!</v>
      </c>
      <c r="CQ255" s="33" t="e">
        <f t="shared" si="98"/>
        <v>#DIV/0!</v>
      </c>
      <c r="CR255" s="33" t="e">
        <f t="shared" si="99"/>
        <v>#DIV/0!</v>
      </c>
      <c r="CS255" s="33" t="e">
        <f t="shared" si="100"/>
        <v>#DIV/0!</v>
      </c>
      <c r="CT255" s="3"/>
      <c r="CU255" s="3"/>
      <c r="CV255" s="3"/>
      <c r="CW255" s="3"/>
      <c r="CX255" s="3"/>
      <c r="CY255" s="3"/>
      <c r="CZ255" s="3"/>
      <c r="DA255" s="3"/>
      <c r="DB255" s="3"/>
      <c r="DC255" s="3"/>
      <c r="DD255" s="3"/>
      <c r="DE255" s="3"/>
      <c r="DF255" s="3"/>
      <c r="DG255" s="3"/>
      <c r="DH255" s="3"/>
      <c r="DI255" s="3"/>
      <c r="DJ255" s="3"/>
      <c r="DK255" s="3"/>
      <c r="DL255" s="34"/>
      <c r="DM255" s="33" t="e">
        <f t="shared" si="101"/>
        <v>#DIV/0!</v>
      </c>
      <c r="DN255" s="33" t="e">
        <f t="shared" si="102"/>
        <v>#DIV/0!</v>
      </c>
      <c r="DO255" s="33" t="e">
        <f t="shared" si="112"/>
        <v>#DIV/0!</v>
      </c>
      <c r="DP255" s="33" t="e">
        <f t="shared" si="103"/>
        <v>#DIV/0!</v>
      </c>
      <c r="DQ255" s="3"/>
      <c r="DR255" s="3"/>
      <c r="DS255" s="3"/>
      <c r="DT255" s="3"/>
      <c r="DU255" s="3"/>
      <c r="DV255" s="3"/>
      <c r="DW255" s="3"/>
      <c r="DX255" s="3"/>
      <c r="DY255" s="3"/>
      <c r="DZ255" s="3"/>
      <c r="EA255" s="34"/>
      <c r="EB255" s="33" t="e">
        <f t="shared" si="119"/>
        <v>#DIV/0!</v>
      </c>
      <c r="EC255" s="33" t="e">
        <f t="shared" si="120"/>
        <v>#DIV/0!</v>
      </c>
      <c r="ED255" s="33" t="e">
        <f t="shared" si="121"/>
        <v>#DIV/0!</v>
      </c>
      <c r="EE255" s="33" t="e">
        <f t="shared" si="122"/>
        <v>#DIV/0!</v>
      </c>
    </row>
    <row r="256" spans="1:135" ht="32" x14ac:dyDescent="0.2">
      <c r="A256" s="99">
        <v>181</v>
      </c>
      <c r="B256" s="88" t="s">
        <v>179</v>
      </c>
      <c r="C256" s="3" t="s">
        <v>676</v>
      </c>
      <c r="D256" s="3">
        <v>4</v>
      </c>
      <c r="E256" s="3" t="str">
        <f t="shared" si="123"/>
        <v>Vohs, K. D., Mead, N. L., &amp; Goode, M. R. (2006), Study 4</v>
      </c>
      <c r="F256" s="3" t="s">
        <v>0</v>
      </c>
      <c r="G256" s="3" t="s">
        <v>1</v>
      </c>
      <c r="H256" s="3">
        <v>1</v>
      </c>
      <c r="I256" s="3">
        <v>1</v>
      </c>
      <c r="J256" s="3">
        <v>1</v>
      </c>
      <c r="K256" s="3">
        <v>1</v>
      </c>
      <c r="L256" s="3">
        <v>1</v>
      </c>
      <c r="M256" s="3"/>
      <c r="N256" s="3">
        <v>1</v>
      </c>
      <c r="O256" s="3">
        <v>1</v>
      </c>
      <c r="P256" s="3"/>
      <c r="Q256" s="3" t="s">
        <v>250</v>
      </c>
      <c r="R256" s="3" t="s">
        <v>3</v>
      </c>
      <c r="S256" s="3"/>
      <c r="T256" s="3">
        <v>2006</v>
      </c>
      <c r="U256" s="3" t="s">
        <v>175</v>
      </c>
      <c r="V256" s="3">
        <v>1</v>
      </c>
      <c r="W256" s="3">
        <v>0</v>
      </c>
      <c r="X256" s="3">
        <v>0</v>
      </c>
      <c r="Y256" s="22">
        <v>2</v>
      </c>
      <c r="Z256" s="22">
        <v>2</v>
      </c>
      <c r="AA256" s="22">
        <f t="shared" si="124"/>
        <v>1</v>
      </c>
      <c r="AB256" s="22">
        <f t="shared" si="125"/>
        <v>2</v>
      </c>
      <c r="AC256" s="22">
        <v>1</v>
      </c>
      <c r="AD256" s="22">
        <v>1</v>
      </c>
      <c r="AE256" s="22">
        <f t="shared" si="126"/>
        <v>1</v>
      </c>
      <c r="AF256" s="22">
        <f t="shared" si="127"/>
        <v>1</v>
      </c>
      <c r="AG256" s="3">
        <v>1</v>
      </c>
      <c r="AH256" s="3">
        <v>1</v>
      </c>
      <c r="AI256" s="3">
        <f t="shared" si="128"/>
        <v>1</v>
      </c>
      <c r="AJ256" s="3">
        <v>1</v>
      </c>
      <c r="AK256" s="3">
        <v>0</v>
      </c>
      <c r="AL256" s="3">
        <v>0</v>
      </c>
      <c r="AM256" s="3">
        <v>0</v>
      </c>
      <c r="AN256" s="3"/>
      <c r="AO256" s="3"/>
      <c r="AP256" s="16"/>
      <c r="AQ256" s="16"/>
      <c r="AR256" s="3"/>
      <c r="AS256" s="3"/>
      <c r="AT256" s="3"/>
      <c r="AU256" s="3">
        <v>0</v>
      </c>
      <c r="AV256" s="18">
        <v>0.64222369458136452</v>
      </c>
      <c r="AW256" s="31">
        <v>9.5596037203201562E-2</v>
      </c>
      <c r="AX256" s="18">
        <v>0.63068674198409447</v>
      </c>
      <c r="AY256" s="18">
        <v>9.2192298634490633E-2</v>
      </c>
      <c r="AZ256" s="3"/>
      <c r="BA256" s="3"/>
      <c r="BB256" s="3">
        <v>0.63</v>
      </c>
      <c r="BC256" s="3">
        <v>1</v>
      </c>
      <c r="BD256" s="8">
        <v>22</v>
      </c>
      <c r="BE256" s="8">
        <v>22</v>
      </c>
      <c r="BF256" s="19">
        <v>44</v>
      </c>
      <c r="BG256" s="31">
        <v>67.349999999999994</v>
      </c>
      <c r="BH256" s="31">
        <v>148.81</v>
      </c>
      <c r="BI256" s="3">
        <v>84.65</v>
      </c>
      <c r="BJ256" s="3">
        <v>158.15</v>
      </c>
      <c r="BK256" s="30">
        <v>1</v>
      </c>
      <c r="BL256" s="16">
        <f t="shared" si="95"/>
        <v>0.64222369458136452</v>
      </c>
      <c r="BM256" s="16">
        <f t="shared" si="129"/>
        <v>9.5596037203201562E-2</v>
      </c>
      <c r="BN256" s="16">
        <f t="shared" si="130"/>
        <v>0.63068674198409447</v>
      </c>
      <c r="BO256" s="16">
        <f t="shared" si="96"/>
        <v>9.2192298634490633E-2</v>
      </c>
      <c r="BP256" s="16"/>
      <c r="BQ256" s="32"/>
      <c r="BR256" s="32"/>
      <c r="BS256" s="16"/>
      <c r="BT256" s="16"/>
      <c r="BU256" s="16"/>
      <c r="BV256" s="16"/>
      <c r="BW256" s="16"/>
      <c r="BX256" s="16"/>
      <c r="BY256" s="16"/>
      <c r="BZ256" s="16"/>
      <c r="CA256" s="16"/>
      <c r="CB256" s="16"/>
      <c r="CC256" s="16"/>
      <c r="CD256" s="16"/>
      <c r="CE256" s="3"/>
      <c r="CF256" s="3"/>
      <c r="CG256" s="3"/>
      <c r="CH256" s="3"/>
      <c r="CI256" s="3"/>
      <c r="CJ256" s="3"/>
      <c r="CK256" s="3"/>
      <c r="CL256" s="3"/>
      <c r="CM256" s="3"/>
      <c r="CN256" s="3"/>
      <c r="CO256" s="30"/>
      <c r="CP256" s="33" t="e">
        <f t="shared" si="97"/>
        <v>#DIV/0!</v>
      </c>
      <c r="CQ256" s="33" t="e">
        <f t="shared" si="98"/>
        <v>#DIV/0!</v>
      </c>
      <c r="CR256" s="33" t="e">
        <f t="shared" si="99"/>
        <v>#DIV/0!</v>
      </c>
      <c r="CS256" s="33" t="e">
        <f t="shared" si="100"/>
        <v>#DIV/0!</v>
      </c>
      <c r="CT256" s="3"/>
      <c r="CU256" s="3"/>
      <c r="CV256" s="3"/>
      <c r="CW256" s="3"/>
      <c r="CX256" s="3"/>
      <c r="CY256" s="3"/>
      <c r="CZ256" s="3"/>
      <c r="DA256" s="3"/>
      <c r="DB256" s="3"/>
      <c r="DC256" s="3"/>
      <c r="DD256" s="3"/>
      <c r="DE256" s="3"/>
      <c r="DF256" s="3"/>
      <c r="DG256" s="3"/>
      <c r="DH256" s="3"/>
      <c r="DI256" s="3"/>
      <c r="DJ256" s="3"/>
      <c r="DK256" s="3"/>
      <c r="DL256" s="34"/>
      <c r="DM256" s="33" t="e">
        <f t="shared" si="101"/>
        <v>#DIV/0!</v>
      </c>
      <c r="DN256" s="33" t="e">
        <f t="shared" si="102"/>
        <v>#DIV/0!</v>
      </c>
      <c r="DO256" s="33" t="e">
        <f t="shared" si="112"/>
        <v>#DIV/0!</v>
      </c>
      <c r="DP256" s="33" t="e">
        <f t="shared" si="103"/>
        <v>#DIV/0!</v>
      </c>
      <c r="DQ256" s="3"/>
      <c r="DR256" s="3"/>
      <c r="DS256" s="3"/>
      <c r="DT256" s="3"/>
      <c r="DU256" s="3"/>
      <c r="DV256" s="3"/>
      <c r="DW256" s="3"/>
      <c r="DX256" s="3"/>
      <c r="DY256" s="3"/>
      <c r="DZ256" s="3"/>
      <c r="EA256" s="34"/>
      <c r="EB256" s="33" t="e">
        <f t="shared" si="119"/>
        <v>#DIV/0!</v>
      </c>
      <c r="EC256" s="33" t="e">
        <f t="shared" si="120"/>
        <v>#DIV/0!</v>
      </c>
      <c r="ED256" s="33" t="e">
        <f t="shared" si="121"/>
        <v>#DIV/0!</v>
      </c>
      <c r="EE256" s="33" t="e">
        <f t="shared" si="122"/>
        <v>#DIV/0!</v>
      </c>
    </row>
    <row r="257" spans="1:135" ht="112" x14ac:dyDescent="0.2">
      <c r="A257" s="99">
        <v>181</v>
      </c>
      <c r="B257" s="88" t="s">
        <v>180</v>
      </c>
      <c r="C257" s="3" t="s">
        <v>676</v>
      </c>
      <c r="D257" s="3">
        <v>5</v>
      </c>
      <c r="E257" s="3" t="str">
        <f t="shared" si="123"/>
        <v>Vohs, K. D., Mead, N. L., &amp; Goode, M. R. (2006), Study 5</v>
      </c>
      <c r="F257" s="3" t="s">
        <v>0</v>
      </c>
      <c r="G257" s="3" t="s">
        <v>1</v>
      </c>
      <c r="H257" s="3">
        <v>1</v>
      </c>
      <c r="I257" s="3">
        <v>1</v>
      </c>
      <c r="J257" s="3">
        <v>1</v>
      </c>
      <c r="K257" s="3">
        <v>1</v>
      </c>
      <c r="L257" s="3">
        <v>1</v>
      </c>
      <c r="M257" s="3"/>
      <c r="N257" s="3">
        <v>1</v>
      </c>
      <c r="O257" s="3">
        <v>1</v>
      </c>
      <c r="P257" s="3"/>
      <c r="Q257" s="3" t="s">
        <v>181</v>
      </c>
      <c r="R257" s="3" t="s">
        <v>182</v>
      </c>
      <c r="S257" s="3"/>
      <c r="T257" s="3">
        <v>2006</v>
      </c>
      <c r="U257" s="3" t="s">
        <v>175</v>
      </c>
      <c r="V257" s="3">
        <v>1</v>
      </c>
      <c r="W257" s="3">
        <v>0</v>
      </c>
      <c r="X257" s="3">
        <v>0</v>
      </c>
      <c r="Y257" s="22">
        <v>3</v>
      </c>
      <c r="Z257" s="22">
        <v>3</v>
      </c>
      <c r="AA257" s="22">
        <f t="shared" si="124"/>
        <v>1</v>
      </c>
      <c r="AB257" s="22">
        <f t="shared" si="125"/>
        <v>3</v>
      </c>
      <c r="AC257" s="22">
        <v>1</v>
      </c>
      <c r="AD257" s="22">
        <v>1</v>
      </c>
      <c r="AE257" s="22">
        <f t="shared" si="126"/>
        <v>1</v>
      </c>
      <c r="AF257" s="22">
        <f t="shared" si="127"/>
        <v>1</v>
      </c>
      <c r="AG257" s="3">
        <v>1</v>
      </c>
      <c r="AH257" s="3">
        <v>1</v>
      </c>
      <c r="AI257" s="3">
        <f t="shared" si="128"/>
        <v>1</v>
      </c>
      <c r="AJ257" s="3">
        <v>1</v>
      </c>
      <c r="AK257" s="3">
        <v>0</v>
      </c>
      <c r="AL257" s="3">
        <v>0</v>
      </c>
      <c r="AM257" s="3">
        <v>0</v>
      </c>
      <c r="AN257" s="3" t="s">
        <v>761</v>
      </c>
      <c r="AO257" s="3"/>
      <c r="AP257" s="16"/>
      <c r="AQ257" s="16"/>
      <c r="AR257" s="3"/>
      <c r="AS257" s="30">
        <v>1</v>
      </c>
      <c r="AT257" s="30" t="s">
        <v>809</v>
      </c>
      <c r="AU257" s="3"/>
      <c r="AV257" s="18">
        <v>0.99048569704708733</v>
      </c>
      <c r="AW257" s="31">
        <v>0.15122821084931598</v>
      </c>
      <c r="AX257" s="18">
        <v>0.9663275093142315</v>
      </c>
      <c r="AY257" s="18">
        <v>0.14394118819685042</v>
      </c>
      <c r="AZ257" s="16" t="s">
        <v>1110</v>
      </c>
      <c r="BA257" s="3"/>
      <c r="BB257" s="3"/>
      <c r="BC257" s="3">
        <v>1</v>
      </c>
      <c r="BD257" s="8">
        <v>11</v>
      </c>
      <c r="BE257" s="8">
        <v>22</v>
      </c>
      <c r="BF257" s="8">
        <v>33</v>
      </c>
      <c r="BG257" s="31">
        <v>18</v>
      </c>
      <c r="BH257" s="31">
        <v>20.009999999999998</v>
      </c>
      <c r="BI257" s="3">
        <v>1.96</v>
      </c>
      <c r="BJ257" s="3">
        <v>2.0614921780108699</v>
      </c>
      <c r="BK257" s="30">
        <v>1</v>
      </c>
      <c r="BL257" s="16">
        <f t="shared" si="95"/>
        <v>0.99048569704708733</v>
      </c>
      <c r="BM257" s="16">
        <f t="shared" si="129"/>
        <v>0.15122821084931598</v>
      </c>
      <c r="BN257" s="16">
        <f t="shared" si="130"/>
        <v>0.9663275093142315</v>
      </c>
      <c r="BO257" s="16">
        <f t="shared" si="96"/>
        <v>0.14394118819685042</v>
      </c>
      <c r="BP257" s="16"/>
      <c r="BQ257" s="32"/>
      <c r="BR257" s="32"/>
      <c r="BS257" s="16"/>
      <c r="BT257" s="16"/>
      <c r="BU257" s="16"/>
      <c r="BV257" s="16"/>
      <c r="BW257" s="16"/>
      <c r="BX257" s="16"/>
      <c r="BY257" s="16"/>
      <c r="BZ257" s="16"/>
      <c r="CA257" s="16"/>
      <c r="CB257" s="16"/>
      <c r="CC257" s="16"/>
      <c r="CD257" s="16"/>
      <c r="CE257" s="3"/>
      <c r="CF257" s="3"/>
      <c r="CG257" s="3"/>
      <c r="CH257" s="3"/>
      <c r="CI257" s="3"/>
      <c r="CJ257" s="3"/>
      <c r="CK257" s="3"/>
      <c r="CL257" s="3"/>
      <c r="CM257" s="3"/>
      <c r="CN257" s="3"/>
      <c r="CO257" s="30"/>
      <c r="CP257" s="33" t="e">
        <f t="shared" si="97"/>
        <v>#DIV/0!</v>
      </c>
      <c r="CQ257" s="33" t="e">
        <f t="shared" si="98"/>
        <v>#DIV/0!</v>
      </c>
      <c r="CR257" s="33" t="e">
        <f t="shared" si="99"/>
        <v>#DIV/0!</v>
      </c>
      <c r="CS257" s="33" t="e">
        <f t="shared" si="100"/>
        <v>#DIV/0!</v>
      </c>
      <c r="CT257" s="3"/>
      <c r="CU257" s="3"/>
      <c r="CV257" s="3"/>
      <c r="CW257" s="3"/>
      <c r="CX257" s="3"/>
      <c r="CY257" s="3"/>
      <c r="CZ257" s="3"/>
      <c r="DA257" s="3"/>
      <c r="DB257" s="3"/>
      <c r="DC257" s="3"/>
      <c r="DD257" s="3"/>
      <c r="DE257" s="3"/>
      <c r="DF257" s="3"/>
      <c r="DG257" s="3"/>
      <c r="DH257" s="3"/>
      <c r="DI257" s="3"/>
      <c r="DJ257" s="3"/>
      <c r="DK257" s="3"/>
      <c r="DL257" s="34"/>
      <c r="DM257" s="33" t="e">
        <f t="shared" si="101"/>
        <v>#DIV/0!</v>
      </c>
      <c r="DN257" s="33" t="e">
        <f t="shared" si="102"/>
        <v>#DIV/0!</v>
      </c>
      <c r="DO257" s="33" t="e">
        <f t="shared" si="112"/>
        <v>#DIV/0!</v>
      </c>
      <c r="DP257" s="33" t="e">
        <f t="shared" si="103"/>
        <v>#DIV/0!</v>
      </c>
      <c r="DQ257" s="3"/>
      <c r="DR257" s="3"/>
      <c r="DS257" s="3"/>
      <c r="DT257" s="3"/>
      <c r="DU257" s="3"/>
      <c r="DV257" s="3"/>
      <c r="DW257" s="3"/>
      <c r="DX257" s="3"/>
      <c r="DY257" s="3"/>
      <c r="DZ257" s="3"/>
      <c r="EA257" s="34"/>
      <c r="EB257" s="33" t="e">
        <f t="shared" si="119"/>
        <v>#DIV/0!</v>
      </c>
      <c r="EC257" s="33" t="e">
        <f t="shared" si="120"/>
        <v>#DIV/0!</v>
      </c>
      <c r="ED257" s="33" t="e">
        <f t="shared" si="121"/>
        <v>#DIV/0!</v>
      </c>
      <c r="EE257" s="33" t="e">
        <f t="shared" si="122"/>
        <v>#DIV/0!</v>
      </c>
    </row>
    <row r="258" spans="1:135" ht="32" x14ac:dyDescent="0.2">
      <c r="A258" s="99">
        <v>181</v>
      </c>
      <c r="B258" s="88" t="s">
        <v>183</v>
      </c>
      <c r="C258" s="3" t="s">
        <v>676</v>
      </c>
      <c r="D258" s="3">
        <v>6</v>
      </c>
      <c r="E258" s="3" t="str">
        <f t="shared" si="123"/>
        <v>Vohs, K. D., Mead, N. L., &amp; Goode, M. R. (2006), Study 6</v>
      </c>
      <c r="F258" s="3" t="s">
        <v>0</v>
      </c>
      <c r="G258" s="3" t="s">
        <v>1</v>
      </c>
      <c r="H258" s="3">
        <v>1</v>
      </c>
      <c r="I258" s="3">
        <v>1</v>
      </c>
      <c r="J258" s="3">
        <v>1</v>
      </c>
      <c r="K258" s="3">
        <v>1</v>
      </c>
      <c r="L258" s="3">
        <v>1</v>
      </c>
      <c r="M258" s="3"/>
      <c r="N258" s="3">
        <v>1</v>
      </c>
      <c r="O258" s="3">
        <v>1</v>
      </c>
      <c r="P258" s="3"/>
      <c r="Q258" s="3" t="s">
        <v>1261</v>
      </c>
      <c r="R258" s="3" t="s">
        <v>3</v>
      </c>
      <c r="S258" s="3"/>
      <c r="T258" s="3">
        <v>2006</v>
      </c>
      <c r="U258" s="3" t="s">
        <v>175</v>
      </c>
      <c r="V258" s="3">
        <v>1</v>
      </c>
      <c r="W258" s="3">
        <v>0</v>
      </c>
      <c r="X258" s="3">
        <v>0</v>
      </c>
      <c r="Y258" s="22">
        <v>2</v>
      </c>
      <c r="Z258" s="22">
        <v>2</v>
      </c>
      <c r="AA258" s="22">
        <f t="shared" si="124"/>
        <v>1</v>
      </c>
      <c r="AB258" s="22">
        <f t="shared" si="125"/>
        <v>2</v>
      </c>
      <c r="AC258" s="22">
        <v>1</v>
      </c>
      <c r="AD258" s="22">
        <v>1</v>
      </c>
      <c r="AE258" s="22">
        <f t="shared" si="126"/>
        <v>1</v>
      </c>
      <c r="AF258" s="22">
        <f t="shared" si="127"/>
        <v>1</v>
      </c>
      <c r="AG258" s="3">
        <v>1</v>
      </c>
      <c r="AH258" s="3">
        <v>1</v>
      </c>
      <c r="AI258" s="3">
        <f t="shared" si="128"/>
        <v>1</v>
      </c>
      <c r="AJ258" s="3">
        <v>1</v>
      </c>
      <c r="AK258" s="3">
        <v>0</v>
      </c>
      <c r="AL258" s="3">
        <v>0</v>
      </c>
      <c r="AM258" s="3">
        <v>0</v>
      </c>
      <c r="AN258" s="3"/>
      <c r="AO258" s="3"/>
      <c r="AP258" s="16"/>
      <c r="AQ258" s="16"/>
      <c r="AR258" s="3"/>
      <c r="AS258" s="3"/>
      <c r="AT258" s="3"/>
      <c r="AU258" s="3">
        <v>0</v>
      </c>
      <c r="AV258" s="18">
        <v>0.63968269842160785</v>
      </c>
      <c r="AW258" s="31">
        <v>9.5559022212044889E-2</v>
      </c>
      <c r="AX258" s="18">
        <v>0.62819139246193823</v>
      </c>
      <c r="AY258" s="18">
        <v>9.2156601578226513E-2</v>
      </c>
      <c r="AZ258" s="3"/>
      <c r="BA258" s="3"/>
      <c r="BB258" s="3">
        <v>0.64</v>
      </c>
      <c r="BC258" s="3">
        <v>1</v>
      </c>
      <c r="BD258" s="8">
        <v>22</v>
      </c>
      <c r="BE258" s="8">
        <v>22</v>
      </c>
      <c r="BF258" s="8">
        <v>44</v>
      </c>
      <c r="BG258" s="31">
        <v>0.77</v>
      </c>
      <c r="BH258" s="31">
        <v>1.34</v>
      </c>
      <c r="BI258" s="3">
        <v>0.74</v>
      </c>
      <c r="BJ258" s="3">
        <v>1.02</v>
      </c>
      <c r="BK258" s="30">
        <v>1</v>
      </c>
      <c r="BL258" s="16">
        <f t="shared" si="95"/>
        <v>0.63968269842160785</v>
      </c>
      <c r="BM258" s="16">
        <f t="shared" si="129"/>
        <v>9.5559022212044889E-2</v>
      </c>
      <c r="BN258" s="16">
        <f t="shared" si="130"/>
        <v>0.62819139246193823</v>
      </c>
      <c r="BO258" s="16">
        <f t="shared" si="96"/>
        <v>9.2156601578226513E-2</v>
      </c>
      <c r="BP258" s="16"/>
      <c r="BQ258" s="32"/>
      <c r="BR258" s="32"/>
      <c r="BS258" s="16"/>
      <c r="BT258" s="16"/>
      <c r="BU258" s="16"/>
      <c r="BV258" s="16"/>
      <c r="BW258" s="16"/>
      <c r="BX258" s="16"/>
      <c r="BY258" s="16"/>
      <c r="BZ258" s="16"/>
      <c r="CA258" s="16"/>
      <c r="CB258" s="16"/>
      <c r="CC258" s="16"/>
      <c r="CD258" s="16"/>
      <c r="CE258" s="3"/>
      <c r="CF258" s="3"/>
      <c r="CG258" s="3"/>
      <c r="CH258" s="3"/>
      <c r="CI258" s="3"/>
      <c r="CJ258" s="3"/>
      <c r="CK258" s="3"/>
      <c r="CL258" s="3"/>
      <c r="CM258" s="3"/>
      <c r="CN258" s="3"/>
      <c r="CO258" s="30"/>
      <c r="CP258" s="33" t="e">
        <f t="shared" si="97"/>
        <v>#DIV/0!</v>
      </c>
      <c r="CQ258" s="33" t="e">
        <f t="shared" si="98"/>
        <v>#DIV/0!</v>
      </c>
      <c r="CR258" s="33" t="e">
        <f t="shared" si="99"/>
        <v>#DIV/0!</v>
      </c>
      <c r="CS258" s="33" t="e">
        <f t="shared" si="100"/>
        <v>#DIV/0!</v>
      </c>
      <c r="CT258" s="3"/>
      <c r="CU258" s="3"/>
      <c r="CV258" s="3"/>
      <c r="CW258" s="3"/>
      <c r="CX258" s="3"/>
      <c r="CY258" s="3"/>
      <c r="CZ258" s="3"/>
      <c r="DA258" s="3"/>
      <c r="DB258" s="3"/>
      <c r="DC258" s="3"/>
      <c r="DD258" s="3"/>
      <c r="DE258" s="3"/>
      <c r="DF258" s="3"/>
      <c r="DG258" s="3"/>
      <c r="DH258" s="3"/>
      <c r="DI258" s="3"/>
      <c r="DJ258" s="3"/>
      <c r="DK258" s="3"/>
      <c r="DL258" s="34"/>
      <c r="DM258" s="33" t="e">
        <f t="shared" si="101"/>
        <v>#DIV/0!</v>
      </c>
      <c r="DN258" s="33" t="e">
        <f t="shared" si="102"/>
        <v>#DIV/0!</v>
      </c>
      <c r="DO258" s="33" t="e">
        <f t="shared" si="112"/>
        <v>#DIV/0!</v>
      </c>
      <c r="DP258" s="33" t="e">
        <f t="shared" si="103"/>
        <v>#DIV/0!</v>
      </c>
      <c r="DQ258" s="3"/>
      <c r="DR258" s="3"/>
      <c r="DS258" s="3"/>
      <c r="DT258" s="3"/>
      <c r="DU258" s="3"/>
      <c r="DV258" s="3"/>
      <c r="DW258" s="3"/>
      <c r="DX258" s="3"/>
      <c r="DY258" s="3"/>
      <c r="DZ258" s="3"/>
      <c r="EA258" s="34"/>
      <c r="EB258" s="33" t="e">
        <f t="shared" si="119"/>
        <v>#DIV/0!</v>
      </c>
      <c r="EC258" s="33" t="e">
        <f t="shared" si="120"/>
        <v>#DIV/0!</v>
      </c>
      <c r="ED258" s="33" t="e">
        <f t="shared" si="121"/>
        <v>#DIV/0!</v>
      </c>
      <c r="EE258" s="33" t="e">
        <f t="shared" si="122"/>
        <v>#DIV/0!</v>
      </c>
    </row>
    <row r="259" spans="1:135" ht="48" x14ac:dyDescent="0.2">
      <c r="A259" s="99">
        <v>181</v>
      </c>
      <c r="B259" s="88" t="s">
        <v>184</v>
      </c>
      <c r="C259" s="3" t="s">
        <v>676</v>
      </c>
      <c r="D259" s="3">
        <v>7</v>
      </c>
      <c r="E259" s="3" t="str">
        <f t="shared" si="123"/>
        <v>Vohs, K. D., Mead, N. L., &amp; Goode, M. R. (2006), Study 7</v>
      </c>
      <c r="F259" s="3" t="s">
        <v>0</v>
      </c>
      <c r="G259" s="3" t="s">
        <v>1</v>
      </c>
      <c r="H259" s="3">
        <v>1</v>
      </c>
      <c r="I259" s="3">
        <v>1</v>
      </c>
      <c r="J259" s="3">
        <v>1</v>
      </c>
      <c r="K259" s="3">
        <v>1</v>
      </c>
      <c r="L259" s="3">
        <v>1</v>
      </c>
      <c r="M259" s="3"/>
      <c r="N259" s="3">
        <v>1</v>
      </c>
      <c r="O259" s="3">
        <v>1</v>
      </c>
      <c r="P259" s="3"/>
      <c r="Q259" s="3" t="s">
        <v>2081</v>
      </c>
      <c r="R259" s="3" t="s">
        <v>89</v>
      </c>
      <c r="S259" s="3"/>
      <c r="T259" s="3">
        <v>2006</v>
      </c>
      <c r="U259" s="3" t="s">
        <v>175</v>
      </c>
      <c r="V259" s="3">
        <v>1</v>
      </c>
      <c r="W259" s="3">
        <v>0</v>
      </c>
      <c r="X259" s="3">
        <v>0</v>
      </c>
      <c r="Y259" s="22">
        <v>1</v>
      </c>
      <c r="Z259" s="22">
        <v>1</v>
      </c>
      <c r="AA259" s="22">
        <f t="shared" si="124"/>
        <v>1</v>
      </c>
      <c r="AB259" s="22">
        <f t="shared" si="125"/>
        <v>1</v>
      </c>
      <c r="AC259" s="22">
        <v>1</v>
      </c>
      <c r="AD259" s="22">
        <v>1</v>
      </c>
      <c r="AE259" s="22">
        <f t="shared" si="126"/>
        <v>1</v>
      </c>
      <c r="AF259" s="22">
        <f t="shared" si="127"/>
        <v>1</v>
      </c>
      <c r="AG259" s="30">
        <v>1</v>
      </c>
      <c r="AH259" s="30">
        <v>1</v>
      </c>
      <c r="AI259" s="3">
        <f t="shared" si="128"/>
        <v>1</v>
      </c>
      <c r="AJ259" s="3">
        <v>1</v>
      </c>
      <c r="AK259" s="3">
        <v>0</v>
      </c>
      <c r="AL259" s="3">
        <v>0</v>
      </c>
      <c r="AM259" s="3">
        <v>0</v>
      </c>
      <c r="AN259" s="3" t="s">
        <v>763</v>
      </c>
      <c r="AO259" s="3"/>
      <c r="AP259" s="16"/>
      <c r="AQ259" s="16"/>
      <c r="AR259" s="3"/>
      <c r="AS259" s="30">
        <v>1</v>
      </c>
      <c r="AT259" s="30" t="s">
        <v>807</v>
      </c>
      <c r="AU259" s="3"/>
      <c r="AV259" s="18">
        <v>0.9538722467201427</v>
      </c>
      <c r="AW259" s="31">
        <v>0.13763711476476295</v>
      </c>
      <c r="AX259" s="18">
        <v>0.93267508568191726</v>
      </c>
      <c r="AY259" s="18">
        <v>0.13158787860966967</v>
      </c>
      <c r="AZ259" s="16" t="s">
        <v>1110</v>
      </c>
      <c r="BA259" s="3"/>
      <c r="BB259" s="3">
        <v>1.07</v>
      </c>
      <c r="BC259" s="3">
        <v>1</v>
      </c>
      <c r="BD259" s="8">
        <v>12</v>
      </c>
      <c r="BE259" s="8">
        <v>24</v>
      </c>
      <c r="BF259" s="8">
        <v>36</v>
      </c>
      <c r="BG259" s="31">
        <v>118.44</v>
      </c>
      <c r="BH259" s="31">
        <v>80.010000000000005</v>
      </c>
      <c r="BI259" s="3">
        <v>41.63</v>
      </c>
      <c r="BJ259" s="3">
        <v>39.630734916223801</v>
      </c>
      <c r="BK259" s="30">
        <v>1</v>
      </c>
      <c r="BL259" s="16">
        <f t="shared" ref="BL259:BL322" si="131">(ABS((BG259-BH259)/(((BD259-1)*BI259^2+(BE259-1)*BJ259^2)/(BD259+BE259-2))^0.5)*BK259)</f>
        <v>0.9538722467201427</v>
      </c>
      <c r="BM259" s="16">
        <f t="shared" si="129"/>
        <v>0.13763711476476295</v>
      </c>
      <c r="BN259" s="16">
        <f t="shared" si="130"/>
        <v>0.93267508568191726</v>
      </c>
      <c r="BO259" s="16">
        <f t="shared" ref="BO259:BO322" si="132">((1-3/(4*BF259-9))^2)*BM259</f>
        <v>0.13158787860966967</v>
      </c>
      <c r="BP259" s="16"/>
      <c r="BQ259" s="32"/>
      <c r="BR259" s="32"/>
      <c r="BS259" s="16"/>
      <c r="BT259" s="16"/>
      <c r="BU259" s="16"/>
      <c r="BV259" s="16"/>
      <c r="BW259" s="16"/>
      <c r="BX259" s="16"/>
      <c r="BY259" s="16"/>
      <c r="BZ259" s="16"/>
      <c r="CA259" s="16"/>
      <c r="CB259" s="16"/>
      <c r="CC259" s="16"/>
      <c r="CD259" s="16"/>
      <c r="CE259" s="3"/>
      <c r="CF259" s="3"/>
      <c r="CG259" s="3"/>
      <c r="CH259" s="3"/>
      <c r="CI259" s="3"/>
      <c r="CJ259" s="3"/>
      <c r="CK259" s="3"/>
      <c r="CL259" s="3"/>
      <c r="CM259" s="3"/>
      <c r="CN259" s="3"/>
      <c r="CO259" s="30"/>
      <c r="CP259" s="33" t="e">
        <f t="shared" ref="CP259:CP322" si="133">(ABS((CK259-CL259)/(((CH259-1)*CM259^2+(CI259-1)*CN259^2)/(CH259+CI259-2))^0.5)*CO259)</f>
        <v>#DIV/0!</v>
      </c>
      <c r="CQ259" s="33" t="e">
        <f t="shared" ref="CQ259:CQ322" si="134">(1/CH259)+(1/CI259)+(CP259^2/(2*(CJ259)))</f>
        <v>#DIV/0!</v>
      </c>
      <c r="CR259" s="33" t="e">
        <f t="shared" ref="CR259:CR322" si="135">(1-3/(4*CJ259-9))*CP259</f>
        <v>#DIV/0!</v>
      </c>
      <c r="CS259" s="33" t="e">
        <f t="shared" ref="CS259:CS322" si="136">((1-3/(4*CJ259-9))^2)*CQ259</f>
        <v>#DIV/0!</v>
      </c>
      <c r="CT259" s="3"/>
      <c r="CU259" s="3"/>
      <c r="CV259" s="3"/>
      <c r="CW259" s="3"/>
      <c r="CX259" s="3"/>
      <c r="CY259" s="3"/>
      <c r="CZ259" s="3"/>
      <c r="DA259" s="3"/>
      <c r="DB259" s="3"/>
      <c r="DC259" s="3"/>
      <c r="DD259" s="3"/>
      <c r="DE259" s="3"/>
      <c r="DF259" s="3"/>
      <c r="DG259" s="3"/>
      <c r="DH259" s="3"/>
      <c r="DI259" s="3"/>
      <c r="DJ259" s="3"/>
      <c r="DK259" s="3"/>
      <c r="DL259" s="34"/>
      <c r="DM259" s="33" t="e">
        <f t="shared" ref="DM259:DM322" si="137">(ABS((DH259-DI259)/(((DE259-1)*DJ259^2+(DF259-1)*DK259^2)/(DE259+DF259-2))^0.5)*DL259)</f>
        <v>#DIV/0!</v>
      </c>
      <c r="DN259" s="33" t="e">
        <f t="shared" ref="DN259:DN322" si="138">(1/DE259)+(1/DF259)+(DM259^2/(2*(DG259)))</f>
        <v>#DIV/0!</v>
      </c>
      <c r="DO259" s="33" t="e">
        <f t="shared" si="112"/>
        <v>#DIV/0!</v>
      </c>
      <c r="DP259" s="33" t="e">
        <f t="shared" ref="DP259:DP322" si="139">((1-3/(4*DG259-9))^2)*DN259</f>
        <v>#DIV/0!</v>
      </c>
      <c r="DQ259" s="3"/>
      <c r="DR259" s="3"/>
      <c r="DS259" s="3"/>
      <c r="DT259" s="3"/>
      <c r="DU259" s="3"/>
      <c r="DV259" s="3"/>
      <c r="DW259" s="3"/>
      <c r="DX259" s="3"/>
      <c r="DY259" s="3"/>
      <c r="DZ259" s="3"/>
      <c r="EA259" s="34"/>
      <c r="EB259" s="33" t="e">
        <f t="shared" si="119"/>
        <v>#DIV/0!</v>
      </c>
      <c r="EC259" s="33" t="e">
        <f t="shared" si="120"/>
        <v>#DIV/0!</v>
      </c>
      <c r="ED259" s="33" t="e">
        <f t="shared" si="121"/>
        <v>#DIV/0!</v>
      </c>
      <c r="EE259" s="33" t="e">
        <f t="shared" si="122"/>
        <v>#DIV/0!</v>
      </c>
    </row>
    <row r="260" spans="1:135" ht="64" x14ac:dyDescent="0.2">
      <c r="A260" s="99">
        <v>181</v>
      </c>
      <c r="B260" s="88" t="s">
        <v>185</v>
      </c>
      <c r="C260" s="3" t="s">
        <v>676</v>
      </c>
      <c r="D260" s="3">
        <v>8</v>
      </c>
      <c r="E260" s="3" t="str">
        <f t="shared" si="123"/>
        <v>Vohs, K. D., Mead, N. L., &amp; Goode, M. R. (2006), Study 8</v>
      </c>
      <c r="F260" s="3" t="s">
        <v>0</v>
      </c>
      <c r="G260" s="3" t="s">
        <v>1</v>
      </c>
      <c r="H260" s="3">
        <v>1</v>
      </c>
      <c r="I260" s="3">
        <v>1</v>
      </c>
      <c r="J260" s="3">
        <v>1</v>
      </c>
      <c r="K260" s="3">
        <v>1</v>
      </c>
      <c r="L260" s="3">
        <v>1</v>
      </c>
      <c r="M260" s="3"/>
      <c r="N260" s="3">
        <v>1</v>
      </c>
      <c r="O260" s="3">
        <v>1</v>
      </c>
      <c r="P260" s="3"/>
      <c r="Q260" s="3" t="s">
        <v>186</v>
      </c>
      <c r="R260" s="3" t="s">
        <v>89</v>
      </c>
      <c r="S260" s="3" t="s">
        <v>187</v>
      </c>
      <c r="T260" s="3">
        <v>2006</v>
      </c>
      <c r="U260" s="3" t="s">
        <v>175</v>
      </c>
      <c r="V260" s="3">
        <v>1</v>
      </c>
      <c r="W260" s="3">
        <v>0</v>
      </c>
      <c r="X260" s="3">
        <v>0</v>
      </c>
      <c r="Y260" s="22">
        <v>1</v>
      </c>
      <c r="Z260" s="22">
        <v>1</v>
      </c>
      <c r="AA260" s="22">
        <f t="shared" si="124"/>
        <v>1</v>
      </c>
      <c r="AB260" s="22">
        <f t="shared" si="125"/>
        <v>1</v>
      </c>
      <c r="AC260" s="22">
        <v>1</v>
      </c>
      <c r="AD260" s="22">
        <v>1</v>
      </c>
      <c r="AE260" s="22">
        <f t="shared" si="126"/>
        <v>1</v>
      </c>
      <c r="AF260" s="22">
        <f t="shared" si="127"/>
        <v>1</v>
      </c>
      <c r="AG260" s="3">
        <v>1</v>
      </c>
      <c r="AH260" s="3">
        <v>2</v>
      </c>
      <c r="AI260" s="3">
        <f t="shared" si="128"/>
        <v>0</v>
      </c>
      <c r="AJ260" s="3">
        <v>2</v>
      </c>
      <c r="AK260" s="3">
        <v>0</v>
      </c>
      <c r="AL260" s="3">
        <v>0</v>
      </c>
      <c r="AM260" s="3">
        <v>0</v>
      </c>
      <c r="AN260" s="3" t="s">
        <v>764</v>
      </c>
      <c r="AO260" s="3"/>
      <c r="AP260" s="16"/>
      <c r="AQ260" s="16"/>
      <c r="AR260" s="3"/>
      <c r="AS260" s="30">
        <v>1</v>
      </c>
      <c r="AT260" s="30" t="s">
        <v>807</v>
      </c>
      <c r="AU260" s="3"/>
      <c r="AV260" s="18">
        <v>0.75244036633685962</v>
      </c>
      <c r="AW260" s="31">
        <v>7.8417249108514886E-2</v>
      </c>
      <c r="AX260" s="18">
        <v>0.74283474463894228</v>
      </c>
      <c r="AY260" s="18">
        <v>7.6427886211257678E-2</v>
      </c>
      <c r="AZ260" s="16" t="s">
        <v>1110</v>
      </c>
      <c r="BA260" s="3"/>
      <c r="BB260" s="3"/>
      <c r="BC260" s="3">
        <v>1</v>
      </c>
      <c r="BD260" s="8">
        <v>20.329999999999998</v>
      </c>
      <c r="BE260" s="8">
        <v>40.67</v>
      </c>
      <c r="BF260" s="8">
        <v>61</v>
      </c>
      <c r="BG260" s="31">
        <v>4</v>
      </c>
      <c r="BH260" s="46">
        <v>2.96</v>
      </c>
      <c r="BI260" s="3">
        <v>1.2</v>
      </c>
      <c r="BJ260" s="3">
        <v>1.4627371602581238</v>
      </c>
      <c r="BK260" s="30">
        <v>1</v>
      </c>
      <c r="BL260" s="16">
        <f t="shared" si="131"/>
        <v>0.75244036633685962</v>
      </c>
      <c r="BM260" s="16">
        <f t="shared" si="129"/>
        <v>7.8417249108514886E-2</v>
      </c>
      <c r="BN260" s="16">
        <f t="shared" si="130"/>
        <v>0.74283474463894228</v>
      </c>
      <c r="BO260" s="16">
        <f t="shared" si="132"/>
        <v>7.6427886211257678E-2</v>
      </c>
      <c r="BP260" s="16"/>
      <c r="BQ260" s="32"/>
      <c r="BR260" s="32"/>
      <c r="BS260" s="16"/>
      <c r="BT260" s="16"/>
      <c r="BU260" s="16"/>
      <c r="BV260" s="16"/>
      <c r="BW260" s="16"/>
      <c r="BX260" s="16"/>
      <c r="BY260" s="16"/>
      <c r="BZ260" s="16"/>
      <c r="CA260" s="16"/>
      <c r="CB260" s="16"/>
      <c r="CC260" s="16"/>
      <c r="CD260" s="16"/>
      <c r="CE260" s="3"/>
      <c r="CF260" s="3"/>
      <c r="CG260" s="3"/>
      <c r="CH260" s="3"/>
      <c r="CI260" s="3"/>
      <c r="CJ260" s="3"/>
      <c r="CK260" s="3"/>
      <c r="CL260" s="3"/>
      <c r="CM260" s="3"/>
      <c r="CN260" s="3"/>
      <c r="CO260" s="30"/>
      <c r="CP260" s="33" t="e">
        <f t="shared" si="133"/>
        <v>#DIV/0!</v>
      </c>
      <c r="CQ260" s="33" t="e">
        <f t="shared" si="134"/>
        <v>#DIV/0!</v>
      </c>
      <c r="CR260" s="33" t="e">
        <f t="shared" si="135"/>
        <v>#DIV/0!</v>
      </c>
      <c r="CS260" s="33" t="e">
        <f t="shared" si="136"/>
        <v>#DIV/0!</v>
      </c>
      <c r="CT260" s="3"/>
      <c r="CU260" s="3"/>
      <c r="CV260" s="3"/>
      <c r="CW260" s="3"/>
      <c r="CX260" s="3"/>
      <c r="CY260" s="3"/>
      <c r="CZ260" s="3"/>
      <c r="DA260" s="3"/>
      <c r="DB260" s="3"/>
      <c r="DC260" s="3"/>
      <c r="DD260" s="3"/>
      <c r="DE260" s="3"/>
      <c r="DF260" s="3"/>
      <c r="DG260" s="3"/>
      <c r="DH260" s="3"/>
      <c r="DI260" s="3"/>
      <c r="DJ260" s="3"/>
      <c r="DK260" s="3"/>
      <c r="DL260" s="34"/>
      <c r="DM260" s="33" t="e">
        <f t="shared" si="137"/>
        <v>#DIV/0!</v>
      </c>
      <c r="DN260" s="33" t="e">
        <f t="shared" si="138"/>
        <v>#DIV/0!</v>
      </c>
      <c r="DO260" s="33" t="e">
        <f t="shared" si="112"/>
        <v>#DIV/0!</v>
      </c>
      <c r="DP260" s="33" t="e">
        <f t="shared" si="139"/>
        <v>#DIV/0!</v>
      </c>
      <c r="DQ260" s="3"/>
      <c r="DR260" s="3"/>
      <c r="DS260" s="3"/>
      <c r="DT260" s="3"/>
      <c r="DU260" s="3"/>
      <c r="DV260" s="3"/>
      <c r="DW260" s="3"/>
      <c r="DX260" s="3"/>
      <c r="DY260" s="3"/>
      <c r="DZ260" s="3"/>
      <c r="EA260" s="34"/>
      <c r="EB260" s="33" t="e">
        <f t="shared" si="119"/>
        <v>#DIV/0!</v>
      </c>
      <c r="EC260" s="33" t="e">
        <f t="shared" si="120"/>
        <v>#DIV/0!</v>
      </c>
      <c r="ED260" s="33" t="e">
        <f t="shared" si="121"/>
        <v>#DIV/0!</v>
      </c>
      <c r="EE260" s="33" t="e">
        <f t="shared" si="122"/>
        <v>#DIV/0!</v>
      </c>
    </row>
    <row r="261" spans="1:135" ht="48" hidden="1" x14ac:dyDescent="0.2">
      <c r="A261" s="88">
        <v>182</v>
      </c>
      <c r="B261" s="88">
        <v>182</v>
      </c>
      <c r="C261" s="3" t="s">
        <v>653</v>
      </c>
      <c r="D261" s="3"/>
      <c r="E261" s="3"/>
      <c r="F261" s="3" t="s">
        <v>0</v>
      </c>
      <c r="G261" s="3" t="s">
        <v>1</v>
      </c>
      <c r="H261" s="3">
        <v>0</v>
      </c>
      <c r="I261" s="3">
        <v>0</v>
      </c>
      <c r="J261" s="3"/>
      <c r="K261" s="3"/>
      <c r="L261" s="3">
        <v>0</v>
      </c>
      <c r="M261" s="3" t="s">
        <v>59</v>
      </c>
      <c r="N261" s="3"/>
      <c r="O261" s="3"/>
      <c r="P261" s="3"/>
      <c r="Q261" s="3"/>
      <c r="R261" s="3"/>
      <c r="S261" s="3"/>
      <c r="T261" s="3"/>
      <c r="U261" s="3"/>
      <c r="V261" s="3"/>
      <c r="W261" s="3"/>
      <c r="X261" s="3"/>
      <c r="Y261" s="22"/>
      <c r="Z261" s="22"/>
      <c r="AA261" s="22"/>
      <c r="AB261" s="22">
        <v>1</v>
      </c>
      <c r="AC261" s="22"/>
      <c r="AD261" s="22"/>
      <c r="AE261" s="22"/>
      <c r="AF261" s="22">
        <v>2</v>
      </c>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0"/>
      <c r="BL261" s="16" t="e">
        <f t="shared" si="131"/>
        <v>#DIV/0!</v>
      </c>
      <c r="BM261" s="16"/>
      <c r="BN261" s="16"/>
      <c r="BO261" s="16">
        <f t="shared" si="132"/>
        <v>0</v>
      </c>
      <c r="BP261" s="16"/>
      <c r="BQ261" s="16"/>
      <c r="BR261" s="16"/>
      <c r="BS261" s="16"/>
      <c r="BT261" s="16"/>
      <c r="BU261" s="16"/>
      <c r="BV261" s="16"/>
      <c r="BW261" s="16"/>
      <c r="BX261" s="16"/>
      <c r="BY261" s="16"/>
      <c r="BZ261" s="16"/>
      <c r="CA261" s="16"/>
      <c r="CB261" s="16"/>
      <c r="CC261" s="16"/>
      <c r="CD261" s="16"/>
      <c r="CE261" s="3"/>
      <c r="CF261" s="3"/>
      <c r="CG261" s="3"/>
      <c r="CH261" s="3"/>
      <c r="CI261" s="3"/>
      <c r="CJ261" s="3"/>
      <c r="CK261" s="3"/>
      <c r="CL261" s="3"/>
      <c r="CM261" s="3"/>
      <c r="CN261" s="3"/>
      <c r="CO261" s="30"/>
      <c r="CP261" s="33" t="e">
        <f t="shared" si="133"/>
        <v>#DIV/0!</v>
      </c>
      <c r="CQ261" s="33" t="e">
        <f t="shared" si="134"/>
        <v>#DIV/0!</v>
      </c>
      <c r="CR261" s="33" t="e">
        <f t="shared" si="135"/>
        <v>#DIV/0!</v>
      </c>
      <c r="CS261" s="33" t="e">
        <f t="shared" si="136"/>
        <v>#DIV/0!</v>
      </c>
      <c r="CT261" s="3"/>
      <c r="CU261" s="3"/>
      <c r="CV261" s="3"/>
      <c r="CW261" s="3"/>
      <c r="CX261" s="3"/>
      <c r="CY261" s="3"/>
      <c r="CZ261" s="3"/>
      <c r="DA261" s="3"/>
      <c r="DB261" s="3"/>
      <c r="DC261" s="3"/>
      <c r="DD261" s="3"/>
      <c r="DE261" s="3"/>
      <c r="DF261" s="3"/>
      <c r="DG261" s="3"/>
      <c r="DH261" s="3"/>
      <c r="DI261" s="3"/>
      <c r="DJ261" s="3"/>
      <c r="DK261" s="3"/>
      <c r="DL261" s="34"/>
      <c r="DM261" s="33" t="e">
        <f t="shared" si="137"/>
        <v>#DIV/0!</v>
      </c>
      <c r="DN261" s="33" t="e">
        <f t="shared" si="138"/>
        <v>#DIV/0!</v>
      </c>
      <c r="DO261" s="33" t="e">
        <f t="shared" si="112"/>
        <v>#DIV/0!</v>
      </c>
      <c r="DP261" s="33" t="e">
        <f t="shared" si="139"/>
        <v>#DIV/0!</v>
      </c>
      <c r="DQ261" s="3"/>
      <c r="DR261" s="3"/>
      <c r="DS261" s="3"/>
      <c r="DT261" s="3"/>
      <c r="DU261" s="3"/>
      <c r="DV261" s="3"/>
      <c r="DW261" s="3"/>
      <c r="DX261" s="3"/>
      <c r="DY261" s="3"/>
      <c r="DZ261" s="3"/>
      <c r="EA261" s="34"/>
      <c r="EB261" s="33" t="e">
        <f t="shared" si="119"/>
        <v>#DIV/0!</v>
      </c>
      <c r="EC261" s="33" t="e">
        <f t="shared" si="120"/>
        <v>#DIV/0!</v>
      </c>
      <c r="ED261" s="33" t="e">
        <f t="shared" si="121"/>
        <v>#DIV/0!</v>
      </c>
      <c r="EE261" s="33" t="e">
        <f t="shared" si="122"/>
        <v>#DIV/0!</v>
      </c>
    </row>
    <row r="262" spans="1:135" ht="32" hidden="1" x14ac:dyDescent="0.2">
      <c r="A262" s="88">
        <v>183</v>
      </c>
      <c r="B262" s="88">
        <v>183</v>
      </c>
      <c r="C262" s="3" t="s">
        <v>654</v>
      </c>
      <c r="D262" s="3"/>
      <c r="E262" s="3"/>
      <c r="F262" s="3" t="s">
        <v>0</v>
      </c>
      <c r="G262" s="3" t="s">
        <v>1</v>
      </c>
      <c r="H262" s="3">
        <v>0</v>
      </c>
      <c r="I262" s="3"/>
      <c r="J262" s="3"/>
      <c r="K262" s="3"/>
      <c r="L262" s="3">
        <v>0</v>
      </c>
      <c r="M262" s="3" t="s">
        <v>69</v>
      </c>
      <c r="N262" s="3"/>
      <c r="O262" s="3"/>
      <c r="P262" s="3"/>
      <c r="Q262" s="3"/>
      <c r="R262" s="3"/>
      <c r="S262" s="3"/>
      <c r="T262" s="3"/>
      <c r="U262" s="3"/>
      <c r="V262" s="3"/>
      <c r="W262" s="3"/>
      <c r="X262" s="3"/>
      <c r="Y262" s="22"/>
      <c r="Z262" s="22"/>
      <c r="AA262" s="22"/>
      <c r="AB262" s="22">
        <v>1</v>
      </c>
      <c r="AC262" s="22"/>
      <c r="AD262" s="22"/>
      <c r="AE262" s="22"/>
      <c r="AF262" s="22">
        <v>3</v>
      </c>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0"/>
      <c r="BL262" s="16" t="e">
        <f t="shared" si="131"/>
        <v>#DIV/0!</v>
      </c>
      <c r="BM262" s="16"/>
      <c r="BN262" s="16"/>
      <c r="BO262" s="16">
        <f t="shared" si="132"/>
        <v>0</v>
      </c>
      <c r="BP262" s="16"/>
      <c r="BQ262" s="16"/>
      <c r="BR262" s="16"/>
      <c r="BS262" s="16"/>
      <c r="BT262" s="16"/>
      <c r="BU262" s="16"/>
      <c r="BV262" s="16"/>
      <c r="BW262" s="16"/>
      <c r="BX262" s="16"/>
      <c r="BY262" s="16"/>
      <c r="BZ262" s="16"/>
      <c r="CA262" s="16"/>
      <c r="CB262" s="16"/>
      <c r="CC262" s="16"/>
      <c r="CD262" s="16"/>
      <c r="CE262" s="3"/>
      <c r="CF262" s="3"/>
      <c r="CG262" s="3"/>
      <c r="CH262" s="3"/>
      <c r="CI262" s="3"/>
      <c r="CJ262" s="3"/>
      <c r="CK262" s="3"/>
      <c r="CL262" s="3"/>
      <c r="CM262" s="3"/>
      <c r="CN262" s="3"/>
      <c r="CO262" s="30"/>
      <c r="CP262" s="33" t="e">
        <f t="shared" si="133"/>
        <v>#DIV/0!</v>
      </c>
      <c r="CQ262" s="33" t="e">
        <f t="shared" si="134"/>
        <v>#DIV/0!</v>
      </c>
      <c r="CR262" s="33" t="e">
        <f t="shared" si="135"/>
        <v>#DIV/0!</v>
      </c>
      <c r="CS262" s="33" t="e">
        <f t="shared" si="136"/>
        <v>#DIV/0!</v>
      </c>
      <c r="CT262" s="3"/>
      <c r="CU262" s="3"/>
      <c r="CV262" s="3"/>
      <c r="CW262" s="3"/>
      <c r="CX262" s="3"/>
      <c r="CY262" s="3"/>
      <c r="CZ262" s="3"/>
      <c r="DA262" s="3"/>
      <c r="DB262" s="3"/>
      <c r="DC262" s="3"/>
      <c r="DD262" s="3"/>
      <c r="DE262" s="3"/>
      <c r="DF262" s="3"/>
      <c r="DG262" s="3"/>
      <c r="DH262" s="3"/>
      <c r="DI262" s="3"/>
      <c r="DJ262" s="3"/>
      <c r="DK262" s="3"/>
      <c r="DL262" s="34"/>
      <c r="DM262" s="33" t="e">
        <f t="shared" si="137"/>
        <v>#DIV/0!</v>
      </c>
      <c r="DN262" s="33" t="e">
        <f t="shared" si="138"/>
        <v>#DIV/0!</v>
      </c>
      <c r="DO262" s="33" t="e">
        <f t="shared" si="112"/>
        <v>#DIV/0!</v>
      </c>
      <c r="DP262" s="33" t="e">
        <f t="shared" si="139"/>
        <v>#DIV/0!</v>
      </c>
      <c r="DQ262" s="3"/>
      <c r="DR262" s="3"/>
      <c r="DS262" s="3"/>
      <c r="DT262" s="3"/>
      <c r="DU262" s="3"/>
      <c r="DV262" s="3"/>
      <c r="DW262" s="3"/>
      <c r="DX262" s="3"/>
      <c r="DY262" s="3"/>
      <c r="DZ262" s="3"/>
      <c r="EA262" s="34"/>
      <c r="EB262" s="33" t="e">
        <f t="shared" si="119"/>
        <v>#DIV/0!</v>
      </c>
      <c r="EC262" s="33" t="e">
        <f t="shared" si="120"/>
        <v>#DIV/0!</v>
      </c>
      <c r="ED262" s="33" t="e">
        <f t="shared" si="121"/>
        <v>#DIV/0!</v>
      </c>
      <c r="EE262" s="33" t="e">
        <f t="shared" si="122"/>
        <v>#DIV/0!</v>
      </c>
    </row>
    <row r="263" spans="1:135" ht="48" x14ac:dyDescent="0.2">
      <c r="A263" s="99">
        <v>181</v>
      </c>
      <c r="B263" s="88" t="s">
        <v>188</v>
      </c>
      <c r="C263" s="3" t="s">
        <v>676</v>
      </c>
      <c r="D263" s="3">
        <v>9</v>
      </c>
      <c r="E263" s="3" t="str">
        <f t="shared" ref="E263:E264" si="140">CONCATENATE(LEFT(C263,FIND(")",C263)),", Study ",D263)</f>
        <v>Vohs, K. D., Mead, N. L., &amp; Goode, M. R. (2006), Study 9</v>
      </c>
      <c r="F263" s="3" t="s">
        <v>0</v>
      </c>
      <c r="G263" s="3" t="s">
        <v>1</v>
      </c>
      <c r="H263" s="3">
        <v>1</v>
      </c>
      <c r="I263" s="3">
        <v>1</v>
      </c>
      <c r="J263" s="3">
        <v>1</v>
      </c>
      <c r="K263" s="3">
        <v>1</v>
      </c>
      <c r="L263" s="3">
        <v>1</v>
      </c>
      <c r="M263" s="3"/>
      <c r="N263" s="3">
        <v>1</v>
      </c>
      <c r="O263" s="3">
        <v>1</v>
      </c>
      <c r="P263" s="3"/>
      <c r="Q263" s="3" t="s">
        <v>189</v>
      </c>
      <c r="R263" s="3" t="s">
        <v>89</v>
      </c>
      <c r="S263" s="3"/>
      <c r="T263" s="3">
        <v>2006</v>
      </c>
      <c r="U263" s="3" t="s">
        <v>175</v>
      </c>
      <c r="V263" s="3">
        <v>1</v>
      </c>
      <c r="W263" s="3">
        <v>0</v>
      </c>
      <c r="X263" s="3">
        <v>0</v>
      </c>
      <c r="Y263" s="22">
        <v>1</v>
      </c>
      <c r="Z263" s="22">
        <v>1</v>
      </c>
      <c r="AA263" s="22">
        <f>IF(Y263=Z263,1,CONCATENATE(Y263," vs. ",Z263))</f>
        <v>1</v>
      </c>
      <c r="AB263" s="22">
        <f>Y263</f>
        <v>1</v>
      </c>
      <c r="AC263" s="22">
        <v>1</v>
      </c>
      <c r="AD263" s="22">
        <v>1</v>
      </c>
      <c r="AE263" s="22">
        <f>IF(AC263=AD263,1,CONCATENATE(AC263," vs. ",AD263))</f>
        <v>1</v>
      </c>
      <c r="AF263" s="22">
        <f>AC263</f>
        <v>1</v>
      </c>
      <c r="AG263" s="3">
        <v>1</v>
      </c>
      <c r="AH263" s="3">
        <v>1</v>
      </c>
      <c r="AI263" s="3">
        <f t="shared" ref="AI263:AI264" si="141">IF((AG263-AH263)=0,1,0)</f>
        <v>1</v>
      </c>
      <c r="AJ263" s="3">
        <v>1</v>
      </c>
      <c r="AK263" s="3">
        <v>0</v>
      </c>
      <c r="AL263" s="3">
        <v>0</v>
      </c>
      <c r="AM263" s="3">
        <v>0</v>
      </c>
      <c r="AN263" s="3" t="s">
        <v>763</v>
      </c>
      <c r="AO263" s="3"/>
      <c r="AP263" s="16"/>
      <c r="AQ263" s="16"/>
      <c r="AR263" s="3"/>
      <c r="AS263" s="30">
        <v>1</v>
      </c>
      <c r="AT263" s="30" t="s">
        <v>808</v>
      </c>
      <c r="AU263" s="3"/>
      <c r="AV263" s="18">
        <v>1.395222</v>
      </c>
      <c r="AW263" s="31">
        <v>0.235848</v>
      </c>
      <c r="AX263" s="18">
        <v>1.3651089999999999</v>
      </c>
      <c r="AY263" s="18">
        <v>0.22577700000000001</v>
      </c>
      <c r="AZ263" s="16" t="s">
        <v>1110</v>
      </c>
      <c r="BA263" s="3"/>
      <c r="BB263" s="3"/>
      <c r="BC263" s="3">
        <v>1</v>
      </c>
      <c r="BD263" s="8">
        <v>12.33</v>
      </c>
      <c r="BE263" s="8">
        <v>24.67</v>
      </c>
      <c r="BF263" s="8">
        <v>37</v>
      </c>
      <c r="BG263" s="31" t="s">
        <v>1111</v>
      </c>
      <c r="BH263" s="31" t="s">
        <v>1112</v>
      </c>
      <c r="BI263" s="36"/>
      <c r="BJ263" s="36"/>
      <c r="BK263" s="52">
        <v>1</v>
      </c>
      <c r="BL263" s="16" t="e">
        <f t="shared" si="131"/>
        <v>#VALUE!</v>
      </c>
      <c r="BM263" s="16" t="e">
        <f>(1/BD263)+(1/BE263)+(BL263^2/(2*(BF263)))</f>
        <v>#VALUE!</v>
      </c>
      <c r="BN263" s="16" t="e">
        <f>(1-3/(4*BF263-9))*BL263</f>
        <v>#VALUE!</v>
      </c>
      <c r="BO263" s="16" t="e">
        <f t="shared" si="132"/>
        <v>#VALUE!</v>
      </c>
      <c r="BP263" s="37">
        <v>2.5306519293184402</v>
      </c>
      <c r="BQ263" s="32"/>
      <c r="BR263" s="32"/>
      <c r="BS263" s="37"/>
      <c r="BT263" s="37"/>
      <c r="BU263" s="37"/>
      <c r="BV263" s="37"/>
      <c r="BW263" s="37"/>
      <c r="BX263" s="37">
        <v>0.77590754638124704</v>
      </c>
      <c r="BY263" s="16"/>
      <c r="BZ263" s="16"/>
      <c r="CA263" s="37">
        <v>1.395222</v>
      </c>
      <c r="CB263" s="37">
        <v>0.235848</v>
      </c>
      <c r="CC263" s="37">
        <v>1.3651089999999999</v>
      </c>
      <c r="CD263" s="37">
        <v>0.22577700000000001</v>
      </c>
      <c r="CE263" s="3"/>
      <c r="CF263" s="3"/>
      <c r="CG263" s="3"/>
      <c r="CH263" s="3"/>
      <c r="CI263" s="3"/>
      <c r="CJ263" s="3"/>
      <c r="CK263" s="3"/>
      <c r="CL263" s="3"/>
      <c r="CM263" s="3"/>
      <c r="CN263" s="3"/>
      <c r="CO263" s="53"/>
      <c r="CP263" s="33" t="e">
        <f t="shared" si="133"/>
        <v>#DIV/0!</v>
      </c>
      <c r="CQ263" s="33" t="e">
        <f t="shared" si="134"/>
        <v>#DIV/0!</v>
      </c>
      <c r="CR263" s="33" t="e">
        <f t="shared" si="135"/>
        <v>#DIV/0!</v>
      </c>
      <c r="CS263" s="33" t="e">
        <f t="shared" si="136"/>
        <v>#DIV/0!</v>
      </c>
      <c r="CT263" s="3"/>
      <c r="CU263" s="3"/>
      <c r="CV263" s="3"/>
      <c r="CW263" s="3"/>
      <c r="CX263" s="3"/>
      <c r="CY263" s="3"/>
      <c r="CZ263" s="3"/>
      <c r="DA263" s="3"/>
      <c r="DB263" s="3"/>
      <c r="DC263" s="3"/>
      <c r="DD263" s="3"/>
      <c r="DE263" s="3"/>
      <c r="DF263" s="3"/>
      <c r="DG263" s="3"/>
      <c r="DH263" s="3"/>
      <c r="DI263" s="3"/>
      <c r="DJ263" s="3"/>
      <c r="DK263" s="3"/>
      <c r="DL263" s="54"/>
      <c r="DM263" s="33" t="e">
        <f t="shared" si="137"/>
        <v>#DIV/0!</v>
      </c>
      <c r="DN263" s="33" t="e">
        <f t="shared" si="138"/>
        <v>#DIV/0!</v>
      </c>
      <c r="DO263" s="33" t="e">
        <f t="shared" si="112"/>
        <v>#DIV/0!</v>
      </c>
      <c r="DP263" s="33" t="e">
        <f t="shared" si="139"/>
        <v>#DIV/0!</v>
      </c>
      <c r="DQ263" s="3"/>
      <c r="DR263" s="3"/>
      <c r="DS263" s="3"/>
      <c r="DT263" s="3"/>
      <c r="DU263" s="3"/>
      <c r="DV263" s="3"/>
      <c r="DW263" s="3"/>
      <c r="DX263" s="3"/>
      <c r="DY263" s="3"/>
      <c r="DZ263" s="3"/>
      <c r="EA263" s="34"/>
      <c r="EB263" s="33" t="e">
        <f t="shared" si="119"/>
        <v>#DIV/0!</v>
      </c>
      <c r="EC263" s="33" t="e">
        <f t="shared" si="120"/>
        <v>#DIV/0!</v>
      </c>
      <c r="ED263" s="33" t="e">
        <f t="shared" si="121"/>
        <v>#DIV/0!</v>
      </c>
      <c r="EE263" s="33" t="e">
        <f t="shared" si="122"/>
        <v>#DIV/0!</v>
      </c>
    </row>
    <row r="264" spans="1:135" ht="96" x14ac:dyDescent="0.2">
      <c r="A264" s="99">
        <v>184</v>
      </c>
      <c r="B264" s="88" t="s">
        <v>190</v>
      </c>
      <c r="C264" s="3" t="s">
        <v>677</v>
      </c>
      <c r="D264" s="3">
        <v>1</v>
      </c>
      <c r="E264" s="3" t="str">
        <f t="shared" si="140"/>
        <v>Wierzbicki, J., &amp; Zawadzka, A. M. (2014), Study 1</v>
      </c>
      <c r="F264" s="3" t="s">
        <v>0</v>
      </c>
      <c r="G264" s="3" t="s">
        <v>1</v>
      </c>
      <c r="H264" s="3">
        <v>1</v>
      </c>
      <c r="I264" s="3">
        <v>1</v>
      </c>
      <c r="J264" s="3">
        <v>1</v>
      </c>
      <c r="K264" s="3">
        <v>1</v>
      </c>
      <c r="L264" s="3">
        <v>1</v>
      </c>
      <c r="M264" s="3"/>
      <c r="N264" s="3">
        <v>1</v>
      </c>
      <c r="O264" s="3">
        <v>1</v>
      </c>
      <c r="P264" s="3"/>
      <c r="Q264" s="3" t="s">
        <v>191</v>
      </c>
      <c r="R264" s="3" t="s">
        <v>192</v>
      </c>
      <c r="S264" s="3"/>
      <c r="T264" s="3">
        <v>2014</v>
      </c>
      <c r="U264" s="3" t="s">
        <v>193</v>
      </c>
      <c r="V264" s="3">
        <v>1</v>
      </c>
      <c r="W264" s="3">
        <v>0</v>
      </c>
      <c r="X264" s="3">
        <v>0</v>
      </c>
      <c r="Y264" s="22">
        <v>3</v>
      </c>
      <c r="Z264" s="22">
        <v>3</v>
      </c>
      <c r="AA264" s="22">
        <f>IF(Y264=Z264,1,CONCATENATE(Y264," vs. ",Z264))</f>
        <v>1</v>
      </c>
      <c r="AB264" s="22">
        <f>Y264</f>
        <v>3</v>
      </c>
      <c r="AC264" s="22">
        <v>1</v>
      </c>
      <c r="AD264" s="22">
        <v>1</v>
      </c>
      <c r="AE264" s="22">
        <f>IF(AC264=AD264,1,CONCATENATE(AC264," vs. ",AD264))</f>
        <v>1</v>
      </c>
      <c r="AF264" s="22">
        <f>AC264</f>
        <v>1</v>
      </c>
      <c r="AG264" s="3">
        <v>1</v>
      </c>
      <c r="AH264" s="3">
        <v>1</v>
      </c>
      <c r="AI264" s="3">
        <f t="shared" si="141"/>
        <v>1</v>
      </c>
      <c r="AJ264" s="3">
        <v>1</v>
      </c>
      <c r="AK264" s="3">
        <v>0</v>
      </c>
      <c r="AL264" s="3">
        <v>0</v>
      </c>
      <c r="AM264" s="3">
        <v>0</v>
      </c>
      <c r="AN264" s="3" t="s">
        <v>765</v>
      </c>
      <c r="AO264" s="3"/>
      <c r="AP264" s="16"/>
      <c r="AQ264" s="16"/>
      <c r="AR264" s="3"/>
      <c r="AS264" s="16">
        <v>1</v>
      </c>
      <c r="AT264" s="16" t="s">
        <v>766</v>
      </c>
      <c r="AU264" s="3"/>
      <c r="AV264" s="18">
        <v>0.43312987069549919</v>
      </c>
      <c r="AW264" s="31">
        <v>5.1336426802047225E-2</v>
      </c>
      <c r="AX264" s="18">
        <v>0.42938523204395307</v>
      </c>
      <c r="AY264" s="18">
        <v>5.0452602397221637E-2</v>
      </c>
      <c r="AZ264" s="16"/>
      <c r="BA264" s="3" t="s">
        <v>1088</v>
      </c>
      <c r="BB264" s="3"/>
      <c r="BC264" s="3"/>
      <c r="BD264" s="3">
        <v>59</v>
      </c>
      <c r="BE264" s="3">
        <v>30</v>
      </c>
      <c r="BF264" s="3">
        <v>89</v>
      </c>
      <c r="BG264" s="31">
        <v>9.83</v>
      </c>
      <c r="BH264" s="31">
        <v>16</v>
      </c>
      <c r="BI264" s="3">
        <v>13.58</v>
      </c>
      <c r="BJ264" s="3">
        <v>15.49</v>
      </c>
      <c r="BK264" s="30">
        <v>1</v>
      </c>
      <c r="BL264" s="16">
        <f t="shared" si="131"/>
        <v>0.43312987069549919</v>
      </c>
      <c r="BM264" s="16">
        <f>(1/BD264)+(1/BE264)+(BL264^2/(2*(BF264)))</f>
        <v>5.1336426802047225E-2</v>
      </c>
      <c r="BN264" s="16">
        <f>(1-3/(4*BF264-9))*BL264</f>
        <v>0.42938523204395307</v>
      </c>
      <c r="BO264" s="16">
        <f t="shared" si="132"/>
        <v>5.0452602397221637E-2</v>
      </c>
      <c r="BP264" s="37"/>
      <c r="BQ264" s="32"/>
      <c r="BR264" s="32"/>
      <c r="BS264" s="37"/>
      <c r="BT264" s="37"/>
      <c r="BU264" s="37"/>
      <c r="BV264" s="37"/>
      <c r="BW264" s="37"/>
      <c r="BX264" s="37"/>
      <c r="BY264" s="16"/>
      <c r="BZ264" s="16"/>
      <c r="CA264" s="37"/>
      <c r="CB264" s="37"/>
      <c r="CC264" s="37"/>
      <c r="CD264" s="37"/>
      <c r="CE264" s="3"/>
      <c r="CF264" s="3"/>
      <c r="CG264" s="3"/>
      <c r="CH264" s="3"/>
      <c r="CI264" s="3"/>
      <c r="CJ264" s="3"/>
      <c r="CK264" s="3"/>
      <c r="CL264" s="3"/>
      <c r="CM264" s="3"/>
      <c r="CN264" s="3"/>
      <c r="CO264" s="30"/>
      <c r="CP264" s="33" t="e">
        <f t="shared" si="133"/>
        <v>#DIV/0!</v>
      </c>
      <c r="CQ264" s="33" t="e">
        <f t="shared" si="134"/>
        <v>#DIV/0!</v>
      </c>
      <c r="CR264" s="33" t="e">
        <f t="shared" si="135"/>
        <v>#DIV/0!</v>
      </c>
      <c r="CS264" s="33" t="e">
        <f t="shared" si="136"/>
        <v>#DIV/0!</v>
      </c>
      <c r="CT264" s="3"/>
      <c r="CU264" s="3"/>
      <c r="CV264" s="3"/>
      <c r="CW264" s="3"/>
      <c r="CX264" s="3"/>
      <c r="CY264" s="3"/>
      <c r="CZ264" s="3"/>
      <c r="DA264" s="3"/>
      <c r="DB264" s="3"/>
      <c r="DC264" s="3"/>
      <c r="DD264" s="3"/>
      <c r="DE264" s="3"/>
      <c r="DF264" s="3"/>
      <c r="DG264" s="3"/>
      <c r="DH264" s="3"/>
      <c r="DI264" s="3"/>
      <c r="DJ264" s="3"/>
      <c r="DK264" s="3"/>
      <c r="DL264" s="34"/>
      <c r="DM264" s="33" t="e">
        <f t="shared" si="137"/>
        <v>#DIV/0!</v>
      </c>
      <c r="DN264" s="33" t="e">
        <f t="shared" si="138"/>
        <v>#DIV/0!</v>
      </c>
      <c r="DO264" s="33" t="e">
        <f t="shared" si="112"/>
        <v>#DIV/0!</v>
      </c>
      <c r="DP264" s="33" t="e">
        <f t="shared" si="139"/>
        <v>#DIV/0!</v>
      </c>
      <c r="DQ264" s="3"/>
      <c r="DR264" s="3"/>
      <c r="DS264" s="3"/>
      <c r="DT264" s="3"/>
      <c r="DU264" s="3"/>
      <c r="DV264" s="3"/>
      <c r="DW264" s="3"/>
      <c r="DX264" s="3"/>
      <c r="DY264" s="3"/>
      <c r="DZ264" s="3"/>
      <c r="EA264" s="34"/>
      <c r="EB264" s="33" t="e">
        <f t="shared" si="119"/>
        <v>#DIV/0!</v>
      </c>
      <c r="EC264" s="33" t="e">
        <f t="shared" si="120"/>
        <v>#DIV/0!</v>
      </c>
      <c r="ED264" s="33" t="e">
        <f t="shared" si="121"/>
        <v>#DIV/0!</v>
      </c>
      <c r="EE264" s="33" t="e">
        <f t="shared" si="122"/>
        <v>#DIV/0!</v>
      </c>
    </row>
    <row r="265" spans="1:135" ht="48" hidden="1" x14ac:dyDescent="0.2">
      <c r="A265" s="88">
        <v>185</v>
      </c>
      <c r="B265" s="88">
        <v>185</v>
      </c>
      <c r="C265" s="3" t="s">
        <v>655</v>
      </c>
      <c r="D265" s="3"/>
      <c r="E265" s="3"/>
      <c r="F265" s="3" t="s">
        <v>0</v>
      </c>
      <c r="G265" s="3" t="s">
        <v>1</v>
      </c>
      <c r="H265" s="3">
        <v>0</v>
      </c>
      <c r="I265" s="3"/>
      <c r="J265" s="3"/>
      <c r="K265" s="3"/>
      <c r="L265" s="3">
        <v>0</v>
      </c>
      <c r="M265" s="3" t="s">
        <v>69</v>
      </c>
      <c r="N265" s="3"/>
      <c r="O265" s="3"/>
      <c r="P265" s="3"/>
      <c r="Q265" s="3"/>
      <c r="R265" s="3"/>
      <c r="S265" s="3"/>
      <c r="T265" s="3"/>
      <c r="U265" s="3"/>
      <c r="V265" s="3"/>
      <c r="W265" s="3"/>
      <c r="X265" s="3"/>
      <c r="Y265" s="22"/>
      <c r="Z265" s="22"/>
      <c r="AA265" s="22"/>
      <c r="AB265" s="22">
        <v>1</v>
      </c>
      <c r="AC265" s="22"/>
      <c r="AD265" s="22"/>
      <c r="AE265" s="22"/>
      <c r="AF265" s="22">
        <v>3</v>
      </c>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0"/>
      <c r="BL265" s="16" t="e">
        <f t="shared" si="131"/>
        <v>#DIV/0!</v>
      </c>
      <c r="BM265" s="16"/>
      <c r="BN265" s="16"/>
      <c r="BO265" s="16">
        <f t="shared" si="132"/>
        <v>0</v>
      </c>
      <c r="BP265" s="16"/>
      <c r="BQ265" s="16"/>
      <c r="BR265" s="16"/>
      <c r="BS265" s="16"/>
      <c r="BT265" s="16"/>
      <c r="BU265" s="16"/>
      <c r="BV265" s="16"/>
      <c r="BW265" s="16"/>
      <c r="BX265" s="16"/>
      <c r="BY265" s="16"/>
      <c r="BZ265" s="16"/>
      <c r="CA265" s="16"/>
      <c r="CB265" s="16"/>
      <c r="CC265" s="16"/>
      <c r="CD265" s="16"/>
      <c r="CE265" s="3"/>
      <c r="CF265" s="3"/>
      <c r="CG265" s="3"/>
      <c r="CH265" s="3"/>
      <c r="CI265" s="3"/>
      <c r="CJ265" s="3"/>
      <c r="CK265" s="3"/>
      <c r="CL265" s="3"/>
      <c r="CM265" s="3"/>
      <c r="CN265" s="3"/>
      <c r="CO265" s="30"/>
      <c r="CP265" s="33" t="e">
        <f t="shared" si="133"/>
        <v>#DIV/0!</v>
      </c>
      <c r="CQ265" s="33" t="e">
        <f t="shared" si="134"/>
        <v>#DIV/0!</v>
      </c>
      <c r="CR265" s="33" t="e">
        <f t="shared" si="135"/>
        <v>#DIV/0!</v>
      </c>
      <c r="CS265" s="33" t="e">
        <f t="shared" si="136"/>
        <v>#DIV/0!</v>
      </c>
      <c r="CT265" s="3"/>
      <c r="CU265" s="3"/>
      <c r="CV265" s="3"/>
      <c r="CW265" s="3"/>
      <c r="CX265" s="3"/>
      <c r="CY265" s="3"/>
      <c r="CZ265" s="3"/>
      <c r="DA265" s="3"/>
      <c r="DB265" s="3"/>
      <c r="DC265" s="3"/>
      <c r="DD265" s="3"/>
      <c r="DE265" s="3"/>
      <c r="DF265" s="3"/>
      <c r="DG265" s="3"/>
      <c r="DH265" s="3"/>
      <c r="DI265" s="3"/>
      <c r="DJ265" s="3"/>
      <c r="DK265" s="3"/>
      <c r="DL265" s="34"/>
      <c r="DM265" s="33" t="e">
        <f t="shared" si="137"/>
        <v>#DIV/0!</v>
      </c>
      <c r="DN265" s="33" t="e">
        <f t="shared" si="138"/>
        <v>#DIV/0!</v>
      </c>
      <c r="DO265" s="33" t="e">
        <f t="shared" si="112"/>
        <v>#DIV/0!</v>
      </c>
      <c r="DP265" s="33" t="e">
        <f t="shared" si="139"/>
        <v>#DIV/0!</v>
      </c>
      <c r="DQ265" s="3"/>
      <c r="DR265" s="3"/>
      <c r="DS265" s="3"/>
      <c r="DT265" s="3"/>
      <c r="DU265" s="3"/>
      <c r="DV265" s="3"/>
      <c r="DW265" s="3"/>
      <c r="DX265" s="3"/>
      <c r="DY265" s="3"/>
      <c r="DZ265" s="3"/>
      <c r="EA265" s="34"/>
      <c r="EB265" s="33" t="e">
        <f t="shared" si="119"/>
        <v>#DIV/0!</v>
      </c>
      <c r="EC265" s="33" t="e">
        <f t="shared" si="120"/>
        <v>#DIV/0!</v>
      </c>
      <c r="ED265" s="33" t="e">
        <f t="shared" si="121"/>
        <v>#DIV/0!</v>
      </c>
      <c r="EE265" s="33" t="e">
        <f t="shared" si="122"/>
        <v>#DIV/0!</v>
      </c>
    </row>
    <row r="266" spans="1:135" ht="32" hidden="1" x14ac:dyDescent="0.2">
      <c r="A266" s="88">
        <v>186</v>
      </c>
      <c r="B266" s="88">
        <v>186</v>
      </c>
      <c r="C266" s="3" t="s">
        <v>656</v>
      </c>
      <c r="D266" s="3"/>
      <c r="E266" s="3"/>
      <c r="F266" s="3" t="s">
        <v>0</v>
      </c>
      <c r="G266" s="3" t="s">
        <v>1</v>
      </c>
      <c r="H266" s="3">
        <v>0</v>
      </c>
      <c r="I266" s="3"/>
      <c r="J266" s="3"/>
      <c r="K266" s="3"/>
      <c r="L266" s="3">
        <v>0</v>
      </c>
      <c r="M266" s="3" t="s">
        <v>69</v>
      </c>
      <c r="N266" s="3"/>
      <c r="O266" s="3"/>
      <c r="P266" s="3"/>
      <c r="Q266" s="3"/>
      <c r="R266" s="3"/>
      <c r="S266" s="3"/>
      <c r="T266" s="3"/>
      <c r="U266" s="3"/>
      <c r="V266" s="3"/>
      <c r="W266" s="3"/>
      <c r="X266" s="3"/>
      <c r="Y266" s="22"/>
      <c r="Z266" s="22"/>
      <c r="AA266" s="22"/>
      <c r="AB266" s="22">
        <v>2</v>
      </c>
      <c r="AC266" s="22"/>
      <c r="AD266" s="22"/>
      <c r="AE266" s="22"/>
      <c r="AF266" s="22">
        <v>2</v>
      </c>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0"/>
      <c r="BL266" s="16" t="e">
        <f t="shared" si="131"/>
        <v>#DIV/0!</v>
      </c>
      <c r="BM266" s="16"/>
      <c r="BN266" s="16"/>
      <c r="BO266" s="16">
        <f t="shared" si="132"/>
        <v>0</v>
      </c>
      <c r="BP266" s="16"/>
      <c r="BQ266" s="16"/>
      <c r="BR266" s="16"/>
      <c r="BS266" s="16"/>
      <c r="BT266" s="16"/>
      <c r="BU266" s="16"/>
      <c r="BV266" s="16"/>
      <c r="BW266" s="16"/>
      <c r="BX266" s="16"/>
      <c r="BY266" s="16"/>
      <c r="BZ266" s="16"/>
      <c r="CA266" s="16"/>
      <c r="CB266" s="16"/>
      <c r="CC266" s="16"/>
      <c r="CD266" s="16"/>
      <c r="CE266" s="3"/>
      <c r="CF266" s="3"/>
      <c r="CG266" s="3"/>
      <c r="CH266" s="3"/>
      <c r="CI266" s="3"/>
      <c r="CJ266" s="3"/>
      <c r="CK266" s="3"/>
      <c r="CL266" s="3"/>
      <c r="CM266" s="3"/>
      <c r="CN266" s="3"/>
      <c r="CO266" s="30"/>
      <c r="CP266" s="33" t="e">
        <f t="shared" si="133"/>
        <v>#DIV/0!</v>
      </c>
      <c r="CQ266" s="33" t="e">
        <f t="shared" si="134"/>
        <v>#DIV/0!</v>
      </c>
      <c r="CR266" s="33" t="e">
        <f t="shared" si="135"/>
        <v>#DIV/0!</v>
      </c>
      <c r="CS266" s="33" t="e">
        <f t="shared" si="136"/>
        <v>#DIV/0!</v>
      </c>
      <c r="CT266" s="3"/>
      <c r="CU266" s="3"/>
      <c r="CV266" s="3"/>
      <c r="CW266" s="3"/>
      <c r="CX266" s="3"/>
      <c r="CY266" s="3"/>
      <c r="CZ266" s="3"/>
      <c r="DA266" s="3"/>
      <c r="DB266" s="3"/>
      <c r="DC266" s="3"/>
      <c r="DD266" s="3"/>
      <c r="DE266" s="3"/>
      <c r="DF266" s="3"/>
      <c r="DG266" s="3"/>
      <c r="DH266" s="3"/>
      <c r="DI266" s="3"/>
      <c r="DJ266" s="3"/>
      <c r="DK266" s="3"/>
      <c r="DL266" s="34"/>
      <c r="DM266" s="33" t="e">
        <f t="shared" si="137"/>
        <v>#DIV/0!</v>
      </c>
      <c r="DN266" s="33" t="e">
        <f t="shared" si="138"/>
        <v>#DIV/0!</v>
      </c>
      <c r="DO266" s="33" t="e">
        <f t="shared" si="112"/>
        <v>#DIV/0!</v>
      </c>
      <c r="DP266" s="33" t="e">
        <f t="shared" si="139"/>
        <v>#DIV/0!</v>
      </c>
      <c r="DQ266" s="3"/>
      <c r="DR266" s="3"/>
      <c r="DS266" s="3"/>
      <c r="DT266" s="3"/>
      <c r="DU266" s="3"/>
      <c r="DV266" s="3"/>
      <c r="DW266" s="3"/>
      <c r="DX266" s="3"/>
      <c r="DY266" s="3"/>
      <c r="DZ266" s="3"/>
      <c r="EA266" s="34"/>
      <c r="EB266" s="33" t="e">
        <f t="shared" si="119"/>
        <v>#DIV/0!</v>
      </c>
      <c r="EC266" s="33" t="e">
        <f t="shared" si="120"/>
        <v>#DIV/0!</v>
      </c>
      <c r="ED266" s="33" t="e">
        <f t="shared" si="121"/>
        <v>#DIV/0!</v>
      </c>
      <c r="EE266" s="33" t="e">
        <f t="shared" si="122"/>
        <v>#DIV/0!</v>
      </c>
    </row>
    <row r="267" spans="1:135" ht="48" hidden="1" x14ac:dyDescent="0.2">
      <c r="A267" s="88">
        <v>187</v>
      </c>
      <c r="B267" s="88">
        <v>187</v>
      </c>
      <c r="C267" s="3" t="s">
        <v>657</v>
      </c>
      <c r="D267" s="3"/>
      <c r="E267" s="3"/>
      <c r="F267" s="3"/>
      <c r="G267" s="3" t="s">
        <v>45</v>
      </c>
      <c r="H267" s="3"/>
      <c r="I267" s="3"/>
      <c r="J267" s="3"/>
      <c r="K267" s="3"/>
      <c r="L267" s="3"/>
      <c r="M267" s="3"/>
      <c r="N267" s="3"/>
      <c r="O267" s="3"/>
      <c r="P267" s="3"/>
      <c r="Q267" s="3"/>
      <c r="R267" s="3"/>
      <c r="S267" s="3"/>
      <c r="T267" s="3"/>
      <c r="U267" s="3"/>
      <c r="V267" s="3"/>
      <c r="W267" s="3"/>
      <c r="X267" s="3"/>
      <c r="Y267" s="22"/>
      <c r="Z267" s="22"/>
      <c r="AA267" s="22"/>
      <c r="AB267" s="22">
        <v>2</v>
      </c>
      <c r="AC267" s="22"/>
      <c r="AD267" s="22"/>
      <c r="AE267" s="22"/>
      <c r="AF267" s="22">
        <v>2</v>
      </c>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1"/>
      <c r="BH267" s="31"/>
      <c r="BI267" s="3"/>
      <c r="BJ267" s="3"/>
      <c r="BK267" s="30"/>
      <c r="BL267" s="16" t="e">
        <f t="shared" si="131"/>
        <v>#DIV/0!</v>
      </c>
      <c r="BM267" s="16"/>
      <c r="BN267" s="16"/>
      <c r="BO267" s="16">
        <f t="shared" si="132"/>
        <v>0</v>
      </c>
      <c r="BP267" s="16"/>
      <c r="BQ267" s="32"/>
      <c r="BR267" s="32"/>
      <c r="BS267" s="16"/>
      <c r="BT267" s="16"/>
      <c r="BU267" s="16"/>
      <c r="BV267" s="16"/>
      <c r="BW267" s="16"/>
      <c r="BX267" s="16"/>
      <c r="BY267" s="16"/>
      <c r="BZ267" s="16"/>
      <c r="CA267" s="16"/>
      <c r="CB267" s="16"/>
      <c r="CC267" s="16"/>
      <c r="CD267" s="16"/>
      <c r="CE267" s="3"/>
      <c r="CF267" s="3"/>
      <c r="CG267" s="3"/>
      <c r="CH267" s="3"/>
      <c r="CI267" s="3"/>
      <c r="CJ267" s="3"/>
      <c r="CK267" s="3"/>
      <c r="CL267" s="3"/>
      <c r="CM267" s="3"/>
      <c r="CN267" s="3"/>
      <c r="CO267" s="30"/>
      <c r="CP267" s="33" t="e">
        <f t="shared" si="133"/>
        <v>#DIV/0!</v>
      </c>
      <c r="CQ267" s="33" t="e">
        <f t="shared" si="134"/>
        <v>#DIV/0!</v>
      </c>
      <c r="CR267" s="33" t="e">
        <f t="shared" si="135"/>
        <v>#DIV/0!</v>
      </c>
      <c r="CS267" s="33" t="e">
        <f t="shared" si="136"/>
        <v>#DIV/0!</v>
      </c>
      <c r="CT267" s="3"/>
      <c r="CU267" s="3"/>
      <c r="CV267" s="3"/>
      <c r="CW267" s="3"/>
      <c r="CX267" s="3"/>
      <c r="CY267" s="3"/>
      <c r="CZ267" s="3"/>
      <c r="DA267" s="3"/>
      <c r="DB267" s="3"/>
      <c r="DC267" s="3"/>
      <c r="DD267" s="3"/>
      <c r="DE267" s="3"/>
      <c r="DF267" s="3"/>
      <c r="DG267" s="3"/>
      <c r="DH267" s="3"/>
      <c r="DI267" s="3"/>
      <c r="DJ267" s="3"/>
      <c r="DK267" s="3"/>
      <c r="DL267" s="34"/>
      <c r="DM267" s="33" t="e">
        <f t="shared" si="137"/>
        <v>#DIV/0!</v>
      </c>
      <c r="DN267" s="33" t="e">
        <f t="shared" si="138"/>
        <v>#DIV/0!</v>
      </c>
      <c r="DO267" s="33" t="e">
        <f t="shared" si="112"/>
        <v>#DIV/0!</v>
      </c>
      <c r="DP267" s="33" t="e">
        <f t="shared" si="139"/>
        <v>#DIV/0!</v>
      </c>
      <c r="DQ267" s="3"/>
      <c r="DR267" s="3"/>
      <c r="DS267" s="3"/>
      <c r="DT267" s="3"/>
      <c r="DU267" s="3"/>
      <c r="DV267" s="3"/>
      <c r="DW267" s="3"/>
      <c r="DX267" s="3"/>
      <c r="DY267" s="3"/>
      <c r="DZ267" s="3"/>
      <c r="EA267" s="34"/>
      <c r="EB267" s="33" t="e">
        <f t="shared" si="119"/>
        <v>#DIV/0!</v>
      </c>
      <c r="EC267" s="33" t="e">
        <f t="shared" si="120"/>
        <v>#DIV/0!</v>
      </c>
      <c r="ED267" s="33" t="e">
        <f t="shared" si="121"/>
        <v>#DIV/0!</v>
      </c>
      <c r="EE267" s="33" t="e">
        <f t="shared" si="122"/>
        <v>#DIV/0!</v>
      </c>
    </row>
    <row r="268" spans="1:135" ht="48" hidden="1" x14ac:dyDescent="0.2">
      <c r="A268" s="88">
        <v>188</v>
      </c>
      <c r="B268" s="88">
        <v>188</v>
      </c>
      <c r="C268" s="3" t="s">
        <v>658</v>
      </c>
      <c r="D268" s="3"/>
      <c r="E268" s="3"/>
      <c r="F268" s="3"/>
      <c r="G268" s="3" t="s">
        <v>45</v>
      </c>
      <c r="H268" s="3"/>
      <c r="I268" s="3"/>
      <c r="J268" s="3"/>
      <c r="K268" s="3"/>
      <c r="L268" s="3"/>
      <c r="M268" s="3"/>
      <c r="N268" s="3"/>
      <c r="O268" s="3"/>
      <c r="P268" s="3"/>
      <c r="Q268" s="3"/>
      <c r="R268" s="3"/>
      <c r="S268" s="3"/>
      <c r="T268" s="3"/>
      <c r="U268" s="3"/>
      <c r="V268" s="3"/>
      <c r="W268" s="3"/>
      <c r="X268" s="3"/>
      <c r="Y268" s="22"/>
      <c r="Z268" s="22"/>
      <c r="AA268" s="22"/>
      <c r="AB268" s="22">
        <v>2</v>
      </c>
      <c r="AC268" s="22"/>
      <c r="AD268" s="22"/>
      <c r="AE268" s="22"/>
      <c r="AF268" s="22">
        <v>3</v>
      </c>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1"/>
      <c r="BH268" s="31"/>
      <c r="BI268" s="3"/>
      <c r="BJ268" s="3"/>
      <c r="BK268" s="30"/>
      <c r="BL268" s="16" t="e">
        <f t="shared" si="131"/>
        <v>#DIV/0!</v>
      </c>
      <c r="BM268" s="16"/>
      <c r="BN268" s="16"/>
      <c r="BO268" s="16">
        <f t="shared" si="132"/>
        <v>0</v>
      </c>
      <c r="BP268" s="16"/>
      <c r="BQ268" s="32"/>
      <c r="BR268" s="32"/>
      <c r="BS268" s="16"/>
      <c r="BT268" s="16"/>
      <c r="BU268" s="16"/>
      <c r="BV268" s="16"/>
      <c r="BW268" s="16"/>
      <c r="BX268" s="16"/>
      <c r="BY268" s="16"/>
      <c r="BZ268" s="16"/>
      <c r="CA268" s="16"/>
      <c r="CB268" s="16"/>
      <c r="CC268" s="16"/>
      <c r="CD268" s="16"/>
      <c r="CE268" s="3"/>
      <c r="CF268" s="3"/>
      <c r="CG268" s="3"/>
      <c r="CH268" s="3"/>
      <c r="CI268" s="3"/>
      <c r="CJ268" s="3"/>
      <c r="CK268" s="3"/>
      <c r="CL268" s="3"/>
      <c r="CM268" s="3"/>
      <c r="CN268" s="3"/>
      <c r="CO268" s="30"/>
      <c r="CP268" s="33" t="e">
        <f t="shared" si="133"/>
        <v>#DIV/0!</v>
      </c>
      <c r="CQ268" s="33" t="e">
        <f t="shared" si="134"/>
        <v>#DIV/0!</v>
      </c>
      <c r="CR268" s="33" t="e">
        <f t="shared" si="135"/>
        <v>#DIV/0!</v>
      </c>
      <c r="CS268" s="33" t="e">
        <f t="shared" si="136"/>
        <v>#DIV/0!</v>
      </c>
      <c r="CT268" s="3"/>
      <c r="CU268" s="3"/>
      <c r="CV268" s="3"/>
      <c r="CW268" s="3"/>
      <c r="CX268" s="3"/>
      <c r="CY268" s="3"/>
      <c r="CZ268" s="3"/>
      <c r="DA268" s="3"/>
      <c r="DB268" s="3"/>
      <c r="DC268" s="3"/>
      <c r="DD268" s="3"/>
      <c r="DE268" s="3"/>
      <c r="DF268" s="3"/>
      <c r="DG268" s="3"/>
      <c r="DH268" s="3"/>
      <c r="DI268" s="3"/>
      <c r="DJ268" s="3"/>
      <c r="DK268" s="3"/>
      <c r="DL268" s="34"/>
      <c r="DM268" s="33" t="e">
        <f t="shared" si="137"/>
        <v>#DIV/0!</v>
      </c>
      <c r="DN268" s="33" t="e">
        <f t="shared" si="138"/>
        <v>#DIV/0!</v>
      </c>
      <c r="DO268" s="33" t="e">
        <f t="shared" si="112"/>
        <v>#DIV/0!</v>
      </c>
      <c r="DP268" s="33" t="e">
        <f t="shared" si="139"/>
        <v>#DIV/0!</v>
      </c>
      <c r="DQ268" s="3"/>
      <c r="DR268" s="3"/>
      <c r="DS268" s="3"/>
      <c r="DT268" s="3"/>
      <c r="DU268" s="3"/>
      <c r="DV268" s="3"/>
      <c r="DW268" s="3"/>
      <c r="DX268" s="3"/>
      <c r="DY268" s="3"/>
      <c r="DZ268" s="3"/>
      <c r="EA268" s="34"/>
      <c r="EB268" s="33" t="e">
        <f t="shared" si="119"/>
        <v>#DIV/0!</v>
      </c>
      <c r="EC268" s="33" t="e">
        <f t="shared" si="120"/>
        <v>#DIV/0!</v>
      </c>
      <c r="ED268" s="33" t="e">
        <f t="shared" si="121"/>
        <v>#DIV/0!</v>
      </c>
      <c r="EE268" s="33" t="e">
        <f t="shared" si="122"/>
        <v>#DIV/0!</v>
      </c>
    </row>
    <row r="269" spans="1:135" ht="64" hidden="1" x14ac:dyDescent="0.2">
      <c r="A269" s="88">
        <v>189</v>
      </c>
      <c r="B269" s="88">
        <v>189</v>
      </c>
      <c r="C269" s="3" t="s">
        <v>659</v>
      </c>
      <c r="D269" s="3"/>
      <c r="E269" s="3"/>
      <c r="F269" s="3"/>
      <c r="G269" s="3" t="s">
        <v>45</v>
      </c>
      <c r="H269" s="3"/>
      <c r="I269" s="3"/>
      <c r="J269" s="3"/>
      <c r="K269" s="3"/>
      <c r="L269" s="3"/>
      <c r="M269" s="3"/>
      <c r="N269" s="3"/>
      <c r="O269" s="3"/>
      <c r="P269" s="3"/>
      <c r="Q269" s="3"/>
      <c r="R269" s="3"/>
      <c r="S269" s="3"/>
      <c r="T269" s="3"/>
      <c r="U269" s="3"/>
      <c r="V269" s="3"/>
      <c r="W269" s="3"/>
      <c r="X269" s="3"/>
      <c r="Y269" s="22"/>
      <c r="Z269" s="22"/>
      <c r="AA269" s="22"/>
      <c r="AB269" s="22">
        <v>1</v>
      </c>
      <c r="AC269" s="22"/>
      <c r="AD269" s="22"/>
      <c r="AE269" s="22"/>
      <c r="AF269" s="22">
        <v>1</v>
      </c>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1"/>
      <c r="BH269" s="31"/>
      <c r="BI269" s="3"/>
      <c r="BJ269" s="3"/>
      <c r="BK269" s="30"/>
      <c r="BL269" s="16" t="e">
        <f t="shared" si="131"/>
        <v>#DIV/0!</v>
      </c>
      <c r="BM269" s="16"/>
      <c r="BN269" s="16"/>
      <c r="BO269" s="16">
        <f t="shared" si="132"/>
        <v>0</v>
      </c>
      <c r="BP269" s="16"/>
      <c r="BQ269" s="32"/>
      <c r="BR269" s="32"/>
      <c r="BS269" s="16"/>
      <c r="BT269" s="16"/>
      <c r="BU269" s="16"/>
      <c r="BV269" s="16"/>
      <c r="BW269" s="16"/>
      <c r="BX269" s="16"/>
      <c r="BY269" s="16"/>
      <c r="BZ269" s="16"/>
      <c r="CA269" s="16"/>
      <c r="CB269" s="16"/>
      <c r="CC269" s="16"/>
      <c r="CD269" s="16"/>
      <c r="CE269" s="3"/>
      <c r="CF269" s="3"/>
      <c r="CG269" s="3"/>
      <c r="CH269" s="3"/>
      <c r="CI269" s="3"/>
      <c r="CJ269" s="3"/>
      <c r="CK269" s="3"/>
      <c r="CL269" s="3"/>
      <c r="CM269" s="3"/>
      <c r="CN269" s="3"/>
      <c r="CO269" s="30"/>
      <c r="CP269" s="33" t="e">
        <f t="shared" si="133"/>
        <v>#DIV/0!</v>
      </c>
      <c r="CQ269" s="33" t="e">
        <f t="shared" si="134"/>
        <v>#DIV/0!</v>
      </c>
      <c r="CR269" s="33" t="e">
        <f t="shared" si="135"/>
        <v>#DIV/0!</v>
      </c>
      <c r="CS269" s="33" t="e">
        <f t="shared" si="136"/>
        <v>#DIV/0!</v>
      </c>
      <c r="CT269" s="3"/>
      <c r="CU269" s="3"/>
      <c r="CV269" s="3"/>
      <c r="CW269" s="3"/>
      <c r="CX269" s="3"/>
      <c r="CY269" s="3"/>
      <c r="CZ269" s="3"/>
      <c r="DA269" s="3"/>
      <c r="DB269" s="3"/>
      <c r="DC269" s="3"/>
      <c r="DD269" s="3"/>
      <c r="DE269" s="3"/>
      <c r="DF269" s="3"/>
      <c r="DG269" s="3"/>
      <c r="DH269" s="3"/>
      <c r="DI269" s="3"/>
      <c r="DJ269" s="3"/>
      <c r="DK269" s="3"/>
      <c r="DL269" s="34"/>
      <c r="DM269" s="33" t="e">
        <f t="shared" si="137"/>
        <v>#DIV/0!</v>
      </c>
      <c r="DN269" s="33" t="e">
        <f t="shared" si="138"/>
        <v>#DIV/0!</v>
      </c>
      <c r="DO269" s="33" t="e">
        <f t="shared" si="112"/>
        <v>#DIV/0!</v>
      </c>
      <c r="DP269" s="33" t="e">
        <f t="shared" si="139"/>
        <v>#DIV/0!</v>
      </c>
      <c r="DQ269" s="3"/>
      <c r="DR269" s="3"/>
      <c r="DS269" s="3"/>
      <c r="DT269" s="3"/>
      <c r="DU269" s="3"/>
      <c r="DV269" s="3"/>
      <c r="DW269" s="3"/>
      <c r="DX269" s="3"/>
      <c r="DY269" s="3"/>
      <c r="DZ269" s="3"/>
      <c r="EA269" s="34"/>
      <c r="EB269" s="33" t="e">
        <f t="shared" si="119"/>
        <v>#DIV/0!</v>
      </c>
      <c r="EC269" s="33" t="e">
        <f t="shared" si="120"/>
        <v>#DIV/0!</v>
      </c>
      <c r="ED269" s="33" t="e">
        <f t="shared" si="121"/>
        <v>#DIV/0!</v>
      </c>
      <c r="EE269" s="33" t="e">
        <f t="shared" si="122"/>
        <v>#DIV/0!</v>
      </c>
    </row>
    <row r="270" spans="1:135" ht="32" hidden="1" x14ac:dyDescent="0.2">
      <c r="A270" s="88">
        <v>190</v>
      </c>
      <c r="B270" s="88">
        <v>190</v>
      </c>
      <c r="C270" s="3" t="s">
        <v>660</v>
      </c>
      <c r="D270" s="3"/>
      <c r="E270" s="3"/>
      <c r="F270" s="3" t="s">
        <v>0</v>
      </c>
      <c r="G270" s="3" t="s">
        <v>1</v>
      </c>
      <c r="H270" s="3">
        <v>0</v>
      </c>
      <c r="I270" s="3"/>
      <c r="J270" s="3"/>
      <c r="K270" s="3"/>
      <c r="L270" s="3">
        <v>0</v>
      </c>
      <c r="M270" s="3" t="s">
        <v>69</v>
      </c>
      <c r="N270" s="3"/>
      <c r="O270" s="3"/>
      <c r="P270" s="3"/>
      <c r="Q270" s="3"/>
      <c r="R270" s="3"/>
      <c r="S270" s="3"/>
      <c r="T270" s="3"/>
      <c r="U270" s="3"/>
      <c r="V270" s="3"/>
      <c r="W270" s="3"/>
      <c r="X270" s="3"/>
      <c r="Y270" s="22"/>
      <c r="Z270" s="22"/>
      <c r="AA270" s="22"/>
      <c r="AB270" s="22">
        <v>3</v>
      </c>
      <c r="AC270" s="22"/>
      <c r="AD270" s="22"/>
      <c r="AE270" s="22"/>
      <c r="AF270" s="22">
        <v>1</v>
      </c>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0"/>
      <c r="BL270" s="16" t="e">
        <f t="shared" si="131"/>
        <v>#DIV/0!</v>
      </c>
      <c r="BM270" s="16"/>
      <c r="BN270" s="16"/>
      <c r="BO270" s="16">
        <f t="shared" si="132"/>
        <v>0</v>
      </c>
      <c r="BP270" s="16"/>
      <c r="BQ270" s="16"/>
      <c r="BR270" s="16"/>
      <c r="BS270" s="16"/>
      <c r="BT270" s="16"/>
      <c r="BU270" s="16"/>
      <c r="BV270" s="16"/>
      <c r="BW270" s="16"/>
      <c r="BX270" s="16"/>
      <c r="BY270" s="16"/>
      <c r="BZ270" s="16"/>
      <c r="CA270" s="16"/>
      <c r="CB270" s="16"/>
      <c r="CC270" s="16"/>
      <c r="CD270" s="16"/>
      <c r="CE270" s="3"/>
      <c r="CF270" s="3"/>
      <c r="CG270" s="3"/>
      <c r="CH270" s="3"/>
      <c r="CI270" s="3"/>
      <c r="CJ270" s="3"/>
      <c r="CK270" s="3"/>
      <c r="CL270" s="3"/>
      <c r="CM270" s="3"/>
      <c r="CN270" s="3"/>
      <c r="CO270" s="30"/>
      <c r="CP270" s="33" t="e">
        <f t="shared" si="133"/>
        <v>#DIV/0!</v>
      </c>
      <c r="CQ270" s="33" t="e">
        <f t="shared" si="134"/>
        <v>#DIV/0!</v>
      </c>
      <c r="CR270" s="33" t="e">
        <f t="shared" si="135"/>
        <v>#DIV/0!</v>
      </c>
      <c r="CS270" s="33" t="e">
        <f t="shared" si="136"/>
        <v>#DIV/0!</v>
      </c>
      <c r="CT270" s="3"/>
      <c r="CU270" s="3"/>
      <c r="CV270" s="3"/>
      <c r="CW270" s="3"/>
      <c r="CX270" s="3"/>
      <c r="CY270" s="3"/>
      <c r="CZ270" s="3"/>
      <c r="DA270" s="3"/>
      <c r="DB270" s="3"/>
      <c r="DC270" s="3"/>
      <c r="DD270" s="3"/>
      <c r="DE270" s="3"/>
      <c r="DF270" s="3"/>
      <c r="DG270" s="3"/>
      <c r="DH270" s="3"/>
      <c r="DI270" s="3"/>
      <c r="DJ270" s="3"/>
      <c r="DK270" s="3"/>
      <c r="DL270" s="34"/>
      <c r="DM270" s="33" t="e">
        <f t="shared" si="137"/>
        <v>#DIV/0!</v>
      </c>
      <c r="DN270" s="33" t="e">
        <f t="shared" si="138"/>
        <v>#DIV/0!</v>
      </c>
      <c r="DO270" s="33" t="e">
        <f t="shared" si="112"/>
        <v>#DIV/0!</v>
      </c>
      <c r="DP270" s="33" t="e">
        <f t="shared" si="139"/>
        <v>#DIV/0!</v>
      </c>
      <c r="DQ270" s="3"/>
      <c r="DR270" s="3"/>
      <c r="DS270" s="3"/>
      <c r="DT270" s="3"/>
      <c r="DU270" s="3"/>
      <c r="DV270" s="3"/>
      <c r="DW270" s="3"/>
      <c r="DX270" s="3"/>
      <c r="DY270" s="3"/>
      <c r="DZ270" s="3"/>
      <c r="EA270" s="34"/>
      <c r="EB270" s="33" t="e">
        <f t="shared" si="119"/>
        <v>#DIV/0!</v>
      </c>
      <c r="EC270" s="33" t="e">
        <f t="shared" si="120"/>
        <v>#DIV/0!</v>
      </c>
      <c r="ED270" s="33" t="e">
        <f t="shared" si="121"/>
        <v>#DIV/0!</v>
      </c>
      <c r="EE270" s="33" t="e">
        <f t="shared" si="122"/>
        <v>#DIV/0!</v>
      </c>
    </row>
    <row r="271" spans="1:135" ht="48" hidden="1" x14ac:dyDescent="0.2">
      <c r="A271" s="88">
        <v>191</v>
      </c>
      <c r="B271" s="88">
        <v>191</v>
      </c>
      <c r="C271" s="3" t="s">
        <v>661</v>
      </c>
      <c r="D271" s="3"/>
      <c r="E271" s="3"/>
      <c r="F271" s="3" t="s">
        <v>0</v>
      </c>
      <c r="G271" s="3" t="s">
        <v>1</v>
      </c>
      <c r="H271" s="3">
        <v>0</v>
      </c>
      <c r="I271" s="3"/>
      <c r="J271" s="3"/>
      <c r="K271" s="3"/>
      <c r="L271" s="3">
        <v>0</v>
      </c>
      <c r="M271" s="3" t="s">
        <v>69</v>
      </c>
      <c r="N271" s="3"/>
      <c r="O271" s="3"/>
      <c r="P271" s="3"/>
      <c r="Q271" s="3"/>
      <c r="R271" s="3"/>
      <c r="S271" s="3"/>
      <c r="T271" s="3"/>
      <c r="U271" s="3"/>
      <c r="V271" s="3"/>
      <c r="W271" s="3"/>
      <c r="X271" s="3"/>
      <c r="Y271" s="22"/>
      <c r="Z271" s="22"/>
      <c r="AA271" s="22"/>
      <c r="AB271" s="22">
        <v>3</v>
      </c>
      <c r="AC271" s="22"/>
      <c r="AD271" s="22"/>
      <c r="AE271" s="22"/>
      <c r="AF271" s="22">
        <v>1</v>
      </c>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0"/>
      <c r="BL271" s="16" t="e">
        <f t="shared" si="131"/>
        <v>#DIV/0!</v>
      </c>
      <c r="BM271" s="16"/>
      <c r="BN271" s="16"/>
      <c r="BO271" s="16">
        <f t="shared" si="132"/>
        <v>0</v>
      </c>
      <c r="BP271" s="16"/>
      <c r="BQ271" s="16"/>
      <c r="BR271" s="16"/>
      <c r="BS271" s="16"/>
      <c r="BT271" s="16"/>
      <c r="BU271" s="16"/>
      <c r="BV271" s="16"/>
      <c r="BW271" s="16"/>
      <c r="BX271" s="16"/>
      <c r="BY271" s="16"/>
      <c r="BZ271" s="16"/>
      <c r="CA271" s="16"/>
      <c r="CB271" s="16"/>
      <c r="CC271" s="16"/>
      <c r="CD271" s="16"/>
      <c r="CE271" s="3"/>
      <c r="CF271" s="3"/>
      <c r="CG271" s="3"/>
      <c r="CH271" s="3"/>
      <c r="CI271" s="3"/>
      <c r="CJ271" s="3"/>
      <c r="CK271" s="3"/>
      <c r="CL271" s="3"/>
      <c r="CM271" s="3"/>
      <c r="CN271" s="3"/>
      <c r="CO271" s="30"/>
      <c r="CP271" s="33" t="e">
        <f t="shared" si="133"/>
        <v>#DIV/0!</v>
      </c>
      <c r="CQ271" s="33" t="e">
        <f t="shared" si="134"/>
        <v>#DIV/0!</v>
      </c>
      <c r="CR271" s="33" t="e">
        <f t="shared" si="135"/>
        <v>#DIV/0!</v>
      </c>
      <c r="CS271" s="33" t="e">
        <f t="shared" si="136"/>
        <v>#DIV/0!</v>
      </c>
      <c r="CT271" s="3"/>
      <c r="CU271" s="3"/>
      <c r="CV271" s="3"/>
      <c r="CW271" s="3"/>
      <c r="CX271" s="3"/>
      <c r="CY271" s="3"/>
      <c r="CZ271" s="3"/>
      <c r="DA271" s="3"/>
      <c r="DB271" s="3"/>
      <c r="DC271" s="3"/>
      <c r="DD271" s="3"/>
      <c r="DE271" s="3"/>
      <c r="DF271" s="3"/>
      <c r="DG271" s="3"/>
      <c r="DH271" s="3"/>
      <c r="DI271" s="3"/>
      <c r="DJ271" s="3"/>
      <c r="DK271" s="3"/>
      <c r="DL271" s="34"/>
      <c r="DM271" s="33" t="e">
        <f t="shared" si="137"/>
        <v>#DIV/0!</v>
      </c>
      <c r="DN271" s="33" t="e">
        <f t="shared" si="138"/>
        <v>#DIV/0!</v>
      </c>
      <c r="DO271" s="33" t="e">
        <f t="shared" si="112"/>
        <v>#DIV/0!</v>
      </c>
      <c r="DP271" s="33" t="e">
        <f t="shared" si="139"/>
        <v>#DIV/0!</v>
      </c>
      <c r="DQ271" s="3"/>
      <c r="DR271" s="3"/>
      <c r="DS271" s="3"/>
      <c r="DT271" s="3"/>
      <c r="DU271" s="3"/>
      <c r="DV271" s="3"/>
      <c r="DW271" s="3"/>
      <c r="DX271" s="3"/>
      <c r="DY271" s="3"/>
      <c r="DZ271" s="3"/>
      <c r="EA271" s="34"/>
      <c r="EB271" s="33" t="e">
        <f t="shared" si="119"/>
        <v>#DIV/0!</v>
      </c>
      <c r="EC271" s="33" t="e">
        <f t="shared" si="120"/>
        <v>#DIV/0!</v>
      </c>
      <c r="ED271" s="33" t="e">
        <f t="shared" si="121"/>
        <v>#DIV/0!</v>
      </c>
      <c r="EE271" s="33" t="e">
        <f t="shared" si="122"/>
        <v>#DIV/0!</v>
      </c>
    </row>
    <row r="272" spans="1:135" ht="48" hidden="1" x14ac:dyDescent="0.2">
      <c r="A272" s="88">
        <v>192</v>
      </c>
      <c r="B272" s="88">
        <v>192</v>
      </c>
      <c r="C272" s="3" t="s">
        <v>662</v>
      </c>
      <c r="D272" s="3"/>
      <c r="E272" s="3"/>
      <c r="F272" s="3" t="s">
        <v>0</v>
      </c>
      <c r="G272" s="3" t="s">
        <v>1</v>
      </c>
      <c r="H272" s="3">
        <v>0</v>
      </c>
      <c r="I272" s="3"/>
      <c r="J272" s="3"/>
      <c r="K272" s="3"/>
      <c r="L272" s="3">
        <v>0</v>
      </c>
      <c r="M272" s="3" t="s">
        <v>69</v>
      </c>
      <c r="N272" s="3"/>
      <c r="O272" s="3"/>
      <c r="P272" s="3"/>
      <c r="Q272" s="3"/>
      <c r="R272" s="3"/>
      <c r="S272" s="3"/>
      <c r="T272" s="3"/>
      <c r="U272" s="3"/>
      <c r="V272" s="3"/>
      <c r="W272" s="3"/>
      <c r="X272" s="3"/>
      <c r="Y272" s="22"/>
      <c r="Z272" s="22"/>
      <c r="AA272" s="22"/>
      <c r="AB272" s="22">
        <v>3</v>
      </c>
      <c r="AC272" s="22"/>
      <c r="AD272" s="22"/>
      <c r="AE272" s="22"/>
      <c r="AF272" s="22">
        <v>1</v>
      </c>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0"/>
      <c r="BL272" s="16" t="e">
        <f t="shared" si="131"/>
        <v>#DIV/0!</v>
      </c>
      <c r="BM272" s="16"/>
      <c r="BN272" s="16"/>
      <c r="BO272" s="16">
        <f t="shared" si="132"/>
        <v>0</v>
      </c>
      <c r="BP272" s="16"/>
      <c r="BQ272" s="16"/>
      <c r="BR272" s="16"/>
      <c r="BS272" s="16"/>
      <c r="BT272" s="16"/>
      <c r="BU272" s="16"/>
      <c r="BV272" s="16"/>
      <c r="BW272" s="16"/>
      <c r="BX272" s="16"/>
      <c r="BY272" s="16"/>
      <c r="BZ272" s="16"/>
      <c r="CA272" s="16"/>
      <c r="CB272" s="16"/>
      <c r="CC272" s="16"/>
      <c r="CD272" s="16"/>
      <c r="CE272" s="3"/>
      <c r="CF272" s="3"/>
      <c r="CG272" s="3"/>
      <c r="CH272" s="3"/>
      <c r="CI272" s="3"/>
      <c r="CJ272" s="3"/>
      <c r="CK272" s="3"/>
      <c r="CL272" s="3"/>
      <c r="CM272" s="3"/>
      <c r="CN272" s="3"/>
      <c r="CO272" s="30"/>
      <c r="CP272" s="33" t="e">
        <f t="shared" si="133"/>
        <v>#DIV/0!</v>
      </c>
      <c r="CQ272" s="33" t="e">
        <f t="shared" si="134"/>
        <v>#DIV/0!</v>
      </c>
      <c r="CR272" s="33" t="e">
        <f t="shared" si="135"/>
        <v>#DIV/0!</v>
      </c>
      <c r="CS272" s="33" t="e">
        <f t="shared" si="136"/>
        <v>#DIV/0!</v>
      </c>
      <c r="CT272" s="3"/>
      <c r="CU272" s="3"/>
      <c r="CV272" s="3"/>
      <c r="CW272" s="3"/>
      <c r="CX272" s="3"/>
      <c r="CY272" s="3"/>
      <c r="CZ272" s="3"/>
      <c r="DA272" s="3"/>
      <c r="DB272" s="3"/>
      <c r="DC272" s="3"/>
      <c r="DD272" s="3"/>
      <c r="DE272" s="3"/>
      <c r="DF272" s="3"/>
      <c r="DG272" s="3"/>
      <c r="DH272" s="3"/>
      <c r="DI272" s="3"/>
      <c r="DJ272" s="3"/>
      <c r="DK272" s="3"/>
      <c r="DL272" s="34"/>
      <c r="DM272" s="33" t="e">
        <f t="shared" si="137"/>
        <v>#DIV/0!</v>
      </c>
      <c r="DN272" s="33" t="e">
        <f t="shared" si="138"/>
        <v>#DIV/0!</v>
      </c>
      <c r="DO272" s="33" t="e">
        <f t="shared" si="112"/>
        <v>#DIV/0!</v>
      </c>
      <c r="DP272" s="33" t="e">
        <f t="shared" si="139"/>
        <v>#DIV/0!</v>
      </c>
      <c r="DQ272" s="3"/>
      <c r="DR272" s="3"/>
      <c r="DS272" s="3"/>
      <c r="DT272" s="3"/>
      <c r="DU272" s="3"/>
      <c r="DV272" s="3"/>
      <c r="DW272" s="3"/>
      <c r="DX272" s="3"/>
      <c r="DY272" s="3"/>
      <c r="DZ272" s="3"/>
      <c r="EA272" s="34"/>
      <c r="EB272" s="33" t="e">
        <f t="shared" si="119"/>
        <v>#DIV/0!</v>
      </c>
      <c r="EC272" s="33" t="e">
        <f t="shared" si="120"/>
        <v>#DIV/0!</v>
      </c>
      <c r="ED272" s="33" t="e">
        <f t="shared" si="121"/>
        <v>#DIV/0!</v>
      </c>
      <c r="EE272" s="33" t="e">
        <f t="shared" si="122"/>
        <v>#DIV/0!</v>
      </c>
    </row>
    <row r="273" spans="1:135" ht="48" hidden="1" x14ac:dyDescent="0.2">
      <c r="A273" s="88">
        <v>193</v>
      </c>
      <c r="B273" s="88">
        <v>193</v>
      </c>
      <c r="C273" s="3" t="s">
        <v>663</v>
      </c>
      <c r="D273" s="3"/>
      <c r="E273" s="3"/>
      <c r="F273" s="3"/>
      <c r="G273" s="3" t="s">
        <v>57</v>
      </c>
      <c r="H273" s="3"/>
      <c r="I273" s="3"/>
      <c r="J273" s="3"/>
      <c r="K273" s="3"/>
      <c r="L273" s="3"/>
      <c r="M273" s="3"/>
      <c r="N273" s="3"/>
      <c r="O273" s="3"/>
      <c r="P273" s="3"/>
      <c r="Q273" s="3"/>
      <c r="R273" s="3"/>
      <c r="S273" s="3"/>
      <c r="T273" s="3"/>
      <c r="U273" s="3"/>
      <c r="V273" s="3"/>
      <c r="W273" s="3"/>
      <c r="X273" s="3"/>
      <c r="Y273" s="22"/>
      <c r="Z273" s="22"/>
      <c r="AA273" s="22"/>
      <c r="AB273" s="22">
        <v>3</v>
      </c>
      <c r="AC273" s="22"/>
      <c r="AD273" s="22"/>
      <c r="AE273" s="22"/>
      <c r="AF273" s="22">
        <v>1</v>
      </c>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1"/>
      <c r="BH273" s="31"/>
      <c r="BI273" s="3"/>
      <c r="BJ273" s="3"/>
      <c r="BK273" s="30"/>
      <c r="BL273" s="16" t="e">
        <f t="shared" si="131"/>
        <v>#DIV/0!</v>
      </c>
      <c r="BM273" s="16"/>
      <c r="BN273" s="16"/>
      <c r="BO273" s="16">
        <f t="shared" si="132"/>
        <v>0</v>
      </c>
      <c r="BP273" s="16"/>
      <c r="BQ273" s="32"/>
      <c r="BR273" s="32"/>
      <c r="BS273" s="16"/>
      <c r="BT273" s="16"/>
      <c r="BU273" s="16"/>
      <c r="BV273" s="16"/>
      <c r="BW273" s="16"/>
      <c r="BX273" s="16"/>
      <c r="BY273" s="16"/>
      <c r="BZ273" s="16"/>
      <c r="CA273" s="16"/>
      <c r="CB273" s="16"/>
      <c r="CC273" s="16"/>
      <c r="CD273" s="16"/>
      <c r="CE273" s="3"/>
      <c r="CF273" s="3"/>
      <c r="CG273" s="3"/>
      <c r="CH273" s="3"/>
      <c r="CI273" s="3"/>
      <c r="CJ273" s="3"/>
      <c r="CK273" s="3"/>
      <c r="CL273" s="3"/>
      <c r="CM273" s="3"/>
      <c r="CN273" s="3"/>
      <c r="CO273" s="30"/>
      <c r="CP273" s="33" t="e">
        <f t="shared" si="133"/>
        <v>#DIV/0!</v>
      </c>
      <c r="CQ273" s="33" t="e">
        <f t="shared" si="134"/>
        <v>#DIV/0!</v>
      </c>
      <c r="CR273" s="33" t="e">
        <f t="shared" si="135"/>
        <v>#DIV/0!</v>
      </c>
      <c r="CS273" s="33" t="e">
        <f t="shared" si="136"/>
        <v>#DIV/0!</v>
      </c>
      <c r="CT273" s="3"/>
      <c r="CU273" s="3"/>
      <c r="CV273" s="3"/>
      <c r="CW273" s="3"/>
      <c r="CX273" s="3"/>
      <c r="CY273" s="3"/>
      <c r="CZ273" s="3"/>
      <c r="DA273" s="3"/>
      <c r="DB273" s="3"/>
      <c r="DC273" s="3"/>
      <c r="DD273" s="3"/>
      <c r="DE273" s="3"/>
      <c r="DF273" s="3"/>
      <c r="DG273" s="3"/>
      <c r="DH273" s="3"/>
      <c r="DI273" s="3"/>
      <c r="DJ273" s="3"/>
      <c r="DK273" s="3"/>
      <c r="DL273" s="34"/>
      <c r="DM273" s="33" t="e">
        <f t="shared" si="137"/>
        <v>#DIV/0!</v>
      </c>
      <c r="DN273" s="33" t="e">
        <f t="shared" si="138"/>
        <v>#DIV/0!</v>
      </c>
      <c r="DO273" s="33" t="e">
        <f t="shared" si="112"/>
        <v>#DIV/0!</v>
      </c>
      <c r="DP273" s="33" t="e">
        <f t="shared" si="139"/>
        <v>#DIV/0!</v>
      </c>
      <c r="DQ273" s="3"/>
      <c r="DR273" s="3"/>
      <c r="DS273" s="3"/>
      <c r="DT273" s="3"/>
      <c r="DU273" s="3"/>
      <c r="DV273" s="3"/>
      <c r="DW273" s="3"/>
      <c r="DX273" s="3"/>
      <c r="DY273" s="3"/>
      <c r="DZ273" s="3"/>
      <c r="EA273" s="34"/>
      <c r="EB273" s="33" t="e">
        <f t="shared" si="119"/>
        <v>#DIV/0!</v>
      </c>
      <c r="EC273" s="33" t="e">
        <f t="shared" si="120"/>
        <v>#DIV/0!</v>
      </c>
      <c r="ED273" s="33" t="e">
        <f t="shared" si="121"/>
        <v>#DIV/0!</v>
      </c>
      <c r="EE273" s="33" t="e">
        <f t="shared" si="122"/>
        <v>#DIV/0!</v>
      </c>
    </row>
    <row r="274" spans="1:135" ht="48" x14ac:dyDescent="0.2">
      <c r="A274" s="99">
        <v>184</v>
      </c>
      <c r="B274" s="88" t="s">
        <v>194</v>
      </c>
      <c r="C274" s="3" t="s">
        <v>677</v>
      </c>
      <c r="D274" s="3">
        <v>2</v>
      </c>
      <c r="E274" s="3" t="str">
        <f t="shared" ref="E274:E275" si="142">CONCATENATE(LEFT(C274,FIND(")",C274)),", Study ",D274)</f>
        <v>Wierzbicki, J., &amp; Zawadzka, A. M. (2014), Study 2</v>
      </c>
      <c r="F274" s="3" t="s">
        <v>0</v>
      </c>
      <c r="G274" s="3" t="s">
        <v>1</v>
      </c>
      <c r="H274" s="3">
        <v>1</v>
      </c>
      <c r="I274" s="3">
        <v>1</v>
      </c>
      <c r="J274" s="3">
        <v>1</v>
      </c>
      <c r="K274" s="3">
        <v>1</v>
      </c>
      <c r="L274" s="3">
        <v>1</v>
      </c>
      <c r="M274" s="3"/>
      <c r="N274" s="3">
        <v>1</v>
      </c>
      <c r="O274" s="3">
        <v>1</v>
      </c>
      <c r="P274" s="3"/>
      <c r="Q274" s="3" t="s">
        <v>869</v>
      </c>
      <c r="R274" s="3" t="s">
        <v>3</v>
      </c>
      <c r="S274" s="3"/>
      <c r="T274" s="3">
        <v>2014</v>
      </c>
      <c r="U274" s="3" t="s">
        <v>193</v>
      </c>
      <c r="V274" s="3">
        <v>1</v>
      </c>
      <c r="W274" s="3">
        <v>0</v>
      </c>
      <c r="X274" s="3">
        <v>0</v>
      </c>
      <c r="Y274" s="22">
        <v>2</v>
      </c>
      <c r="Z274" s="22">
        <v>2</v>
      </c>
      <c r="AA274" s="22">
        <f>IF(Y274=Z274,1,CONCATENATE(Y274," vs. ",Z274))</f>
        <v>1</v>
      </c>
      <c r="AB274" s="22">
        <f>Y274</f>
        <v>2</v>
      </c>
      <c r="AC274" s="22">
        <v>1</v>
      </c>
      <c r="AD274" s="22">
        <v>1</v>
      </c>
      <c r="AE274" s="22">
        <f>IF(AC274=AD274,1,CONCATENATE(AC274," vs. ",AD274))</f>
        <v>1</v>
      </c>
      <c r="AF274" s="22">
        <f>AC274</f>
        <v>1</v>
      </c>
      <c r="AG274" s="3">
        <v>1</v>
      </c>
      <c r="AH274" s="3">
        <v>1</v>
      </c>
      <c r="AI274" s="3">
        <f t="shared" ref="AI274:AI275" si="143">IF((AG274-AH274)=0,1,0)</f>
        <v>1</v>
      </c>
      <c r="AJ274" s="3">
        <v>1</v>
      </c>
      <c r="AK274" s="3">
        <v>0</v>
      </c>
      <c r="AL274" s="3">
        <v>0</v>
      </c>
      <c r="AM274" s="3">
        <v>0</v>
      </c>
      <c r="AN274" s="3" t="s">
        <v>767</v>
      </c>
      <c r="AO274" s="3"/>
      <c r="AP274" s="16"/>
      <c r="AQ274" s="16"/>
      <c r="AR274" s="3"/>
      <c r="AS274" s="16">
        <v>1</v>
      </c>
      <c r="AT274" s="16" t="s">
        <v>768</v>
      </c>
      <c r="AU274" s="3"/>
      <c r="AV274" s="18">
        <v>0.33594518612202023</v>
      </c>
      <c r="AW274" s="31">
        <v>4.0008843858802448E-2</v>
      </c>
      <c r="AX274" s="18">
        <v>0.33382342705177592</v>
      </c>
      <c r="AY274" s="18">
        <v>3.9505064909648509E-2</v>
      </c>
      <c r="AZ274" s="16"/>
      <c r="BA274" s="3" t="s">
        <v>1089</v>
      </c>
      <c r="BB274" s="3"/>
      <c r="BC274" s="3"/>
      <c r="BD274" s="3">
        <v>85</v>
      </c>
      <c r="BE274" s="3">
        <v>36</v>
      </c>
      <c r="BF274" s="3">
        <v>121</v>
      </c>
      <c r="BG274" s="31">
        <v>0.24</v>
      </c>
      <c r="BH274" s="31">
        <v>0.72</v>
      </c>
      <c r="BI274" s="3">
        <v>1.31</v>
      </c>
      <c r="BJ274" s="3">
        <v>1.68</v>
      </c>
      <c r="BK274" s="30">
        <v>1</v>
      </c>
      <c r="BL274" s="16">
        <f t="shared" si="131"/>
        <v>0.33594518612202023</v>
      </c>
      <c r="BM274" s="16">
        <f>(1/BD274)+(1/BE274)+(BL274^2/(2*(BF274)))</f>
        <v>4.0008843858802448E-2</v>
      </c>
      <c r="BN274" s="16">
        <f>(1-3/(4*BF274-9))*BL274</f>
        <v>0.33382342705177592</v>
      </c>
      <c r="BO274" s="16">
        <f t="shared" si="132"/>
        <v>3.9505064909648509E-2</v>
      </c>
      <c r="BP274" s="37"/>
      <c r="BQ274" s="32"/>
      <c r="BR274" s="32"/>
      <c r="BS274" s="37"/>
      <c r="BT274" s="37"/>
      <c r="BU274" s="37"/>
      <c r="BV274" s="37"/>
      <c r="BW274" s="37"/>
      <c r="BX274" s="37"/>
      <c r="BY274" s="16"/>
      <c r="BZ274" s="16"/>
      <c r="CA274" s="37"/>
      <c r="CB274" s="37"/>
      <c r="CC274" s="37"/>
      <c r="CD274" s="37"/>
      <c r="CE274" s="3"/>
      <c r="CF274" s="3"/>
      <c r="CG274" s="3"/>
      <c r="CH274" s="3"/>
      <c r="CI274" s="3"/>
      <c r="CJ274" s="3"/>
      <c r="CK274" s="3"/>
      <c r="CL274" s="3"/>
      <c r="CM274" s="3"/>
      <c r="CN274" s="3"/>
      <c r="CO274" s="30"/>
      <c r="CP274" s="33" t="e">
        <f t="shared" si="133"/>
        <v>#DIV/0!</v>
      </c>
      <c r="CQ274" s="33" t="e">
        <f t="shared" si="134"/>
        <v>#DIV/0!</v>
      </c>
      <c r="CR274" s="33" t="e">
        <f t="shared" si="135"/>
        <v>#DIV/0!</v>
      </c>
      <c r="CS274" s="33" t="e">
        <f t="shared" si="136"/>
        <v>#DIV/0!</v>
      </c>
      <c r="CT274" s="3"/>
      <c r="CU274" s="3"/>
      <c r="CV274" s="3"/>
      <c r="CW274" s="3"/>
      <c r="CX274" s="3"/>
      <c r="CY274" s="3"/>
      <c r="CZ274" s="3"/>
      <c r="DA274" s="3"/>
      <c r="DB274" s="3"/>
      <c r="DC274" s="3"/>
      <c r="DD274" s="3"/>
      <c r="DE274" s="3"/>
      <c r="DF274" s="3"/>
      <c r="DG274" s="3"/>
      <c r="DH274" s="3"/>
      <c r="DI274" s="3"/>
      <c r="DJ274" s="3"/>
      <c r="DK274" s="3"/>
      <c r="DL274" s="34"/>
      <c r="DM274" s="33" t="e">
        <f t="shared" si="137"/>
        <v>#DIV/0!</v>
      </c>
      <c r="DN274" s="33" t="e">
        <f t="shared" si="138"/>
        <v>#DIV/0!</v>
      </c>
      <c r="DO274" s="33" t="e">
        <f t="shared" si="112"/>
        <v>#DIV/0!</v>
      </c>
      <c r="DP274" s="33" t="e">
        <f t="shared" si="139"/>
        <v>#DIV/0!</v>
      </c>
      <c r="DQ274" s="3"/>
      <c r="DR274" s="3"/>
      <c r="DS274" s="3"/>
      <c r="DT274" s="3"/>
      <c r="DU274" s="3"/>
      <c r="DV274" s="3"/>
      <c r="DW274" s="3"/>
      <c r="DX274" s="3"/>
      <c r="DY274" s="3"/>
      <c r="DZ274" s="3"/>
      <c r="EA274" s="34"/>
      <c r="EB274" s="33" t="e">
        <f t="shared" si="119"/>
        <v>#DIV/0!</v>
      </c>
      <c r="EC274" s="33" t="e">
        <f t="shared" si="120"/>
        <v>#DIV/0!</v>
      </c>
      <c r="ED274" s="33" t="e">
        <f t="shared" si="121"/>
        <v>#DIV/0!</v>
      </c>
      <c r="EE274" s="33" t="e">
        <f t="shared" si="122"/>
        <v>#DIV/0!</v>
      </c>
    </row>
    <row r="275" spans="1:135" ht="80" x14ac:dyDescent="0.2">
      <c r="A275" s="88">
        <v>194</v>
      </c>
      <c r="B275" s="88">
        <v>194</v>
      </c>
      <c r="C275" s="3" t="s">
        <v>664</v>
      </c>
      <c r="D275" s="3">
        <v>1</v>
      </c>
      <c r="E275" s="3" t="str">
        <f t="shared" si="142"/>
        <v>Zaleskiewicz, T., Gasiorowska, A., &amp; Kesebir, P. (2013), Study 1</v>
      </c>
      <c r="F275" s="3" t="s">
        <v>0</v>
      </c>
      <c r="G275" s="3" t="s">
        <v>1</v>
      </c>
      <c r="H275" s="3">
        <v>1</v>
      </c>
      <c r="I275" s="3">
        <v>1</v>
      </c>
      <c r="J275" s="3">
        <v>1</v>
      </c>
      <c r="K275" s="3">
        <v>1</v>
      </c>
      <c r="L275" s="3">
        <v>1</v>
      </c>
      <c r="M275" s="3" t="s">
        <v>114</v>
      </c>
      <c r="N275" s="3">
        <v>1</v>
      </c>
      <c r="O275" s="3">
        <v>1</v>
      </c>
      <c r="P275" s="3"/>
      <c r="Q275" s="3" t="s">
        <v>115</v>
      </c>
      <c r="R275" s="3" t="s">
        <v>112</v>
      </c>
      <c r="S275" s="3" t="s">
        <v>116</v>
      </c>
      <c r="T275" s="3">
        <v>2013</v>
      </c>
      <c r="U275" s="3" t="s">
        <v>117</v>
      </c>
      <c r="V275" s="3">
        <v>1</v>
      </c>
      <c r="W275" s="3">
        <v>0</v>
      </c>
      <c r="X275" s="3">
        <v>0</v>
      </c>
      <c r="Y275" s="22">
        <v>4</v>
      </c>
      <c r="Z275" s="22">
        <v>4</v>
      </c>
      <c r="AA275" s="22">
        <f>IF(Y275=Z275,1,CONCATENATE(Y275," vs. ",Z275))</f>
        <v>1</v>
      </c>
      <c r="AB275" s="22">
        <f>Y275</f>
        <v>4</v>
      </c>
      <c r="AC275" s="22">
        <v>1</v>
      </c>
      <c r="AD275" s="22">
        <v>1</v>
      </c>
      <c r="AE275" s="22">
        <f>IF(AC275=AD275,1,CONCATENATE(AC275," vs. ",AD275))</f>
        <v>1</v>
      </c>
      <c r="AF275" s="22">
        <f>AC275</f>
        <v>1</v>
      </c>
      <c r="AG275" s="3">
        <v>2</v>
      </c>
      <c r="AH275" s="3">
        <v>2</v>
      </c>
      <c r="AI275" s="3">
        <f t="shared" si="143"/>
        <v>1</v>
      </c>
      <c r="AJ275" s="3">
        <v>2</v>
      </c>
      <c r="AK275" s="3">
        <v>0</v>
      </c>
      <c r="AL275" s="3">
        <v>1</v>
      </c>
      <c r="AM275" s="3">
        <v>0</v>
      </c>
      <c r="AN275" s="3" t="s">
        <v>749</v>
      </c>
      <c r="AO275" s="3"/>
      <c r="AP275" s="16"/>
      <c r="AQ275" s="16"/>
      <c r="AR275" s="3"/>
      <c r="AS275" s="3"/>
      <c r="AT275" s="3"/>
      <c r="AU275" s="3">
        <v>0</v>
      </c>
      <c r="AV275" s="18">
        <v>1.0546083477037891</v>
      </c>
      <c r="AW275" s="31">
        <v>5.6951242294040728E-2</v>
      </c>
      <c r="AX275" s="18">
        <v>1.0444352768256175</v>
      </c>
      <c r="AY275" s="18">
        <v>5.5857803879011583E-2</v>
      </c>
      <c r="AZ275" s="3"/>
      <c r="BA275" s="3" t="s">
        <v>750</v>
      </c>
      <c r="BB275" s="8" t="s">
        <v>118</v>
      </c>
      <c r="BC275" s="3">
        <v>1</v>
      </c>
      <c r="BD275" s="3">
        <v>40</v>
      </c>
      <c r="BE275" s="3">
        <v>40</v>
      </c>
      <c r="BF275" s="3">
        <v>80</v>
      </c>
      <c r="BG275" s="31">
        <v>4.6399999999999997</v>
      </c>
      <c r="BH275" s="31">
        <v>7.08</v>
      </c>
      <c r="BI275" s="3">
        <v>1.96</v>
      </c>
      <c r="BJ275" s="3">
        <v>2.62</v>
      </c>
      <c r="BK275" s="30">
        <v>1</v>
      </c>
      <c r="BL275" s="16">
        <f t="shared" si="131"/>
        <v>1.0546083477037891</v>
      </c>
      <c r="BM275" s="16">
        <f>(1/BD275)+(1/BE275)+(BL275^2/(2*(BF275)))</f>
        <v>5.6951242294040728E-2</v>
      </c>
      <c r="BN275" s="16">
        <f>(1-3/(4*BF275-9))*BL275</f>
        <v>1.0444352768256175</v>
      </c>
      <c r="BO275" s="16">
        <f t="shared" si="132"/>
        <v>5.5857803879011583E-2</v>
      </c>
      <c r="BP275" s="16"/>
      <c r="BQ275" s="32"/>
      <c r="BR275" s="32"/>
      <c r="BS275" s="16"/>
      <c r="BT275" s="16"/>
      <c r="BU275" s="16"/>
      <c r="BV275" s="16"/>
      <c r="BW275" s="16"/>
      <c r="BX275" s="16"/>
      <c r="BY275" s="16"/>
      <c r="BZ275" s="16"/>
      <c r="CA275" s="16"/>
      <c r="CB275" s="16"/>
      <c r="CC275" s="16"/>
      <c r="CD275" s="16"/>
      <c r="CH275" s="6"/>
      <c r="CI275" s="6"/>
      <c r="CJ275" s="6"/>
      <c r="CK275" s="6"/>
      <c r="CL275" s="6"/>
      <c r="CM275" s="6"/>
      <c r="CN275" s="6"/>
      <c r="CO275" s="30"/>
      <c r="CP275" s="33" t="e">
        <f t="shared" si="133"/>
        <v>#DIV/0!</v>
      </c>
      <c r="CQ275" s="33" t="e">
        <f t="shared" si="134"/>
        <v>#DIV/0!</v>
      </c>
      <c r="CR275" s="33" t="e">
        <f t="shared" si="135"/>
        <v>#DIV/0!</v>
      </c>
      <c r="CS275" s="33" t="e">
        <f t="shared" si="136"/>
        <v>#DIV/0!</v>
      </c>
      <c r="CT275" s="6"/>
      <c r="CU275" s="6"/>
      <c r="CV275" s="6"/>
      <c r="CW275" s="6"/>
      <c r="CX275" s="6"/>
      <c r="CY275" s="6"/>
      <c r="CZ275" s="6"/>
      <c r="DA275" s="6"/>
      <c r="DB275" s="3"/>
      <c r="DC275" s="3"/>
      <c r="DD275" s="3"/>
      <c r="DE275" s="3"/>
      <c r="DF275" s="3"/>
      <c r="DG275" s="3"/>
      <c r="DH275" s="3"/>
      <c r="DI275" s="3"/>
      <c r="DJ275" s="3"/>
      <c r="DK275" s="3"/>
      <c r="DL275" s="34"/>
      <c r="DM275" s="33" t="e">
        <f t="shared" si="137"/>
        <v>#DIV/0!</v>
      </c>
      <c r="DN275" s="33" t="e">
        <f t="shared" si="138"/>
        <v>#DIV/0!</v>
      </c>
      <c r="DO275" s="33" t="e">
        <f t="shared" si="112"/>
        <v>#DIV/0!</v>
      </c>
      <c r="DP275" s="33" t="e">
        <f t="shared" si="139"/>
        <v>#DIV/0!</v>
      </c>
      <c r="DQ275" s="3"/>
      <c r="DR275" s="3"/>
      <c r="DS275" s="3"/>
      <c r="DT275" s="3"/>
      <c r="DU275" s="3"/>
      <c r="DV275" s="3"/>
      <c r="DW275" s="3"/>
      <c r="DX275" s="3"/>
      <c r="DY275" s="3"/>
      <c r="DZ275" s="3"/>
      <c r="EA275" s="34"/>
      <c r="EB275" s="33" t="e">
        <f t="shared" si="119"/>
        <v>#DIV/0!</v>
      </c>
      <c r="EC275" s="33" t="e">
        <f t="shared" si="120"/>
        <v>#DIV/0!</v>
      </c>
      <c r="ED275" s="33" t="e">
        <f t="shared" si="121"/>
        <v>#DIV/0!</v>
      </c>
      <c r="EE275" s="33" t="e">
        <f t="shared" si="122"/>
        <v>#DIV/0!</v>
      </c>
    </row>
    <row r="276" spans="1:135" ht="48" hidden="1" x14ac:dyDescent="0.2">
      <c r="A276" s="88">
        <v>196</v>
      </c>
      <c r="B276" s="88">
        <v>196</v>
      </c>
      <c r="C276" s="3" t="s">
        <v>666</v>
      </c>
      <c r="D276" s="3"/>
      <c r="E276" s="3"/>
      <c r="F276" s="3" t="s">
        <v>0</v>
      </c>
      <c r="G276" s="3" t="s">
        <v>1</v>
      </c>
      <c r="H276" s="3">
        <v>0</v>
      </c>
      <c r="I276" s="3"/>
      <c r="J276" s="3"/>
      <c r="K276" s="3"/>
      <c r="L276" s="3">
        <v>0</v>
      </c>
      <c r="M276" s="3" t="s">
        <v>69</v>
      </c>
      <c r="N276" s="3"/>
      <c r="O276" s="3"/>
      <c r="P276" s="3"/>
      <c r="Q276" s="3"/>
      <c r="R276" s="3"/>
      <c r="S276" s="3"/>
      <c r="T276" s="3"/>
      <c r="U276" s="3"/>
      <c r="V276" s="3"/>
      <c r="W276" s="3"/>
      <c r="X276" s="3"/>
      <c r="Y276" s="22"/>
      <c r="Z276" s="22"/>
      <c r="AA276" s="22"/>
      <c r="AB276" s="22">
        <v>4</v>
      </c>
      <c r="AC276" s="22"/>
      <c r="AD276" s="22"/>
      <c r="AE276" s="22"/>
      <c r="AF276" s="22">
        <v>1</v>
      </c>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0"/>
      <c r="BL276" s="16" t="e">
        <f t="shared" si="131"/>
        <v>#DIV/0!</v>
      </c>
      <c r="BM276" s="16"/>
      <c r="BN276" s="16"/>
      <c r="BO276" s="16">
        <f t="shared" si="132"/>
        <v>0</v>
      </c>
      <c r="BP276" s="16"/>
      <c r="BQ276" s="16"/>
      <c r="BR276" s="16"/>
      <c r="BS276" s="16"/>
      <c r="BT276" s="16"/>
      <c r="BU276" s="16"/>
      <c r="BV276" s="16"/>
      <c r="BW276" s="16"/>
      <c r="BX276" s="16"/>
      <c r="BY276" s="16"/>
      <c r="BZ276" s="16"/>
      <c r="CA276" s="16"/>
      <c r="CB276" s="16"/>
      <c r="CC276" s="16"/>
      <c r="CD276" s="16"/>
      <c r="CE276" s="3"/>
      <c r="CF276" s="3"/>
      <c r="CG276" s="3"/>
      <c r="CH276" s="3"/>
      <c r="CI276" s="3"/>
      <c r="CJ276" s="3"/>
      <c r="CK276" s="3"/>
      <c r="CL276" s="3"/>
      <c r="CM276" s="3"/>
      <c r="CN276" s="3"/>
      <c r="CO276" s="30"/>
      <c r="CP276" s="33" t="e">
        <f t="shared" si="133"/>
        <v>#DIV/0!</v>
      </c>
      <c r="CQ276" s="33" t="e">
        <f t="shared" si="134"/>
        <v>#DIV/0!</v>
      </c>
      <c r="CR276" s="33" t="e">
        <f t="shared" si="135"/>
        <v>#DIV/0!</v>
      </c>
      <c r="CS276" s="33" t="e">
        <f t="shared" si="136"/>
        <v>#DIV/0!</v>
      </c>
      <c r="CT276" s="3"/>
      <c r="CU276" s="3"/>
      <c r="CV276" s="3"/>
      <c r="CW276" s="3"/>
      <c r="CX276" s="3"/>
      <c r="CY276" s="3"/>
      <c r="CZ276" s="3"/>
      <c r="DA276" s="3"/>
      <c r="DB276" s="3"/>
      <c r="DC276" s="3"/>
      <c r="DD276" s="3"/>
      <c r="DE276" s="3"/>
      <c r="DF276" s="3"/>
      <c r="DG276" s="3"/>
      <c r="DH276" s="3"/>
      <c r="DI276" s="3"/>
      <c r="DJ276" s="3"/>
      <c r="DK276" s="3"/>
      <c r="DL276" s="34"/>
      <c r="DM276" s="33" t="e">
        <f t="shared" si="137"/>
        <v>#DIV/0!</v>
      </c>
      <c r="DN276" s="33" t="e">
        <f t="shared" si="138"/>
        <v>#DIV/0!</v>
      </c>
      <c r="DO276" s="33" t="e">
        <f t="shared" ref="DO276:DO339" si="144">(1-3/(4*DG276-9))*DM276</f>
        <v>#DIV/0!</v>
      </c>
      <c r="DP276" s="33" t="e">
        <f t="shared" si="139"/>
        <v>#DIV/0!</v>
      </c>
      <c r="DQ276" s="3"/>
      <c r="DR276" s="3"/>
      <c r="DS276" s="3"/>
      <c r="DT276" s="3"/>
      <c r="DU276" s="3"/>
      <c r="DV276" s="3"/>
      <c r="DW276" s="3"/>
      <c r="DX276" s="3"/>
      <c r="DY276" s="3"/>
      <c r="DZ276" s="3"/>
      <c r="EA276" s="34"/>
      <c r="EB276" s="33" t="e">
        <f t="shared" si="119"/>
        <v>#DIV/0!</v>
      </c>
      <c r="EC276" s="33" t="e">
        <f t="shared" si="120"/>
        <v>#DIV/0!</v>
      </c>
      <c r="ED276" s="33" t="e">
        <f t="shared" si="121"/>
        <v>#DIV/0!</v>
      </c>
      <c r="EE276" s="33" t="e">
        <f t="shared" si="122"/>
        <v>#DIV/0!</v>
      </c>
    </row>
    <row r="277" spans="1:135" ht="48" hidden="1" x14ac:dyDescent="0.2">
      <c r="A277" s="88">
        <v>197</v>
      </c>
      <c r="B277" s="88">
        <v>197</v>
      </c>
      <c r="C277" s="3" t="s">
        <v>667</v>
      </c>
      <c r="D277" s="3"/>
      <c r="E277" s="3"/>
      <c r="F277" s="3" t="s">
        <v>0</v>
      </c>
      <c r="G277" s="3" t="s">
        <v>1</v>
      </c>
      <c r="H277" s="3">
        <v>0</v>
      </c>
      <c r="I277" s="3"/>
      <c r="J277" s="3"/>
      <c r="K277" s="3"/>
      <c r="L277" s="3">
        <v>0</v>
      </c>
      <c r="M277" s="3" t="s">
        <v>69</v>
      </c>
      <c r="N277" s="3"/>
      <c r="O277" s="3"/>
      <c r="P277" s="3"/>
      <c r="Q277" s="3"/>
      <c r="R277" s="3"/>
      <c r="S277" s="3"/>
      <c r="T277" s="3"/>
      <c r="U277" s="3"/>
      <c r="V277" s="3"/>
      <c r="W277" s="3"/>
      <c r="X277" s="3"/>
      <c r="Y277" s="22"/>
      <c r="Z277" s="22"/>
      <c r="AA277" s="22"/>
      <c r="AB277" s="22">
        <v>4</v>
      </c>
      <c r="AC277" s="22"/>
      <c r="AD277" s="22"/>
      <c r="AE277" s="22"/>
      <c r="AF277" s="22">
        <v>1</v>
      </c>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0"/>
      <c r="BL277" s="16" t="e">
        <f t="shared" si="131"/>
        <v>#DIV/0!</v>
      </c>
      <c r="BM277" s="16"/>
      <c r="BN277" s="16"/>
      <c r="BO277" s="16">
        <f t="shared" si="132"/>
        <v>0</v>
      </c>
      <c r="BP277" s="16"/>
      <c r="BQ277" s="16"/>
      <c r="BR277" s="16"/>
      <c r="BS277" s="16"/>
      <c r="BT277" s="16"/>
      <c r="BU277" s="16"/>
      <c r="BV277" s="16"/>
      <c r="BW277" s="16"/>
      <c r="BX277" s="16"/>
      <c r="BY277" s="16"/>
      <c r="BZ277" s="16"/>
      <c r="CA277" s="16"/>
      <c r="CB277" s="16"/>
      <c r="CC277" s="16"/>
      <c r="CD277" s="16"/>
      <c r="CE277" s="3"/>
      <c r="CF277" s="3"/>
      <c r="CG277" s="3"/>
      <c r="CH277" s="3"/>
      <c r="CI277" s="3"/>
      <c r="CJ277" s="3"/>
      <c r="CK277" s="3"/>
      <c r="CL277" s="3"/>
      <c r="CM277" s="3"/>
      <c r="CN277" s="3"/>
      <c r="CO277" s="30"/>
      <c r="CP277" s="33" t="e">
        <f t="shared" si="133"/>
        <v>#DIV/0!</v>
      </c>
      <c r="CQ277" s="33" t="e">
        <f t="shared" si="134"/>
        <v>#DIV/0!</v>
      </c>
      <c r="CR277" s="33" t="e">
        <f t="shared" si="135"/>
        <v>#DIV/0!</v>
      </c>
      <c r="CS277" s="33" t="e">
        <f t="shared" si="136"/>
        <v>#DIV/0!</v>
      </c>
      <c r="CT277" s="3"/>
      <c r="CU277" s="3"/>
      <c r="CV277" s="3"/>
      <c r="CW277" s="3"/>
      <c r="CX277" s="3"/>
      <c r="CY277" s="3"/>
      <c r="CZ277" s="3"/>
      <c r="DA277" s="3"/>
      <c r="DB277" s="3"/>
      <c r="DC277" s="3"/>
      <c r="DD277" s="3"/>
      <c r="DE277" s="3"/>
      <c r="DF277" s="3"/>
      <c r="DG277" s="3"/>
      <c r="DH277" s="3"/>
      <c r="DI277" s="3"/>
      <c r="DJ277" s="3"/>
      <c r="DK277" s="3"/>
      <c r="DL277" s="34"/>
      <c r="DM277" s="33" t="e">
        <f t="shared" si="137"/>
        <v>#DIV/0!</v>
      </c>
      <c r="DN277" s="33" t="e">
        <f t="shared" si="138"/>
        <v>#DIV/0!</v>
      </c>
      <c r="DO277" s="33" t="e">
        <f t="shared" si="144"/>
        <v>#DIV/0!</v>
      </c>
      <c r="DP277" s="33" t="e">
        <f t="shared" si="139"/>
        <v>#DIV/0!</v>
      </c>
      <c r="DQ277" s="3"/>
      <c r="DR277" s="3"/>
      <c r="DS277" s="3"/>
      <c r="DT277" s="3"/>
      <c r="DU277" s="3"/>
      <c r="DV277" s="3"/>
      <c r="DW277" s="3"/>
      <c r="DX277" s="3"/>
      <c r="DY277" s="3"/>
      <c r="DZ277" s="3"/>
      <c r="EA277" s="34"/>
      <c r="EB277" s="33" t="e">
        <f t="shared" si="119"/>
        <v>#DIV/0!</v>
      </c>
      <c r="EC277" s="33" t="e">
        <f t="shared" si="120"/>
        <v>#DIV/0!</v>
      </c>
      <c r="ED277" s="33" t="e">
        <f t="shared" si="121"/>
        <v>#DIV/0!</v>
      </c>
      <c r="EE277" s="33" t="e">
        <f t="shared" si="122"/>
        <v>#DIV/0!</v>
      </c>
    </row>
    <row r="278" spans="1:135" ht="48" hidden="1" x14ac:dyDescent="0.2">
      <c r="A278" s="88">
        <v>198</v>
      </c>
      <c r="B278" s="88">
        <v>198</v>
      </c>
      <c r="C278" s="3" t="s">
        <v>668</v>
      </c>
      <c r="D278" s="3"/>
      <c r="E278" s="3"/>
      <c r="F278" s="3" t="s">
        <v>0</v>
      </c>
      <c r="G278" s="3" t="s">
        <v>1</v>
      </c>
      <c r="H278" s="3">
        <v>0</v>
      </c>
      <c r="I278" s="3"/>
      <c r="J278" s="3"/>
      <c r="K278" s="3"/>
      <c r="L278" s="3">
        <v>0</v>
      </c>
      <c r="M278" s="3" t="s">
        <v>121</v>
      </c>
      <c r="N278" s="3"/>
      <c r="O278" s="3"/>
      <c r="P278" s="3"/>
      <c r="Q278" s="3"/>
      <c r="R278" s="3"/>
      <c r="S278" s="3"/>
      <c r="T278" s="3"/>
      <c r="U278" s="3"/>
      <c r="V278" s="3"/>
      <c r="W278" s="3"/>
      <c r="X278" s="3"/>
      <c r="Y278" s="22"/>
      <c r="Z278" s="22"/>
      <c r="AA278" s="22"/>
      <c r="AB278" s="22">
        <v>4</v>
      </c>
      <c r="AC278" s="22"/>
      <c r="AD278" s="22"/>
      <c r="AE278" s="22"/>
      <c r="AF278" s="22">
        <v>1</v>
      </c>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0"/>
      <c r="BL278" s="16" t="e">
        <f t="shared" si="131"/>
        <v>#DIV/0!</v>
      </c>
      <c r="BM278" s="16"/>
      <c r="BN278" s="16"/>
      <c r="BO278" s="16">
        <f t="shared" si="132"/>
        <v>0</v>
      </c>
      <c r="BP278" s="16"/>
      <c r="BQ278" s="16"/>
      <c r="BR278" s="16"/>
      <c r="BS278" s="16"/>
      <c r="BT278" s="16"/>
      <c r="BU278" s="16"/>
      <c r="BV278" s="16"/>
      <c r="BW278" s="16"/>
      <c r="BX278" s="16"/>
      <c r="BY278" s="16"/>
      <c r="BZ278" s="16"/>
      <c r="CA278" s="16"/>
      <c r="CB278" s="16"/>
      <c r="CC278" s="16"/>
      <c r="CD278" s="16"/>
      <c r="CE278" s="3"/>
      <c r="CF278" s="3"/>
      <c r="CG278" s="3"/>
      <c r="CH278" s="3"/>
      <c r="CI278" s="3"/>
      <c r="CJ278" s="3"/>
      <c r="CK278" s="3"/>
      <c r="CL278" s="3"/>
      <c r="CM278" s="3"/>
      <c r="CN278" s="3"/>
      <c r="CO278" s="30"/>
      <c r="CP278" s="33" t="e">
        <f t="shared" si="133"/>
        <v>#DIV/0!</v>
      </c>
      <c r="CQ278" s="33" t="e">
        <f t="shared" si="134"/>
        <v>#DIV/0!</v>
      </c>
      <c r="CR278" s="33" t="e">
        <f t="shared" si="135"/>
        <v>#DIV/0!</v>
      </c>
      <c r="CS278" s="33" t="e">
        <f t="shared" si="136"/>
        <v>#DIV/0!</v>
      </c>
      <c r="CT278" s="3"/>
      <c r="CU278" s="3"/>
      <c r="CV278" s="3"/>
      <c r="CW278" s="3"/>
      <c r="CX278" s="3"/>
      <c r="CY278" s="3"/>
      <c r="CZ278" s="3"/>
      <c r="DA278" s="3"/>
      <c r="DB278" s="3"/>
      <c r="DC278" s="3"/>
      <c r="DD278" s="3"/>
      <c r="DE278" s="3"/>
      <c r="DF278" s="3"/>
      <c r="DG278" s="3"/>
      <c r="DH278" s="3"/>
      <c r="DI278" s="3"/>
      <c r="DJ278" s="3"/>
      <c r="DK278" s="3"/>
      <c r="DL278" s="34"/>
      <c r="DM278" s="33" t="e">
        <f t="shared" si="137"/>
        <v>#DIV/0!</v>
      </c>
      <c r="DN278" s="33" t="e">
        <f t="shared" si="138"/>
        <v>#DIV/0!</v>
      </c>
      <c r="DO278" s="33" t="e">
        <f t="shared" si="144"/>
        <v>#DIV/0!</v>
      </c>
      <c r="DP278" s="33" t="e">
        <f t="shared" si="139"/>
        <v>#DIV/0!</v>
      </c>
      <c r="DQ278" s="3"/>
      <c r="DR278" s="3"/>
      <c r="DS278" s="3"/>
      <c r="DT278" s="3"/>
      <c r="DU278" s="3"/>
      <c r="DV278" s="3"/>
      <c r="DW278" s="3"/>
      <c r="DX278" s="3"/>
      <c r="DY278" s="3"/>
      <c r="DZ278" s="3"/>
      <c r="EA278" s="34"/>
      <c r="EB278" s="33" t="e">
        <f t="shared" si="119"/>
        <v>#DIV/0!</v>
      </c>
      <c r="EC278" s="33" t="e">
        <f t="shared" si="120"/>
        <v>#DIV/0!</v>
      </c>
      <c r="ED278" s="33" t="e">
        <f t="shared" si="121"/>
        <v>#DIV/0!</v>
      </c>
      <c r="EE278" s="33" t="e">
        <f t="shared" si="122"/>
        <v>#DIV/0!</v>
      </c>
    </row>
    <row r="279" spans="1:135" ht="64" hidden="1" x14ac:dyDescent="0.2">
      <c r="A279" s="88">
        <v>199</v>
      </c>
      <c r="B279" s="88">
        <v>199</v>
      </c>
      <c r="C279" s="3" t="s">
        <v>669</v>
      </c>
      <c r="D279" s="3"/>
      <c r="E279" s="3"/>
      <c r="F279" s="3"/>
      <c r="G279" s="3" t="s">
        <v>57</v>
      </c>
      <c r="H279" s="3"/>
      <c r="I279" s="3"/>
      <c r="J279" s="3"/>
      <c r="K279" s="3"/>
      <c r="L279" s="3"/>
      <c r="M279" s="3"/>
      <c r="N279" s="3"/>
      <c r="O279" s="3"/>
      <c r="P279" s="3"/>
      <c r="Q279" s="3"/>
      <c r="R279" s="3"/>
      <c r="S279" s="3"/>
      <c r="T279" s="3"/>
      <c r="U279" s="3"/>
      <c r="V279" s="3"/>
      <c r="W279" s="3"/>
      <c r="X279" s="3"/>
      <c r="Y279" s="22"/>
      <c r="Z279" s="22"/>
      <c r="AA279" s="22"/>
      <c r="AB279" s="22">
        <v>1</v>
      </c>
      <c r="AC279" s="22"/>
      <c r="AD279" s="22"/>
      <c r="AE279" s="22"/>
      <c r="AF279" s="22">
        <v>3</v>
      </c>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1"/>
      <c r="BH279" s="31"/>
      <c r="BI279" s="3"/>
      <c r="BJ279" s="3"/>
      <c r="BK279" s="30"/>
      <c r="BL279" s="16" t="e">
        <f t="shared" si="131"/>
        <v>#DIV/0!</v>
      </c>
      <c r="BM279" s="16"/>
      <c r="BN279" s="16"/>
      <c r="BO279" s="16">
        <f t="shared" si="132"/>
        <v>0</v>
      </c>
      <c r="BP279" s="16"/>
      <c r="BQ279" s="32"/>
      <c r="BR279" s="32"/>
      <c r="BS279" s="16"/>
      <c r="BT279" s="16"/>
      <c r="BU279" s="16"/>
      <c r="BV279" s="16"/>
      <c r="BW279" s="16"/>
      <c r="BX279" s="16"/>
      <c r="BY279" s="16"/>
      <c r="BZ279" s="16"/>
      <c r="CA279" s="16"/>
      <c r="CB279" s="16"/>
      <c r="CC279" s="16"/>
      <c r="CD279" s="16"/>
      <c r="CE279" s="3"/>
      <c r="CF279" s="3"/>
      <c r="CG279" s="3"/>
      <c r="CH279" s="3"/>
      <c r="CI279" s="3"/>
      <c r="CJ279" s="3"/>
      <c r="CK279" s="3"/>
      <c r="CL279" s="3"/>
      <c r="CM279" s="3"/>
      <c r="CN279" s="3"/>
      <c r="CO279" s="30"/>
      <c r="CP279" s="33" t="e">
        <f t="shared" si="133"/>
        <v>#DIV/0!</v>
      </c>
      <c r="CQ279" s="33" t="e">
        <f t="shared" si="134"/>
        <v>#DIV/0!</v>
      </c>
      <c r="CR279" s="33" t="e">
        <f t="shared" si="135"/>
        <v>#DIV/0!</v>
      </c>
      <c r="CS279" s="33" t="e">
        <f t="shared" si="136"/>
        <v>#DIV/0!</v>
      </c>
      <c r="CT279" s="3"/>
      <c r="CU279" s="3"/>
      <c r="CV279" s="3"/>
      <c r="CW279" s="3"/>
      <c r="CX279" s="3"/>
      <c r="CY279" s="3"/>
      <c r="CZ279" s="3"/>
      <c r="DA279" s="3"/>
      <c r="DB279" s="3"/>
      <c r="DC279" s="3"/>
      <c r="DD279" s="3"/>
      <c r="DE279" s="3"/>
      <c r="DF279" s="3"/>
      <c r="DG279" s="3"/>
      <c r="DH279" s="3"/>
      <c r="DI279" s="3"/>
      <c r="DJ279" s="3"/>
      <c r="DK279" s="3"/>
      <c r="DL279" s="34"/>
      <c r="DM279" s="33" t="e">
        <f t="shared" si="137"/>
        <v>#DIV/0!</v>
      </c>
      <c r="DN279" s="33" t="e">
        <f t="shared" si="138"/>
        <v>#DIV/0!</v>
      </c>
      <c r="DO279" s="33" t="e">
        <f t="shared" si="144"/>
        <v>#DIV/0!</v>
      </c>
      <c r="DP279" s="33" t="e">
        <f t="shared" si="139"/>
        <v>#DIV/0!</v>
      </c>
      <c r="DQ279" s="3"/>
      <c r="DR279" s="3"/>
      <c r="DS279" s="3"/>
      <c r="DT279" s="3"/>
      <c r="DU279" s="3"/>
      <c r="DV279" s="3"/>
      <c r="DW279" s="3"/>
      <c r="DX279" s="3"/>
      <c r="DY279" s="3"/>
      <c r="DZ279" s="3"/>
      <c r="EA279" s="34"/>
      <c r="EB279" s="33" t="e">
        <f t="shared" si="119"/>
        <v>#DIV/0!</v>
      </c>
      <c r="EC279" s="33" t="e">
        <f t="shared" si="120"/>
        <v>#DIV/0!</v>
      </c>
      <c r="ED279" s="33" t="e">
        <f t="shared" si="121"/>
        <v>#DIV/0!</v>
      </c>
      <c r="EE279" s="33" t="e">
        <f t="shared" si="122"/>
        <v>#DIV/0!</v>
      </c>
    </row>
    <row r="280" spans="1:135" ht="48" hidden="1" x14ac:dyDescent="0.2">
      <c r="A280" s="88">
        <v>200</v>
      </c>
      <c r="B280" s="88">
        <v>200</v>
      </c>
      <c r="C280" s="3" t="s">
        <v>670</v>
      </c>
      <c r="D280" s="3"/>
      <c r="E280" s="3"/>
      <c r="F280" s="3"/>
      <c r="G280" s="3" t="s">
        <v>57</v>
      </c>
      <c r="H280" s="3"/>
      <c r="I280" s="3"/>
      <c r="J280" s="3"/>
      <c r="K280" s="3"/>
      <c r="L280" s="3"/>
      <c r="M280" s="3"/>
      <c r="N280" s="3"/>
      <c r="O280" s="3"/>
      <c r="P280" s="3"/>
      <c r="Q280" s="3"/>
      <c r="R280" s="3"/>
      <c r="S280" s="3"/>
      <c r="T280" s="3"/>
      <c r="U280" s="3"/>
      <c r="V280" s="3"/>
      <c r="W280" s="3"/>
      <c r="X280" s="3"/>
      <c r="Y280" s="22"/>
      <c r="Z280" s="22"/>
      <c r="AA280" s="22"/>
      <c r="AB280" s="22">
        <v>2</v>
      </c>
      <c r="AC280" s="22"/>
      <c r="AD280" s="22"/>
      <c r="AE280" s="22"/>
      <c r="AF280" s="22">
        <v>1</v>
      </c>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1"/>
      <c r="BH280" s="31"/>
      <c r="BI280" s="3"/>
      <c r="BJ280" s="3"/>
      <c r="BK280" s="30"/>
      <c r="BL280" s="16" t="e">
        <f t="shared" si="131"/>
        <v>#DIV/0!</v>
      </c>
      <c r="BM280" s="16"/>
      <c r="BN280" s="16"/>
      <c r="BO280" s="16">
        <f t="shared" si="132"/>
        <v>0</v>
      </c>
      <c r="BP280" s="16"/>
      <c r="BQ280" s="32"/>
      <c r="BR280" s="32"/>
      <c r="BS280" s="16"/>
      <c r="BT280" s="16"/>
      <c r="BU280" s="16"/>
      <c r="BV280" s="16"/>
      <c r="BW280" s="16"/>
      <c r="BX280" s="16"/>
      <c r="BY280" s="16"/>
      <c r="BZ280" s="16"/>
      <c r="CA280" s="16"/>
      <c r="CB280" s="16"/>
      <c r="CC280" s="16"/>
      <c r="CD280" s="16"/>
      <c r="CE280" s="3"/>
      <c r="CF280" s="3"/>
      <c r="CG280" s="3"/>
      <c r="CH280" s="3"/>
      <c r="CI280" s="3"/>
      <c r="CJ280" s="3"/>
      <c r="CK280" s="3"/>
      <c r="CL280" s="3"/>
      <c r="CM280" s="3"/>
      <c r="CN280" s="3"/>
      <c r="CO280" s="30"/>
      <c r="CP280" s="33" t="e">
        <f t="shared" si="133"/>
        <v>#DIV/0!</v>
      </c>
      <c r="CQ280" s="33" t="e">
        <f t="shared" si="134"/>
        <v>#DIV/0!</v>
      </c>
      <c r="CR280" s="33" t="e">
        <f t="shared" si="135"/>
        <v>#DIV/0!</v>
      </c>
      <c r="CS280" s="33" t="e">
        <f t="shared" si="136"/>
        <v>#DIV/0!</v>
      </c>
      <c r="CT280" s="3"/>
      <c r="CU280" s="3"/>
      <c r="CV280" s="3"/>
      <c r="CW280" s="3"/>
      <c r="CX280" s="3"/>
      <c r="CY280" s="3"/>
      <c r="CZ280" s="3"/>
      <c r="DA280" s="3"/>
      <c r="DB280" s="3"/>
      <c r="DC280" s="3"/>
      <c r="DD280" s="3"/>
      <c r="DE280" s="3"/>
      <c r="DF280" s="3"/>
      <c r="DG280" s="3"/>
      <c r="DH280" s="3"/>
      <c r="DI280" s="3"/>
      <c r="DJ280" s="3"/>
      <c r="DK280" s="3"/>
      <c r="DL280" s="34"/>
      <c r="DM280" s="33" t="e">
        <f t="shared" si="137"/>
        <v>#DIV/0!</v>
      </c>
      <c r="DN280" s="33" t="e">
        <f t="shared" si="138"/>
        <v>#DIV/0!</v>
      </c>
      <c r="DO280" s="33" t="e">
        <f t="shared" si="144"/>
        <v>#DIV/0!</v>
      </c>
      <c r="DP280" s="33" t="e">
        <f t="shared" si="139"/>
        <v>#DIV/0!</v>
      </c>
      <c r="DQ280" s="3"/>
      <c r="DR280" s="3"/>
      <c r="DS280" s="3"/>
      <c r="DT280" s="3"/>
      <c r="DU280" s="3"/>
      <c r="DV280" s="3"/>
      <c r="DW280" s="3"/>
      <c r="DX280" s="3"/>
      <c r="DY280" s="3"/>
      <c r="DZ280" s="3"/>
      <c r="EA280" s="34"/>
      <c r="EB280" s="33" t="e">
        <f t="shared" si="119"/>
        <v>#DIV/0!</v>
      </c>
      <c r="EC280" s="33" t="e">
        <f t="shared" si="120"/>
        <v>#DIV/0!</v>
      </c>
      <c r="ED280" s="33" t="e">
        <f t="shared" si="121"/>
        <v>#DIV/0!</v>
      </c>
      <c r="EE280" s="33" t="e">
        <f t="shared" si="122"/>
        <v>#DIV/0!</v>
      </c>
    </row>
    <row r="281" spans="1:135" ht="96" x14ac:dyDescent="0.2">
      <c r="A281" s="88">
        <v>195</v>
      </c>
      <c r="B281" s="88">
        <v>195</v>
      </c>
      <c r="C281" s="3" t="s">
        <v>665</v>
      </c>
      <c r="D281" s="3">
        <v>4</v>
      </c>
      <c r="E281" s="3" t="str">
        <f t="shared" ref="E281:E293" si="145">CONCATENATE(LEFT(C281,FIND(")",C281)),", Study ",D281)</f>
        <v>Zaleskiewicz, T., Gasiorowska, A., Kesebir, P., Luszczynska, A., &amp; Pyszczynski, T. (2013), Study 4</v>
      </c>
      <c r="F281" s="3" t="s">
        <v>0</v>
      </c>
      <c r="G281" s="3" t="s">
        <v>1</v>
      </c>
      <c r="H281" s="3">
        <v>1</v>
      </c>
      <c r="I281" s="3">
        <v>1</v>
      </c>
      <c r="J281" s="3">
        <v>1</v>
      </c>
      <c r="K281" s="3">
        <v>1</v>
      </c>
      <c r="L281" s="3">
        <v>1</v>
      </c>
      <c r="M281" s="3"/>
      <c r="N281" s="3">
        <v>1</v>
      </c>
      <c r="O281" s="3">
        <v>1</v>
      </c>
      <c r="P281" s="3"/>
      <c r="Q281" s="3" t="s">
        <v>119</v>
      </c>
      <c r="R281" s="3" t="s">
        <v>120</v>
      </c>
      <c r="S281" s="3"/>
      <c r="T281" s="3">
        <v>2013</v>
      </c>
      <c r="U281" s="3" t="s">
        <v>101</v>
      </c>
      <c r="V281" s="3">
        <v>1</v>
      </c>
      <c r="W281" s="3">
        <v>0</v>
      </c>
      <c r="X281" s="3">
        <v>0</v>
      </c>
      <c r="Y281" s="22">
        <v>3</v>
      </c>
      <c r="Z281" s="22">
        <v>3</v>
      </c>
      <c r="AA281" s="22">
        <f t="shared" ref="AA281:AA293" si="146">IF(Y281=Z281,1,CONCATENATE(Y281," vs. ",Z281))</f>
        <v>1</v>
      </c>
      <c r="AB281" s="22">
        <f t="shared" ref="AB281:AB293" si="147">Y281</f>
        <v>3</v>
      </c>
      <c r="AC281" s="22">
        <v>1</v>
      </c>
      <c r="AD281" s="22">
        <v>1</v>
      </c>
      <c r="AE281" s="22">
        <f t="shared" ref="AE281:AE293" si="148">IF(AC281=AD281,1,CONCATENATE(AC281," vs. ",AD281))</f>
        <v>1</v>
      </c>
      <c r="AF281" s="22">
        <f t="shared" ref="AF281:AF293" si="149">AC281</f>
        <v>1</v>
      </c>
      <c r="AG281" s="3">
        <v>2</v>
      </c>
      <c r="AH281" s="3">
        <v>2</v>
      </c>
      <c r="AI281" s="3">
        <f t="shared" ref="AI281:AI293" si="150">IF((AG281-AH281)=0,1,0)</f>
        <v>1</v>
      </c>
      <c r="AJ281" s="3">
        <v>2</v>
      </c>
      <c r="AK281" s="3">
        <v>0</v>
      </c>
      <c r="AL281" s="3">
        <v>0</v>
      </c>
      <c r="AM281" s="3">
        <v>0</v>
      </c>
      <c r="AN281" s="3" t="s">
        <v>751</v>
      </c>
      <c r="AO281" s="3"/>
      <c r="AP281" s="16"/>
      <c r="AQ281" s="16"/>
      <c r="AR281" s="3"/>
      <c r="AS281" s="16">
        <v>1</v>
      </c>
      <c r="AT281" s="16" t="s">
        <v>753</v>
      </c>
      <c r="AU281" s="3">
        <v>0</v>
      </c>
      <c r="AV281" s="18">
        <v>0.4756717856380786</v>
      </c>
      <c r="AW281" s="31">
        <v>3.8442765198550499E-2</v>
      </c>
      <c r="AX281" s="18">
        <v>0.4726420290416577</v>
      </c>
      <c r="AY281" s="18">
        <v>3.7954608051926041E-2</v>
      </c>
      <c r="AZ281" s="3"/>
      <c r="BA281" s="3" t="s">
        <v>752</v>
      </c>
      <c r="BB281" s="3"/>
      <c r="BC281" s="3"/>
      <c r="BD281" s="3">
        <v>80</v>
      </c>
      <c r="BE281" s="3">
        <v>40</v>
      </c>
      <c r="BF281" s="3">
        <v>120</v>
      </c>
      <c r="BG281" s="37">
        <v>5.25</v>
      </c>
      <c r="BH281" s="37">
        <v>6.53</v>
      </c>
      <c r="BI281" s="16">
        <v>2.73</v>
      </c>
      <c r="BJ281" s="16">
        <v>2.61</v>
      </c>
      <c r="BK281" s="30">
        <v>1</v>
      </c>
      <c r="BL281" s="16">
        <f t="shared" si="131"/>
        <v>0.4756717856380786</v>
      </c>
      <c r="BM281" s="16">
        <f t="shared" ref="BM281:BM293" si="151">(1/BD281)+(1/BE281)+(BL281^2/(2*(BF281)))</f>
        <v>3.8442765198550499E-2</v>
      </c>
      <c r="BN281" s="16">
        <f t="shared" ref="BN281:BN293" si="152">(1-3/(4*BF281-9))*BL281</f>
        <v>0.4726420290416577</v>
      </c>
      <c r="BO281" s="16">
        <f t="shared" si="132"/>
        <v>3.7954608051926041E-2</v>
      </c>
      <c r="BP281" s="16"/>
      <c r="BQ281" s="32"/>
      <c r="BR281" s="32"/>
      <c r="BS281" s="16"/>
      <c r="BT281" s="16"/>
      <c r="BU281" s="16"/>
      <c r="BV281" s="16"/>
      <c r="BW281" s="16"/>
      <c r="BX281" s="16"/>
      <c r="BY281" s="16"/>
      <c r="BZ281" s="16"/>
      <c r="CA281" s="16"/>
      <c r="CB281" s="16"/>
      <c r="CC281" s="16"/>
      <c r="CD281" s="16"/>
      <c r="CH281" s="6"/>
      <c r="CI281" s="6"/>
      <c r="CJ281" s="6"/>
      <c r="CK281" s="6"/>
      <c r="CL281" s="6"/>
      <c r="CM281" s="6"/>
      <c r="CN281" s="6"/>
      <c r="CO281" s="30"/>
      <c r="CP281" s="33" t="e">
        <f t="shared" si="133"/>
        <v>#DIV/0!</v>
      </c>
      <c r="CQ281" s="33" t="e">
        <f t="shared" si="134"/>
        <v>#DIV/0!</v>
      </c>
      <c r="CR281" s="33" t="e">
        <f t="shared" si="135"/>
        <v>#DIV/0!</v>
      </c>
      <c r="CS281" s="33" t="e">
        <f t="shared" si="136"/>
        <v>#DIV/0!</v>
      </c>
      <c r="CT281" s="6"/>
      <c r="CU281" s="6"/>
      <c r="CV281" s="6"/>
      <c r="CW281" s="6"/>
      <c r="CX281" s="6"/>
      <c r="CY281" s="6"/>
      <c r="CZ281" s="6"/>
      <c r="DA281" s="6"/>
      <c r="DB281" s="3"/>
      <c r="DC281" s="3"/>
      <c r="DD281" s="3"/>
      <c r="DE281" s="3"/>
      <c r="DF281" s="3"/>
      <c r="DG281" s="3"/>
      <c r="DH281" s="3"/>
      <c r="DI281" s="3"/>
      <c r="DJ281" s="3"/>
      <c r="DK281" s="3"/>
      <c r="DL281" s="34"/>
      <c r="DM281" s="33" t="e">
        <f t="shared" si="137"/>
        <v>#DIV/0!</v>
      </c>
      <c r="DN281" s="33" t="e">
        <f t="shared" si="138"/>
        <v>#DIV/0!</v>
      </c>
      <c r="DO281" s="33" t="e">
        <f t="shared" si="144"/>
        <v>#DIV/0!</v>
      </c>
      <c r="DP281" s="33" t="e">
        <f t="shared" si="139"/>
        <v>#DIV/0!</v>
      </c>
      <c r="DQ281" s="3"/>
      <c r="DR281" s="3"/>
      <c r="DS281" s="3"/>
      <c r="DT281" s="3"/>
      <c r="DU281" s="3"/>
      <c r="DV281" s="3"/>
      <c r="DW281" s="3"/>
      <c r="DX281" s="3"/>
      <c r="DY281" s="3"/>
      <c r="DZ281" s="3"/>
      <c r="EA281" s="34"/>
      <c r="EB281" s="33" t="e">
        <f t="shared" si="119"/>
        <v>#DIV/0!</v>
      </c>
      <c r="EC281" s="33" t="e">
        <f t="shared" si="120"/>
        <v>#DIV/0!</v>
      </c>
      <c r="ED281" s="33" t="e">
        <f t="shared" si="121"/>
        <v>#DIV/0!</v>
      </c>
      <c r="EE281" s="33" t="e">
        <f t="shared" si="122"/>
        <v>#DIV/0!</v>
      </c>
    </row>
    <row r="282" spans="1:135" ht="48" x14ac:dyDescent="0.2">
      <c r="A282" s="99">
        <v>201</v>
      </c>
      <c r="B282" s="88" t="s">
        <v>195</v>
      </c>
      <c r="C282" s="3" t="s">
        <v>1140</v>
      </c>
      <c r="D282" s="3">
        <v>1</v>
      </c>
      <c r="E282" s="3" t="str">
        <f t="shared" si="145"/>
        <v>Lantian, A. &amp; Muller, D. (2016), Study 1</v>
      </c>
      <c r="F282" s="3" t="s">
        <v>1204</v>
      </c>
      <c r="G282" s="3" t="s">
        <v>123</v>
      </c>
      <c r="H282" s="3">
        <v>1</v>
      </c>
      <c r="I282" s="3">
        <v>1</v>
      </c>
      <c r="J282" s="3">
        <v>1</v>
      </c>
      <c r="K282" s="3">
        <v>1</v>
      </c>
      <c r="L282" s="3">
        <v>1</v>
      </c>
      <c r="M282" s="3"/>
      <c r="N282" s="3">
        <v>1</v>
      </c>
      <c r="O282" s="3">
        <v>1</v>
      </c>
      <c r="P282" s="3"/>
      <c r="Q282" s="3" t="s">
        <v>196</v>
      </c>
      <c r="R282" s="3" t="s">
        <v>197</v>
      </c>
      <c r="S282" s="3" t="s">
        <v>198</v>
      </c>
      <c r="T282" s="3">
        <v>2016</v>
      </c>
      <c r="U282" s="3" t="s">
        <v>123</v>
      </c>
      <c r="V282" s="3">
        <v>0</v>
      </c>
      <c r="W282" s="3">
        <v>0</v>
      </c>
      <c r="X282" s="3">
        <v>0</v>
      </c>
      <c r="Y282" s="22">
        <v>1</v>
      </c>
      <c r="Z282" s="22">
        <v>1</v>
      </c>
      <c r="AA282" s="22">
        <f t="shared" si="146"/>
        <v>1</v>
      </c>
      <c r="AB282" s="22">
        <f t="shared" si="147"/>
        <v>1</v>
      </c>
      <c r="AC282" s="22">
        <v>1</v>
      </c>
      <c r="AD282" s="22">
        <v>1</v>
      </c>
      <c r="AE282" s="22">
        <f t="shared" si="148"/>
        <v>1</v>
      </c>
      <c r="AF282" s="22">
        <f t="shared" si="149"/>
        <v>1</v>
      </c>
      <c r="AG282" s="3">
        <v>2</v>
      </c>
      <c r="AH282" s="3">
        <v>2</v>
      </c>
      <c r="AI282" s="3">
        <f t="shared" si="150"/>
        <v>1</v>
      </c>
      <c r="AJ282" s="3">
        <v>2</v>
      </c>
      <c r="AK282" s="3">
        <v>0</v>
      </c>
      <c r="AL282" s="3">
        <v>0</v>
      </c>
      <c r="AM282" s="3">
        <v>0</v>
      </c>
      <c r="AN282" s="3"/>
      <c r="AO282" s="3"/>
      <c r="AP282" s="16"/>
      <c r="AQ282" s="16"/>
      <c r="AR282" s="3"/>
      <c r="AS282" s="3"/>
      <c r="AT282" s="3"/>
      <c r="AU282" s="3">
        <v>0</v>
      </c>
      <c r="AV282" s="18">
        <v>-7.2847871449344861E-2</v>
      </c>
      <c r="AW282" s="31">
        <v>6.4828585797709476E-2</v>
      </c>
      <c r="AX282" s="18">
        <v>-7.1933463021110408E-2</v>
      </c>
      <c r="AY282" s="18">
        <v>6.3211304329217399E-2</v>
      </c>
      <c r="AZ282" s="3"/>
      <c r="BA282" s="3"/>
      <c r="BB282" s="3"/>
      <c r="BC282" s="3">
        <v>0</v>
      </c>
      <c r="BD282" s="3">
        <v>33</v>
      </c>
      <c r="BE282" s="3">
        <v>29</v>
      </c>
      <c r="BF282" s="3">
        <v>62</v>
      </c>
      <c r="BG282" s="31">
        <v>4.79</v>
      </c>
      <c r="BH282" s="31">
        <v>4.91</v>
      </c>
      <c r="BI282" s="3">
        <v>1.72</v>
      </c>
      <c r="BJ282" s="3">
        <v>1.56</v>
      </c>
      <c r="BK282" s="30">
        <v>-1</v>
      </c>
      <c r="BL282" s="16">
        <f t="shared" si="131"/>
        <v>-7.2847871449344861E-2</v>
      </c>
      <c r="BM282" s="16">
        <f t="shared" si="151"/>
        <v>6.4828585797709476E-2</v>
      </c>
      <c r="BN282" s="16">
        <f t="shared" si="152"/>
        <v>-7.1933463021110408E-2</v>
      </c>
      <c r="BO282" s="16">
        <f t="shared" si="132"/>
        <v>6.3211304329217399E-2</v>
      </c>
      <c r="BP282" s="16"/>
      <c r="BQ282" s="32"/>
      <c r="BR282" s="32"/>
      <c r="BS282" s="16"/>
      <c r="BT282" s="16"/>
      <c r="BU282" s="16"/>
      <c r="BV282" s="16"/>
      <c r="BW282" s="16"/>
      <c r="BX282" s="16"/>
      <c r="BY282" s="16"/>
      <c r="BZ282" s="16"/>
      <c r="CA282" s="16"/>
      <c r="CB282" s="16"/>
      <c r="CC282" s="16"/>
      <c r="CD282" s="16"/>
      <c r="CE282" s="3"/>
      <c r="CF282" s="3"/>
      <c r="CG282" s="3"/>
      <c r="CH282" s="3"/>
      <c r="CI282" s="3"/>
      <c r="CJ282" s="3"/>
      <c r="CK282" s="3"/>
      <c r="CL282" s="3"/>
      <c r="CM282" s="3"/>
      <c r="CN282" s="3"/>
      <c r="CO282" s="30"/>
      <c r="CP282" s="33" t="e">
        <f t="shared" si="133"/>
        <v>#DIV/0!</v>
      </c>
      <c r="CQ282" s="33" t="e">
        <f t="shared" si="134"/>
        <v>#DIV/0!</v>
      </c>
      <c r="CR282" s="33" t="e">
        <f t="shared" si="135"/>
        <v>#DIV/0!</v>
      </c>
      <c r="CS282" s="33" t="e">
        <f t="shared" si="136"/>
        <v>#DIV/0!</v>
      </c>
      <c r="CT282" s="3"/>
      <c r="CU282" s="3"/>
      <c r="CV282" s="3"/>
      <c r="CW282" s="3"/>
      <c r="CX282" s="3"/>
      <c r="CY282" s="3"/>
      <c r="CZ282" s="3"/>
      <c r="DA282" s="3"/>
      <c r="DB282" s="3"/>
      <c r="DC282" s="3"/>
      <c r="DD282" s="3"/>
      <c r="DE282" s="3"/>
      <c r="DF282" s="3"/>
      <c r="DG282" s="3"/>
      <c r="DH282" s="3"/>
      <c r="DI282" s="3"/>
      <c r="DJ282" s="3"/>
      <c r="DK282" s="3"/>
      <c r="DL282" s="34"/>
      <c r="DM282" s="33" t="e">
        <f t="shared" si="137"/>
        <v>#DIV/0!</v>
      </c>
      <c r="DN282" s="33" t="e">
        <f t="shared" si="138"/>
        <v>#DIV/0!</v>
      </c>
      <c r="DO282" s="33" t="e">
        <f t="shared" si="144"/>
        <v>#DIV/0!</v>
      </c>
      <c r="DP282" s="33" t="e">
        <f t="shared" si="139"/>
        <v>#DIV/0!</v>
      </c>
      <c r="DQ282" s="3"/>
      <c r="DR282" s="3"/>
      <c r="DS282" s="3"/>
      <c r="DT282" s="3"/>
      <c r="DU282" s="3"/>
      <c r="DV282" s="3"/>
      <c r="DW282" s="3"/>
      <c r="DX282" s="3"/>
      <c r="DY282" s="3"/>
      <c r="DZ282" s="3"/>
      <c r="EA282" s="34"/>
      <c r="EB282" s="33" t="e">
        <f t="shared" si="119"/>
        <v>#DIV/0!</v>
      </c>
      <c r="EC282" s="33" t="e">
        <f t="shared" si="120"/>
        <v>#DIV/0!</v>
      </c>
      <c r="ED282" s="33" t="e">
        <f t="shared" si="121"/>
        <v>#DIV/0!</v>
      </c>
      <c r="EE282" s="33" t="e">
        <f t="shared" si="122"/>
        <v>#DIV/0!</v>
      </c>
    </row>
    <row r="283" spans="1:135" ht="48" x14ac:dyDescent="0.2">
      <c r="A283" s="99">
        <v>201</v>
      </c>
      <c r="B283" s="88" t="s">
        <v>199</v>
      </c>
      <c r="C283" s="3" t="s">
        <v>1140</v>
      </c>
      <c r="D283" s="3">
        <v>2</v>
      </c>
      <c r="E283" s="3" t="str">
        <f t="shared" si="145"/>
        <v>Lantian, A. &amp; Muller, D. (2016), Study 2</v>
      </c>
      <c r="F283" s="3" t="s">
        <v>1204</v>
      </c>
      <c r="G283" s="3" t="s">
        <v>123</v>
      </c>
      <c r="H283" s="3">
        <v>1</v>
      </c>
      <c r="I283" s="3">
        <v>1</v>
      </c>
      <c r="J283" s="3">
        <v>1</v>
      </c>
      <c r="K283" s="3">
        <v>1</v>
      </c>
      <c r="L283" s="3">
        <v>1</v>
      </c>
      <c r="M283" s="3"/>
      <c r="N283" s="3">
        <v>1</v>
      </c>
      <c r="O283" s="3">
        <v>1</v>
      </c>
      <c r="P283" s="3"/>
      <c r="Q283" s="3" t="s">
        <v>196</v>
      </c>
      <c r="R283" s="3" t="s">
        <v>200</v>
      </c>
      <c r="S283" s="3" t="s">
        <v>201</v>
      </c>
      <c r="T283" s="3">
        <v>2016</v>
      </c>
      <c r="U283" s="3" t="s">
        <v>123</v>
      </c>
      <c r="V283" s="3">
        <v>0</v>
      </c>
      <c r="W283" s="3">
        <v>0</v>
      </c>
      <c r="X283" s="3">
        <v>0</v>
      </c>
      <c r="Y283" s="22">
        <v>3</v>
      </c>
      <c r="Z283" s="22">
        <v>3</v>
      </c>
      <c r="AA283" s="22">
        <f t="shared" si="146"/>
        <v>1</v>
      </c>
      <c r="AB283" s="22">
        <f t="shared" si="147"/>
        <v>3</v>
      </c>
      <c r="AC283" s="22">
        <v>1</v>
      </c>
      <c r="AD283" s="22">
        <v>1</v>
      </c>
      <c r="AE283" s="22">
        <f t="shared" si="148"/>
        <v>1</v>
      </c>
      <c r="AF283" s="22">
        <f t="shared" si="149"/>
        <v>1</v>
      </c>
      <c r="AG283" s="3">
        <v>2</v>
      </c>
      <c r="AH283" s="3">
        <v>2</v>
      </c>
      <c r="AI283" s="3">
        <f t="shared" si="150"/>
        <v>1</v>
      </c>
      <c r="AJ283" s="3">
        <v>2</v>
      </c>
      <c r="AK283" s="3">
        <v>0</v>
      </c>
      <c r="AL283" s="3">
        <v>0</v>
      </c>
      <c r="AM283" s="3">
        <v>0</v>
      </c>
      <c r="AN283" s="3"/>
      <c r="AO283" s="3"/>
      <c r="AP283" s="16"/>
      <c r="AQ283" s="16"/>
      <c r="AR283" s="3"/>
      <c r="AS283" s="3"/>
      <c r="AT283" s="3"/>
      <c r="AU283" s="3">
        <v>0</v>
      </c>
      <c r="AV283" s="18">
        <v>5.1119744733883088E-2</v>
      </c>
      <c r="AW283" s="31">
        <v>4.3029775793988499E-2</v>
      </c>
      <c r="AX283" s="18">
        <v>5.0697267504677443E-2</v>
      </c>
      <c r="AY283" s="18">
        <v>4.2321478822036365E-2</v>
      </c>
      <c r="AZ283" s="3"/>
      <c r="BA283" s="3"/>
      <c r="BB283" s="3"/>
      <c r="BC283" s="3">
        <v>0</v>
      </c>
      <c r="BD283" s="3">
        <v>47</v>
      </c>
      <c r="BE283" s="3">
        <v>46</v>
      </c>
      <c r="BF283" s="3">
        <v>93</v>
      </c>
      <c r="BG283" s="31">
        <v>3.83</v>
      </c>
      <c r="BH283" s="31">
        <v>3.75</v>
      </c>
      <c r="BI283" s="3">
        <v>1.56</v>
      </c>
      <c r="BJ283" s="3">
        <v>1.57</v>
      </c>
      <c r="BK283" s="30">
        <v>1</v>
      </c>
      <c r="BL283" s="16">
        <f t="shared" si="131"/>
        <v>5.1119744733883088E-2</v>
      </c>
      <c r="BM283" s="16">
        <f t="shared" si="151"/>
        <v>4.3029775793988499E-2</v>
      </c>
      <c r="BN283" s="16">
        <f t="shared" si="152"/>
        <v>5.0697267504677443E-2</v>
      </c>
      <c r="BO283" s="16">
        <f t="shared" si="132"/>
        <v>4.2321478822036365E-2</v>
      </c>
      <c r="BP283" s="16"/>
      <c r="BQ283" s="32"/>
      <c r="BR283" s="32"/>
      <c r="BS283" s="16"/>
      <c r="BT283" s="16"/>
      <c r="BU283" s="16"/>
      <c r="BV283" s="16"/>
      <c r="BW283" s="16"/>
      <c r="BX283" s="16"/>
      <c r="BY283" s="16"/>
      <c r="BZ283" s="16"/>
      <c r="CA283" s="16"/>
      <c r="CB283" s="16"/>
      <c r="CC283" s="16"/>
      <c r="CD283" s="16"/>
      <c r="CE283" s="3"/>
      <c r="CF283" s="3"/>
      <c r="CG283" s="3"/>
      <c r="CH283" s="3"/>
      <c r="CI283" s="3"/>
      <c r="CJ283" s="3"/>
      <c r="CK283" s="3"/>
      <c r="CL283" s="3"/>
      <c r="CM283" s="3"/>
      <c r="CN283" s="3"/>
      <c r="CO283" s="30"/>
      <c r="CP283" s="33" t="e">
        <f t="shared" si="133"/>
        <v>#DIV/0!</v>
      </c>
      <c r="CQ283" s="33" t="e">
        <f t="shared" si="134"/>
        <v>#DIV/0!</v>
      </c>
      <c r="CR283" s="33" t="e">
        <f t="shared" si="135"/>
        <v>#DIV/0!</v>
      </c>
      <c r="CS283" s="33" t="e">
        <f t="shared" si="136"/>
        <v>#DIV/0!</v>
      </c>
      <c r="CT283" s="3"/>
      <c r="CU283" s="3"/>
      <c r="CV283" s="3"/>
      <c r="CW283" s="3"/>
      <c r="CX283" s="3"/>
      <c r="CY283" s="3"/>
      <c r="CZ283" s="3"/>
      <c r="DA283" s="3"/>
      <c r="DB283" s="3"/>
      <c r="DC283" s="3"/>
      <c r="DD283" s="3"/>
      <c r="DE283" s="3"/>
      <c r="DF283" s="3"/>
      <c r="DG283" s="3"/>
      <c r="DH283" s="3"/>
      <c r="DI283" s="3"/>
      <c r="DJ283" s="3"/>
      <c r="DK283" s="3"/>
      <c r="DL283" s="34"/>
      <c r="DM283" s="33" t="e">
        <f t="shared" si="137"/>
        <v>#DIV/0!</v>
      </c>
      <c r="DN283" s="33" t="e">
        <f t="shared" si="138"/>
        <v>#DIV/0!</v>
      </c>
      <c r="DO283" s="33" t="e">
        <f t="shared" si="144"/>
        <v>#DIV/0!</v>
      </c>
      <c r="DP283" s="33" t="e">
        <f t="shared" si="139"/>
        <v>#DIV/0!</v>
      </c>
      <c r="DQ283" s="3"/>
      <c r="DR283" s="3"/>
      <c r="DS283" s="3"/>
      <c r="DT283" s="3"/>
      <c r="DU283" s="3"/>
      <c r="DV283" s="3"/>
      <c r="DW283" s="3"/>
      <c r="DX283" s="3"/>
      <c r="DY283" s="3"/>
      <c r="DZ283" s="3"/>
      <c r="EA283" s="34"/>
      <c r="EB283" s="33" t="e">
        <f t="shared" si="119"/>
        <v>#DIV/0!</v>
      </c>
      <c r="EC283" s="33" t="e">
        <f t="shared" si="120"/>
        <v>#DIV/0!</v>
      </c>
      <c r="ED283" s="33" t="e">
        <f t="shared" si="121"/>
        <v>#DIV/0!</v>
      </c>
      <c r="EE283" s="33" t="e">
        <f t="shared" si="122"/>
        <v>#DIV/0!</v>
      </c>
    </row>
    <row r="284" spans="1:135" ht="32" x14ac:dyDescent="0.2">
      <c r="A284" s="99">
        <v>201</v>
      </c>
      <c r="B284" s="88" t="s">
        <v>202</v>
      </c>
      <c r="C284" s="3" t="s">
        <v>1140</v>
      </c>
      <c r="D284" s="3">
        <v>3</v>
      </c>
      <c r="E284" s="3" t="str">
        <f t="shared" si="145"/>
        <v>Lantian, A. &amp; Muller, D. (2016), Study 3</v>
      </c>
      <c r="F284" s="3" t="s">
        <v>1204</v>
      </c>
      <c r="G284" s="3" t="s">
        <v>123</v>
      </c>
      <c r="H284" s="3">
        <v>1</v>
      </c>
      <c r="I284" s="3">
        <v>1</v>
      </c>
      <c r="J284" s="3">
        <v>1</v>
      </c>
      <c r="K284" s="3">
        <v>1</v>
      </c>
      <c r="L284" s="3">
        <v>1</v>
      </c>
      <c r="M284" s="3"/>
      <c r="N284" s="3">
        <v>1</v>
      </c>
      <c r="O284" s="3">
        <v>1</v>
      </c>
      <c r="P284" s="3"/>
      <c r="Q284" s="3" t="s">
        <v>203</v>
      </c>
      <c r="R284" s="3" t="s">
        <v>200</v>
      </c>
      <c r="S284" s="3" t="s">
        <v>201</v>
      </c>
      <c r="T284" s="3">
        <v>2016</v>
      </c>
      <c r="U284" s="3" t="s">
        <v>123</v>
      </c>
      <c r="V284" s="3">
        <v>0</v>
      </c>
      <c r="W284" s="3">
        <v>0</v>
      </c>
      <c r="X284" s="3">
        <v>0</v>
      </c>
      <c r="Y284" s="22">
        <v>3</v>
      </c>
      <c r="Z284" s="22">
        <v>3</v>
      </c>
      <c r="AA284" s="22">
        <f t="shared" si="146"/>
        <v>1</v>
      </c>
      <c r="AB284" s="22">
        <f t="shared" si="147"/>
        <v>3</v>
      </c>
      <c r="AC284" s="22">
        <v>1</v>
      </c>
      <c r="AD284" s="22">
        <v>1</v>
      </c>
      <c r="AE284" s="22">
        <f t="shared" si="148"/>
        <v>1</v>
      </c>
      <c r="AF284" s="22">
        <f t="shared" si="149"/>
        <v>1</v>
      </c>
      <c r="AG284" s="3">
        <v>2</v>
      </c>
      <c r="AH284" s="3">
        <v>2</v>
      </c>
      <c r="AI284" s="3">
        <f t="shared" si="150"/>
        <v>1</v>
      </c>
      <c r="AJ284" s="3">
        <v>2</v>
      </c>
      <c r="AK284" s="3">
        <v>0</v>
      </c>
      <c r="AL284" s="3">
        <v>0</v>
      </c>
      <c r="AM284" s="3">
        <v>0</v>
      </c>
      <c r="AN284" s="3"/>
      <c r="AO284" s="3"/>
      <c r="AP284" s="16"/>
      <c r="AQ284" s="16"/>
      <c r="AR284" s="3"/>
      <c r="AS284" s="3"/>
      <c r="AT284" s="3"/>
      <c r="AU284" s="3">
        <v>0</v>
      </c>
      <c r="AV284" s="18">
        <v>-0.17697624124729838</v>
      </c>
      <c r="AW284" s="31">
        <v>3.9762895562829269E-2</v>
      </c>
      <c r="AX284" s="18">
        <v>-0.17563211789605307</v>
      </c>
      <c r="AY284" s="18">
        <v>3.9161195858141942E-2</v>
      </c>
      <c r="AZ284" s="3"/>
      <c r="BA284" s="3"/>
      <c r="BB284" s="3"/>
      <c r="BC284" s="3">
        <v>0</v>
      </c>
      <c r="BD284" s="3">
        <v>50</v>
      </c>
      <c r="BE284" s="3">
        <v>51</v>
      </c>
      <c r="BF284" s="3">
        <v>101</v>
      </c>
      <c r="BG284" s="31">
        <v>5.56</v>
      </c>
      <c r="BH284" s="31">
        <v>5.76</v>
      </c>
      <c r="BI284" s="3">
        <v>1.1599999999999999</v>
      </c>
      <c r="BJ284" s="3">
        <v>1.1000000000000001</v>
      </c>
      <c r="BK284" s="30">
        <v>-1</v>
      </c>
      <c r="BL284" s="16">
        <f t="shared" si="131"/>
        <v>-0.17697624124729838</v>
      </c>
      <c r="BM284" s="16">
        <f t="shared" si="151"/>
        <v>3.9762895562829269E-2</v>
      </c>
      <c r="BN284" s="16">
        <f t="shared" si="152"/>
        <v>-0.17563211789605307</v>
      </c>
      <c r="BO284" s="16">
        <f t="shared" si="132"/>
        <v>3.9161195858141942E-2</v>
      </c>
      <c r="BP284" s="16"/>
      <c r="BQ284" s="32"/>
      <c r="BR284" s="32"/>
      <c r="BS284" s="16"/>
      <c r="BT284" s="16"/>
      <c r="BU284" s="16"/>
      <c r="BV284" s="16"/>
      <c r="BW284" s="16"/>
      <c r="BX284" s="16"/>
      <c r="BY284" s="16"/>
      <c r="BZ284" s="16"/>
      <c r="CA284" s="16"/>
      <c r="CB284" s="16"/>
      <c r="CC284" s="16"/>
      <c r="CD284" s="16"/>
      <c r="CE284" s="3"/>
      <c r="CF284" s="3"/>
      <c r="CG284" s="3"/>
      <c r="CH284" s="3"/>
      <c r="CI284" s="3"/>
      <c r="CJ284" s="3"/>
      <c r="CK284" s="3"/>
      <c r="CL284" s="3"/>
      <c r="CM284" s="3"/>
      <c r="CN284" s="3"/>
      <c r="CO284" s="30"/>
      <c r="CP284" s="33" t="e">
        <f t="shared" si="133"/>
        <v>#DIV/0!</v>
      </c>
      <c r="CQ284" s="33" t="e">
        <f t="shared" si="134"/>
        <v>#DIV/0!</v>
      </c>
      <c r="CR284" s="33" t="e">
        <f t="shared" si="135"/>
        <v>#DIV/0!</v>
      </c>
      <c r="CS284" s="33" t="e">
        <f t="shared" si="136"/>
        <v>#DIV/0!</v>
      </c>
      <c r="CT284" s="3"/>
      <c r="CU284" s="3"/>
      <c r="CV284" s="3"/>
      <c r="CW284" s="3"/>
      <c r="CX284" s="3"/>
      <c r="CY284" s="3"/>
      <c r="CZ284" s="3"/>
      <c r="DA284" s="3"/>
      <c r="DB284" s="3"/>
      <c r="DC284" s="3"/>
      <c r="DD284" s="3"/>
      <c r="DE284" s="3"/>
      <c r="DF284" s="3"/>
      <c r="DG284" s="3"/>
      <c r="DH284" s="3"/>
      <c r="DI284" s="3"/>
      <c r="DJ284" s="3"/>
      <c r="DK284" s="3"/>
      <c r="DL284" s="34"/>
      <c r="DM284" s="33" t="e">
        <f t="shared" si="137"/>
        <v>#DIV/0!</v>
      </c>
      <c r="DN284" s="33" t="e">
        <f t="shared" si="138"/>
        <v>#DIV/0!</v>
      </c>
      <c r="DO284" s="33" t="e">
        <f t="shared" si="144"/>
        <v>#DIV/0!</v>
      </c>
      <c r="DP284" s="33" t="e">
        <f t="shared" si="139"/>
        <v>#DIV/0!</v>
      </c>
      <c r="DQ284" s="3"/>
      <c r="DR284" s="3"/>
      <c r="DS284" s="3"/>
      <c r="DT284" s="3"/>
      <c r="DU284" s="3"/>
      <c r="DV284" s="3"/>
      <c r="DW284" s="3"/>
      <c r="DX284" s="3"/>
      <c r="DY284" s="3"/>
      <c r="DZ284" s="3"/>
      <c r="EA284" s="34"/>
      <c r="EB284" s="33" t="e">
        <f t="shared" si="119"/>
        <v>#DIV/0!</v>
      </c>
      <c r="EC284" s="33" t="e">
        <f t="shared" si="120"/>
        <v>#DIV/0!</v>
      </c>
      <c r="ED284" s="33" t="e">
        <f t="shared" si="121"/>
        <v>#DIV/0!</v>
      </c>
      <c r="EE284" s="33" t="e">
        <f t="shared" si="122"/>
        <v>#DIV/0!</v>
      </c>
    </row>
    <row r="285" spans="1:135" ht="32" x14ac:dyDescent="0.2">
      <c r="A285" s="99">
        <v>201</v>
      </c>
      <c r="B285" s="88" t="s">
        <v>204</v>
      </c>
      <c r="C285" s="3" t="s">
        <v>1140</v>
      </c>
      <c r="D285" s="3">
        <v>4</v>
      </c>
      <c r="E285" s="3" t="str">
        <f t="shared" si="145"/>
        <v>Lantian, A. &amp; Muller, D. (2016), Study 4</v>
      </c>
      <c r="F285" s="3" t="s">
        <v>1204</v>
      </c>
      <c r="G285" s="3" t="s">
        <v>123</v>
      </c>
      <c r="H285" s="3">
        <v>1</v>
      </c>
      <c r="I285" s="3">
        <v>1</v>
      </c>
      <c r="J285" s="3">
        <v>1</v>
      </c>
      <c r="K285" s="3">
        <v>1</v>
      </c>
      <c r="L285" s="3">
        <v>1</v>
      </c>
      <c r="M285" s="3"/>
      <c r="N285" s="3">
        <v>1</v>
      </c>
      <c r="O285" s="3">
        <v>1</v>
      </c>
      <c r="P285" s="3"/>
      <c r="Q285" s="3" t="s">
        <v>203</v>
      </c>
      <c r="R285" s="3" t="s">
        <v>3</v>
      </c>
      <c r="S285" s="3"/>
      <c r="T285" s="3">
        <v>2016</v>
      </c>
      <c r="U285" s="3" t="s">
        <v>123</v>
      </c>
      <c r="V285" s="3">
        <v>0</v>
      </c>
      <c r="W285" s="3">
        <v>0</v>
      </c>
      <c r="X285" s="3">
        <v>0</v>
      </c>
      <c r="Y285" s="22">
        <v>2</v>
      </c>
      <c r="Z285" s="22">
        <v>2</v>
      </c>
      <c r="AA285" s="22">
        <f t="shared" si="146"/>
        <v>1</v>
      </c>
      <c r="AB285" s="22">
        <f t="shared" si="147"/>
        <v>2</v>
      </c>
      <c r="AC285" s="22">
        <v>1</v>
      </c>
      <c r="AD285" s="22">
        <v>1</v>
      </c>
      <c r="AE285" s="22">
        <f t="shared" si="148"/>
        <v>1</v>
      </c>
      <c r="AF285" s="22">
        <f t="shared" si="149"/>
        <v>1</v>
      </c>
      <c r="AG285" s="3">
        <v>2</v>
      </c>
      <c r="AH285" s="3">
        <v>2</v>
      </c>
      <c r="AI285" s="3">
        <f t="shared" si="150"/>
        <v>1</v>
      </c>
      <c r="AJ285" s="3">
        <v>2</v>
      </c>
      <c r="AK285" s="3">
        <v>0</v>
      </c>
      <c r="AL285" s="3">
        <v>0</v>
      </c>
      <c r="AM285" s="3">
        <v>0</v>
      </c>
      <c r="AN285" s="3"/>
      <c r="AO285" s="3"/>
      <c r="AP285" s="16"/>
      <c r="AQ285" s="16"/>
      <c r="AR285" s="3"/>
      <c r="AS285" s="3"/>
      <c r="AT285" s="3"/>
      <c r="AU285" s="3">
        <v>0</v>
      </c>
      <c r="AV285" s="18">
        <v>0.10002083857434896</v>
      </c>
      <c r="AW285" s="31">
        <v>4.0494390130955869E-2</v>
      </c>
      <c r="AX285" s="18">
        <v>9.9203229539681248E-2</v>
      </c>
      <c r="AY285" s="18">
        <v>3.9835062364343997E-2</v>
      </c>
      <c r="AZ285" s="3"/>
      <c r="BA285" s="3"/>
      <c r="BB285" s="3"/>
      <c r="BC285" s="3">
        <v>0</v>
      </c>
      <c r="BD285" s="3">
        <v>48</v>
      </c>
      <c r="BE285" s="3">
        <v>51</v>
      </c>
      <c r="BF285" s="3">
        <v>94</v>
      </c>
      <c r="BG285" s="31">
        <v>5.87</v>
      </c>
      <c r="BH285" s="31">
        <v>5.74</v>
      </c>
      <c r="BI285" s="3">
        <v>1.31</v>
      </c>
      <c r="BJ285" s="3">
        <v>1.29</v>
      </c>
      <c r="BK285" s="30">
        <v>1</v>
      </c>
      <c r="BL285" s="16">
        <f t="shared" si="131"/>
        <v>0.10002083857434896</v>
      </c>
      <c r="BM285" s="16">
        <f t="shared" si="151"/>
        <v>4.0494390130955869E-2</v>
      </c>
      <c r="BN285" s="16">
        <f t="shared" si="152"/>
        <v>9.9203229539681248E-2</v>
      </c>
      <c r="BO285" s="16">
        <f t="shared" si="132"/>
        <v>3.9835062364343997E-2</v>
      </c>
      <c r="BP285" s="16"/>
      <c r="BQ285" s="32"/>
      <c r="BR285" s="32"/>
      <c r="BS285" s="16"/>
      <c r="BT285" s="16"/>
      <c r="BU285" s="16"/>
      <c r="BV285" s="16"/>
      <c r="BW285" s="16"/>
      <c r="BX285" s="16"/>
      <c r="BY285" s="16"/>
      <c r="BZ285" s="16"/>
      <c r="CA285" s="16"/>
      <c r="CB285" s="16"/>
      <c r="CC285" s="16"/>
      <c r="CD285" s="16"/>
      <c r="CE285" s="3"/>
      <c r="CF285" s="3"/>
      <c r="CG285" s="3"/>
      <c r="CH285" s="3"/>
      <c r="CI285" s="3"/>
      <c r="CJ285" s="3"/>
      <c r="CK285" s="3"/>
      <c r="CL285" s="3"/>
      <c r="CM285" s="3"/>
      <c r="CN285" s="3"/>
      <c r="CO285" s="30"/>
      <c r="CP285" s="33" t="e">
        <f t="shared" si="133"/>
        <v>#DIV/0!</v>
      </c>
      <c r="CQ285" s="33" t="e">
        <f t="shared" si="134"/>
        <v>#DIV/0!</v>
      </c>
      <c r="CR285" s="33" t="e">
        <f t="shared" si="135"/>
        <v>#DIV/0!</v>
      </c>
      <c r="CS285" s="33" t="e">
        <f t="shared" si="136"/>
        <v>#DIV/0!</v>
      </c>
      <c r="CT285" s="3"/>
      <c r="CU285" s="3"/>
      <c r="CV285" s="3"/>
      <c r="CW285" s="3"/>
      <c r="CX285" s="3"/>
      <c r="CY285" s="3"/>
      <c r="CZ285" s="3"/>
      <c r="DA285" s="3"/>
      <c r="DB285" s="3"/>
      <c r="DC285" s="3"/>
      <c r="DD285" s="3"/>
      <c r="DE285" s="3"/>
      <c r="DF285" s="3"/>
      <c r="DG285" s="3"/>
      <c r="DH285" s="3"/>
      <c r="DI285" s="3"/>
      <c r="DJ285" s="3"/>
      <c r="DK285" s="3"/>
      <c r="DL285" s="34"/>
      <c r="DM285" s="33" t="e">
        <f t="shared" si="137"/>
        <v>#DIV/0!</v>
      </c>
      <c r="DN285" s="33" t="e">
        <f t="shared" si="138"/>
        <v>#DIV/0!</v>
      </c>
      <c r="DO285" s="33" t="e">
        <f t="shared" si="144"/>
        <v>#DIV/0!</v>
      </c>
      <c r="DP285" s="33" t="e">
        <f t="shared" si="139"/>
        <v>#DIV/0!</v>
      </c>
      <c r="DQ285" s="3"/>
      <c r="DR285" s="3"/>
      <c r="DS285" s="3"/>
      <c r="DT285" s="3"/>
      <c r="DU285" s="3"/>
      <c r="DV285" s="3"/>
      <c r="DW285" s="3"/>
      <c r="DX285" s="3"/>
      <c r="DY285" s="3"/>
      <c r="DZ285" s="3"/>
      <c r="EA285" s="34"/>
      <c r="EB285" s="33" t="e">
        <f t="shared" si="119"/>
        <v>#DIV/0!</v>
      </c>
      <c r="EC285" s="33" t="e">
        <f t="shared" si="120"/>
        <v>#DIV/0!</v>
      </c>
      <c r="ED285" s="33" t="e">
        <f t="shared" si="121"/>
        <v>#DIV/0!</v>
      </c>
      <c r="EE285" s="33" t="e">
        <f t="shared" si="122"/>
        <v>#DIV/0!</v>
      </c>
    </row>
    <row r="286" spans="1:135" ht="32" x14ac:dyDescent="0.2">
      <c r="A286" s="99">
        <v>201</v>
      </c>
      <c r="B286" s="88" t="s">
        <v>205</v>
      </c>
      <c r="C286" s="3" t="s">
        <v>1140</v>
      </c>
      <c r="D286" s="3">
        <v>5</v>
      </c>
      <c r="E286" s="3" t="str">
        <f t="shared" si="145"/>
        <v>Lantian, A. &amp; Muller, D. (2016), Study 5</v>
      </c>
      <c r="F286" s="3" t="s">
        <v>1204</v>
      </c>
      <c r="G286" s="3" t="s">
        <v>123</v>
      </c>
      <c r="H286" s="3">
        <v>1</v>
      </c>
      <c r="I286" s="3">
        <v>1</v>
      </c>
      <c r="J286" s="3">
        <v>1</v>
      </c>
      <c r="K286" s="3">
        <v>1</v>
      </c>
      <c r="L286" s="3">
        <v>1</v>
      </c>
      <c r="M286" s="3"/>
      <c r="N286" s="3">
        <v>1</v>
      </c>
      <c r="O286" s="3">
        <v>1</v>
      </c>
      <c r="P286" s="3"/>
      <c r="Q286" s="3" t="s">
        <v>206</v>
      </c>
      <c r="R286" s="3" t="s">
        <v>3</v>
      </c>
      <c r="S286" s="3"/>
      <c r="T286" s="3">
        <v>2016</v>
      </c>
      <c r="U286" s="3" t="s">
        <v>123</v>
      </c>
      <c r="V286" s="3">
        <v>0</v>
      </c>
      <c r="W286" s="3">
        <v>0</v>
      </c>
      <c r="X286" s="3">
        <v>0</v>
      </c>
      <c r="Y286" s="22">
        <v>2</v>
      </c>
      <c r="Z286" s="22">
        <v>2</v>
      </c>
      <c r="AA286" s="22">
        <f t="shared" si="146"/>
        <v>1</v>
      </c>
      <c r="AB286" s="22">
        <f t="shared" si="147"/>
        <v>2</v>
      </c>
      <c r="AC286" s="22">
        <v>1</v>
      </c>
      <c r="AD286" s="22">
        <v>1</v>
      </c>
      <c r="AE286" s="22">
        <f t="shared" si="148"/>
        <v>1</v>
      </c>
      <c r="AF286" s="22">
        <f t="shared" si="149"/>
        <v>1</v>
      </c>
      <c r="AG286" s="3">
        <v>2</v>
      </c>
      <c r="AH286" s="3">
        <v>2</v>
      </c>
      <c r="AI286" s="3">
        <f t="shared" si="150"/>
        <v>1</v>
      </c>
      <c r="AJ286" s="3">
        <v>2</v>
      </c>
      <c r="AK286" s="3">
        <v>0</v>
      </c>
      <c r="AL286" s="3">
        <v>1</v>
      </c>
      <c r="AM286" s="3">
        <v>0</v>
      </c>
      <c r="AN286" s="3"/>
      <c r="AO286" s="3"/>
      <c r="AP286" s="16"/>
      <c r="AQ286" s="16"/>
      <c r="AR286" s="3"/>
      <c r="AS286" s="3"/>
      <c r="AT286" s="3"/>
      <c r="AU286" s="3">
        <v>1</v>
      </c>
      <c r="AV286" s="18">
        <v>-8.9548998747637262E-2</v>
      </c>
      <c r="AW286" s="31">
        <v>2.2858674991280869E-2</v>
      </c>
      <c r="AX286" s="18">
        <v>-8.8810957549167721E-2</v>
      </c>
      <c r="AY286" s="18">
        <v>2.2483436356861449E-2</v>
      </c>
      <c r="AZ286" s="3"/>
      <c r="BA286" s="3"/>
      <c r="BB286" s="3"/>
      <c r="BC286" s="3"/>
      <c r="BD286" s="3"/>
      <c r="BE286" s="3"/>
      <c r="BF286" s="3"/>
      <c r="BG286" s="31"/>
      <c r="BH286" s="31"/>
      <c r="BI286" s="3"/>
      <c r="BJ286" s="3"/>
      <c r="BK286" s="30">
        <v>-1</v>
      </c>
      <c r="BL286" s="16" t="e">
        <f t="shared" si="131"/>
        <v>#DIV/0!</v>
      </c>
      <c r="BM286" s="16" t="e">
        <f t="shared" si="151"/>
        <v>#DIV/0!</v>
      </c>
      <c r="BN286" s="16" t="e">
        <f t="shared" si="152"/>
        <v>#DIV/0!</v>
      </c>
      <c r="BO286" s="16" t="e">
        <f t="shared" si="132"/>
        <v>#DIV/0!</v>
      </c>
      <c r="BP286" s="16"/>
      <c r="BQ286" s="32"/>
      <c r="BR286" s="32"/>
      <c r="BS286" s="16"/>
      <c r="BT286" s="16"/>
      <c r="BU286" s="16"/>
      <c r="BV286" s="16"/>
      <c r="BW286" s="16"/>
      <c r="BX286" s="16"/>
      <c r="BY286" s="16"/>
      <c r="BZ286" s="16"/>
      <c r="CA286" s="16"/>
      <c r="CB286" s="16"/>
      <c r="CC286" s="16"/>
      <c r="CD286" s="16"/>
      <c r="CE286" s="3"/>
      <c r="CF286" s="3"/>
      <c r="CG286" s="3"/>
      <c r="CH286" s="3"/>
      <c r="CI286" s="3"/>
      <c r="CJ286" s="3"/>
      <c r="CK286" s="3"/>
      <c r="CL286" s="3"/>
      <c r="CM286" s="3"/>
      <c r="CN286" s="3"/>
      <c r="CO286" s="30"/>
      <c r="CP286" s="33" t="e">
        <f t="shared" si="133"/>
        <v>#DIV/0!</v>
      </c>
      <c r="CQ286" s="33" t="e">
        <f t="shared" si="134"/>
        <v>#DIV/0!</v>
      </c>
      <c r="CR286" s="33" t="e">
        <f t="shared" si="135"/>
        <v>#DIV/0!</v>
      </c>
      <c r="CS286" s="33" t="e">
        <f t="shared" si="136"/>
        <v>#DIV/0!</v>
      </c>
      <c r="CT286" s="3"/>
      <c r="CU286" s="3"/>
      <c r="CV286" s="3"/>
      <c r="CW286" s="3"/>
      <c r="CX286" s="3"/>
      <c r="CY286" s="3"/>
      <c r="CZ286" s="3"/>
      <c r="DA286" s="3"/>
      <c r="DB286" s="3"/>
      <c r="DC286" s="3"/>
      <c r="DD286" s="3"/>
      <c r="DE286" s="3"/>
      <c r="DF286" s="3"/>
      <c r="DG286" s="3"/>
      <c r="DH286" s="3"/>
      <c r="DI286" s="3"/>
      <c r="DJ286" s="3"/>
      <c r="DK286" s="3"/>
      <c r="DL286" s="34"/>
      <c r="DM286" s="33" t="e">
        <f t="shared" si="137"/>
        <v>#DIV/0!</v>
      </c>
      <c r="DN286" s="33" t="e">
        <f t="shared" si="138"/>
        <v>#DIV/0!</v>
      </c>
      <c r="DO286" s="33" t="e">
        <f t="shared" si="144"/>
        <v>#DIV/0!</v>
      </c>
      <c r="DP286" s="33" t="e">
        <f t="shared" si="139"/>
        <v>#DIV/0!</v>
      </c>
      <c r="DQ286" s="3"/>
      <c r="DR286" s="3"/>
      <c r="DS286" s="3"/>
      <c r="DT286" s="3"/>
      <c r="DU286" s="3"/>
      <c r="DV286" s="3"/>
      <c r="DW286" s="3"/>
      <c r="DX286" s="3"/>
      <c r="DY286" s="3"/>
      <c r="DZ286" s="3"/>
      <c r="EA286" s="41"/>
      <c r="EB286" s="33" t="e">
        <f t="shared" si="119"/>
        <v>#DIV/0!</v>
      </c>
      <c r="EC286" s="33" t="e">
        <f t="shared" si="120"/>
        <v>#DIV/0!</v>
      </c>
      <c r="ED286" s="33" t="e">
        <f t="shared" si="121"/>
        <v>#DIV/0!</v>
      </c>
      <c r="EE286" s="33" t="e">
        <f t="shared" si="122"/>
        <v>#DIV/0!</v>
      </c>
    </row>
    <row r="287" spans="1:135" ht="80" x14ac:dyDescent="0.2">
      <c r="A287" s="99">
        <v>202</v>
      </c>
      <c r="B287" s="88" t="s">
        <v>207</v>
      </c>
      <c r="C287" s="3" t="s">
        <v>705</v>
      </c>
      <c r="D287" s="3">
        <v>1</v>
      </c>
      <c r="E287" s="3" t="str">
        <f t="shared" si="145"/>
        <v>Mok, A., &amp; De Cremer, D. (2016), Study 1</v>
      </c>
      <c r="F287" s="3" t="s">
        <v>1204</v>
      </c>
      <c r="G287" s="3" t="s">
        <v>1</v>
      </c>
      <c r="H287" s="3">
        <v>1</v>
      </c>
      <c r="I287" s="3">
        <v>1</v>
      </c>
      <c r="J287" s="3">
        <v>1</v>
      </c>
      <c r="K287" s="3">
        <v>1</v>
      </c>
      <c r="L287" s="3">
        <v>1</v>
      </c>
      <c r="M287" s="3"/>
      <c r="N287" s="3">
        <v>1</v>
      </c>
      <c r="O287" s="3">
        <v>1</v>
      </c>
      <c r="P287" s="3"/>
      <c r="Q287" s="3" t="s">
        <v>1343</v>
      </c>
      <c r="R287" s="3" t="s">
        <v>112</v>
      </c>
      <c r="S287" s="3" t="s">
        <v>209</v>
      </c>
      <c r="T287" s="3">
        <v>2016</v>
      </c>
      <c r="U287" s="3" t="s">
        <v>210</v>
      </c>
      <c r="V287" s="3">
        <v>1</v>
      </c>
      <c r="W287" s="3">
        <v>0</v>
      </c>
      <c r="X287" s="3">
        <v>0</v>
      </c>
      <c r="Y287" s="22">
        <v>4</v>
      </c>
      <c r="Z287" s="22">
        <v>4</v>
      </c>
      <c r="AA287" s="22">
        <f t="shared" si="146"/>
        <v>1</v>
      </c>
      <c r="AB287" s="22">
        <f t="shared" si="147"/>
        <v>4</v>
      </c>
      <c r="AC287" s="22">
        <v>2</v>
      </c>
      <c r="AD287" s="22">
        <v>2</v>
      </c>
      <c r="AE287" s="22">
        <f t="shared" si="148"/>
        <v>1</v>
      </c>
      <c r="AF287" s="22">
        <f t="shared" si="149"/>
        <v>2</v>
      </c>
      <c r="AG287" s="3">
        <v>2</v>
      </c>
      <c r="AH287" s="3">
        <v>2</v>
      </c>
      <c r="AI287" s="3">
        <f t="shared" si="150"/>
        <v>1</v>
      </c>
      <c r="AJ287" s="3">
        <v>2</v>
      </c>
      <c r="AK287" s="3">
        <v>0</v>
      </c>
      <c r="AL287" s="3">
        <v>0</v>
      </c>
      <c r="AM287" s="3">
        <v>1</v>
      </c>
      <c r="AN287" s="3" t="s">
        <v>208</v>
      </c>
      <c r="AO287" s="3" t="s">
        <v>769</v>
      </c>
      <c r="AP287" s="16" t="s">
        <v>810</v>
      </c>
      <c r="AQ287" s="12">
        <v>0</v>
      </c>
      <c r="AR287" s="3" t="s">
        <v>812</v>
      </c>
      <c r="AS287" s="16">
        <v>1</v>
      </c>
      <c r="AT287" s="16" t="s">
        <v>813</v>
      </c>
      <c r="AU287" s="3">
        <v>0</v>
      </c>
      <c r="AV287" s="18">
        <v>-0.99237627078385393</v>
      </c>
      <c r="AW287" s="31">
        <v>0.17507425297768645</v>
      </c>
      <c r="AX287" s="18">
        <v>-0.96058292592747252</v>
      </c>
      <c r="AY287" s="18">
        <v>0.16403603591178872</v>
      </c>
      <c r="AZ287" s="3"/>
      <c r="BA287" s="3"/>
      <c r="BB287" s="3"/>
      <c r="BC287" s="3"/>
      <c r="BD287" s="8">
        <v>12.83</v>
      </c>
      <c r="BE287" s="8">
        <v>12.83</v>
      </c>
      <c r="BF287" s="8">
        <v>25.66</v>
      </c>
      <c r="BG287" s="46">
        <v>3.7919999999999998</v>
      </c>
      <c r="BH287" s="46">
        <v>3.198</v>
      </c>
      <c r="BI287" s="3">
        <v>0.65906900000000002</v>
      </c>
      <c r="BJ287" s="3">
        <v>0.53120999999999996</v>
      </c>
      <c r="BK287" s="30">
        <v>-1</v>
      </c>
      <c r="BL287" s="16">
        <f t="shared" si="131"/>
        <v>-0.99237627078385393</v>
      </c>
      <c r="BM287" s="16">
        <f t="shared" si="151"/>
        <v>0.17507425297768645</v>
      </c>
      <c r="BN287" s="16">
        <f t="shared" si="152"/>
        <v>-0.96058292592747252</v>
      </c>
      <c r="BO287" s="16">
        <f t="shared" si="132"/>
        <v>0.16403603591178872</v>
      </c>
      <c r="BP287" s="16"/>
      <c r="BQ287" s="32"/>
      <c r="BR287" s="32"/>
      <c r="BS287" s="16"/>
      <c r="BT287" s="16"/>
      <c r="BU287" s="16"/>
      <c r="BV287" s="16"/>
      <c r="BW287" s="16"/>
      <c r="BX287" s="16"/>
      <c r="BY287" s="16"/>
      <c r="BZ287" s="16"/>
      <c r="CA287" s="16"/>
      <c r="CB287" s="16"/>
      <c r="CC287" s="16"/>
      <c r="CD287" s="16"/>
      <c r="CE287" s="3"/>
      <c r="CF287" s="3"/>
      <c r="CG287" s="3"/>
      <c r="CH287" s="3"/>
      <c r="CI287" s="3"/>
      <c r="CJ287" s="3"/>
      <c r="CK287" s="3"/>
      <c r="CL287" s="3"/>
      <c r="CM287" s="3"/>
      <c r="CN287" s="3"/>
      <c r="CO287" s="30"/>
      <c r="CP287" s="33" t="e">
        <f t="shared" si="133"/>
        <v>#DIV/0!</v>
      </c>
      <c r="CQ287" s="33" t="e">
        <f t="shared" si="134"/>
        <v>#DIV/0!</v>
      </c>
      <c r="CR287" s="33" t="e">
        <f t="shared" si="135"/>
        <v>#DIV/0!</v>
      </c>
      <c r="CS287" s="33" t="e">
        <f t="shared" si="136"/>
        <v>#DIV/0!</v>
      </c>
      <c r="CT287" s="3"/>
      <c r="CU287" s="3"/>
      <c r="CV287" s="3"/>
      <c r="CW287" s="3"/>
      <c r="CX287" s="3"/>
      <c r="CY287" s="3"/>
      <c r="CZ287" s="3"/>
      <c r="DA287" s="3"/>
      <c r="DB287" s="3"/>
      <c r="DC287" s="3"/>
      <c r="DD287" s="3"/>
      <c r="DE287" s="3"/>
      <c r="DF287" s="3"/>
      <c r="DG287" s="3"/>
      <c r="DH287" s="3"/>
      <c r="DI287" s="3"/>
      <c r="DJ287" s="3"/>
      <c r="DK287" s="3"/>
      <c r="DL287" s="34"/>
      <c r="DM287" s="33" t="e">
        <f t="shared" si="137"/>
        <v>#DIV/0!</v>
      </c>
      <c r="DN287" s="33" t="e">
        <f t="shared" si="138"/>
        <v>#DIV/0!</v>
      </c>
      <c r="DO287" s="33" t="e">
        <f t="shared" si="144"/>
        <v>#DIV/0!</v>
      </c>
      <c r="DP287" s="33" t="e">
        <f t="shared" si="139"/>
        <v>#DIV/0!</v>
      </c>
      <c r="DQ287" s="3"/>
      <c r="DR287" s="3"/>
      <c r="DS287" s="3"/>
      <c r="DT287" s="3"/>
      <c r="DU287" s="3"/>
      <c r="DV287" s="3"/>
      <c r="DW287" s="3"/>
      <c r="DX287" s="3"/>
      <c r="DY287" s="3"/>
      <c r="DZ287" s="3"/>
      <c r="EA287" s="45"/>
      <c r="EB287" s="33" t="e">
        <f t="shared" si="119"/>
        <v>#DIV/0!</v>
      </c>
      <c r="EC287" s="33" t="e">
        <f t="shared" si="120"/>
        <v>#DIV/0!</v>
      </c>
      <c r="ED287" s="33" t="e">
        <f t="shared" si="121"/>
        <v>#DIV/0!</v>
      </c>
      <c r="EE287" s="33" t="e">
        <f t="shared" si="122"/>
        <v>#DIV/0!</v>
      </c>
    </row>
    <row r="288" spans="1:135" ht="80" x14ac:dyDescent="0.2">
      <c r="A288" s="99">
        <v>202</v>
      </c>
      <c r="B288" s="88" t="s">
        <v>207</v>
      </c>
      <c r="C288" s="3" t="s">
        <v>705</v>
      </c>
      <c r="D288" s="3">
        <v>1</v>
      </c>
      <c r="E288" s="3" t="str">
        <f t="shared" si="145"/>
        <v>Mok, A., &amp; De Cremer, D. (2016), Study 1</v>
      </c>
      <c r="F288" s="3" t="s">
        <v>1204</v>
      </c>
      <c r="G288" s="3" t="s">
        <v>1</v>
      </c>
      <c r="H288" s="3">
        <v>1</v>
      </c>
      <c r="I288" s="3">
        <v>1</v>
      </c>
      <c r="J288" s="3">
        <v>1</v>
      </c>
      <c r="K288" s="3">
        <v>1</v>
      </c>
      <c r="L288" s="3">
        <v>1</v>
      </c>
      <c r="M288" s="3"/>
      <c r="N288" s="3">
        <v>1</v>
      </c>
      <c r="O288" s="3">
        <v>1</v>
      </c>
      <c r="P288" s="3"/>
      <c r="Q288" s="3" t="s">
        <v>1343</v>
      </c>
      <c r="R288" s="3" t="s">
        <v>112</v>
      </c>
      <c r="S288" s="3" t="s">
        <v>209</v>
      </c>
      <c r="T288" s="3">
        <v>2016</v>
      </c>
      <c r="U288" s="3" t="s">
        <v>210</v>
      </c>
      <c r="V288" s="3">
        <v>1</v>
      </c>
      <c r="W288" s="3">
        <v>0</v>
      </c>
      <c r="X288" s="3">
        <v>0</v>
      </c>
      <c r="Y288" s="22">
        <v>4</v>
      </c>
      <c r="Z288" s="22">
        <v>4</v>
      </c>
      <c r="AA288" s="22">
        <f t="shared" si="146"/>
        <v>1</v>
      </c>
      <c r="AB288" s="22">
        <f t="shared" si="147"/>
        <v>4</v>
      </c>
      <c r="AC288" s="22">
        <v>2</v>
      </c>
      <c r="AD288" s="22">
        <v>2</v>
      </c>
      <c r="AE288" s="22">
        <f t="shared" si="148"/>
        <v>1</v>
      </c>
      <c r="AF288" s="22">
        <f t="shared" si="149"/>
        <v>2</v>
      </c>
      <c r="AG288" s="3">
        <v>2</v>
      </c>
      <c r="AH288" s="3">
        <v>2</v>
      </c>
      <c r="AI288" s="3">
        <f t="shared" si="150"/>
        <v>1</v>
      </c>
      <c r="AJ288" s="3">
        <v>2</v>
      </c>
      <c r="AK288" s="3">
        <v>0</v>
      </c>
      <c r="AL288" s="3">
        <v>0</v>
      </c>
      <c r="AM288" s="3">
        <v>1</v>
      </c>
      <c r="AN288" s="3" t="s">
        <v>208</v>
      </c>
      <c r="AO288" s="3" t="s">
        <v>769</v>
      </c>
      <c r="AP288" s="16" t="s">
        <v>811</v>
      </c>
      <c r="AQ288" s="12">
        <v>1</v>
      </c>
      <c r="AR288" s="3" t="s">
        <v>812</v>
      </c>
      <c r="AS288" s="16">
        <v>1</v>
      </c>
      <c r="AT288" s="16" t="s">
        <v>813</v>
      </c>
      <c r="AU288" s="3">
        <v>0</v>
      </c>
      <c r="AV288" s="18">
        <v>0.48086695982522715</v>
      </c>
      <c r="AW288" s="31">
        <v>0.16039035528159698</v>
      </c>
      <c r="AX288" s="18">
        <v>0.46546114095000629</v>
      </c>
      <c r="AY288" s="18">
        <v>0.15027793996773375</v>
      </c>
      <c r="AZ288" s="3"/>
      <c r="BA288" s="3"/>
      <c r="BB288" s="3"/>
      <c r="BC288" s="3"/>
      <c r="BD288" s="8">
        <v>12.83</v>
      </c>
      <c r="BE288" s="8">
        <v>12.83</v>
      </c>
      <c r="BF288" s="8">
        <v>25.66</v>
      </c>
      <c r="BG288" s="46">
        <v>3.9670000000000001</v>
      </c>
      <c r="BH288" s="46">
        <v>4.2469999999999999</v>
      </c>
      <c r="BI288" s="3">
        <v>0.56594</v>
      </c>
      <c r="BJ288" s="3">
        <v>0.59817699999999996</v>
      </c>
      <c r="BK288" s="30">
        <v>1</v>
      </c>
      <c r="BL288" s="16">
        <f t="shared" si="131"/>
        <v>0.48086695982522715</v>
      </c>
      <c r="BM288" s="16">
        <f t="shared" si="151"/>
        <v>0.16039035528159698</v>
      </c>
      <c r="BN288" s="16">
        <f t="shared" si="152"/>
        <v>0.46546114095000629</v>
      </c>
      <c r="BO288" s="16">
        <f t="shared" si="132"/>
        <v>0.15027793996773375</v>
      </c>
      <c r="BP288" s="16"/>
      <c r="BQ288" s="32"/>
      <c r="BR288" s="32"/>
      <c r="BS288" s="16"/>
      <c r="BT288" s="16"/>
      <c r="BU288" s="16"/>
      <c r="BV288" s="16"/>
      <c r="BW288" s="16"/>
      <c r="BX288" s="16"/>
      <c r="BY288" s="16"/>
      <c r="BZ288" s="16"/>
      <c r="CA288" s="16"/>
      <c r="CB288" s="16"/>
      <c r="CC288" s="16"/>
      <c r="CD288" s="16"/>
      <c r="CE288" s="3"/>
      <c r="CF288" s="3"/>
      <c r="CG288" s="3"/>
      <c r="CH288" s="3"/>
      <c r="CI288" s="3"/>
      <c r="CJ288" s="3"/>
      <c r="CK288" s="3"/>
      <c r="CL288" s="3"/>
      <c r="CM288" s="3"/>
      <c r="CN288" s="3"/>
      <c r="CO288" s="30"/>
      <c r="CP288" s="33" t="e">
        <f t="shared" si="133"/>
        <v>#DIV/0!</v>
      </c>
      <c r="CQ288" s="33" t="e">
        <f t="shared" si="134"/>
        <v>#DIV/0!</v>
      </c>
      <c r="CR288" s="33" t="e">
        <f t="shared" si="135"/>
        <v>#DIV/0!</v>
      </c>
      <c r="CS288" s="33" t="e">
        <f t="shared" si="136"/>
        <v>#DIV/0!</v>
      </c>
      <c r="CT288" s="3"/>
      <c r="CU288" s="3"/>
      <c r="CV288" s="3"/>
      <c r="CW288" s="3"/>
      <c r="CX288" s="3"/>
      <c r="CY288" s="3"/>
      <c r="CZ288" s="3"/>
      <c r="DA288" s="3"/>
      <c r="DB288" s="3"/>
      <c r="DC288" s="3"/>
      <c r="DD288" s="3"/>
      <c r="DE288" s="3"/>
      <c r="DF288" s="3"/>
      <c r="DG288" s="3"/>
      <c r="DH288" s="3"/>
      <c r="DI288" s="3"/>
      <c r="DJ288" s="3"/>
      <c r="DK288" s="3"/>
      <c r="DL288" s="34"/>
      <c r="DM288" s="33" t="e">
        <f t="shared" si="137"/>
        <v>#DIV/0!</v>
      </c>
      <c r="DN288" s="33" t="e">
        <f t="shared" si="138"/>
        <v>#DIV/0!</v>
      </c>
      <c r="DO288" s="33" t="e">
        <f t="shared" si="144"/>
        <v>#DIV/0!</v>
      </c>
      <c r="DP288" s="33" t="e">
        <f t="shared" si="139"/>
        <v>#DIV/0!</v>
      </c>
      <c r="DQ288" s="3"/>
      <c r="DR288" s="3"/>
      <c r="DS288" s="3"/>
      <c r="DT288" s="3"/>
      <c r="DU288" s="3"/>
      <c r="DV288" s="3"/>
      <c r="DW288" s="3"/>
      <c r="DX288" s="3"/>
      <c r="DY288" s="3"/>
      <c r="DZ288" s="3"/>
      <c r="EA288" s="41"/>
      <c r="EB288" s="33" t="e">
        <f t="shared" si="119"/>
        <v>#DIV/0!</v>
      </c>
      <c r="EC288" s="33" t="e">
        <f t="shared" si="120"/>
        <v>#DIV/0!</v>
      </c>
      <c r="ED288" s="33" t="e">
        <f t="shared" si="121"/>
        <v>#DIV/0!</v>
      </c>
      <c r="EE288" s="33" t="e">
        <f t="shared" si="122"/>
        <v>#DIV/0!</v>
      </c>
    </row>
    <row r="289" spans="1:135" ht="80" x14ac:dyDescent="0.2">
      <c r="A289" s="99">
        <v>202</v>
      </c>
      <c r="B289" s="88" t="s">
        <v>207</v>
      </c>
      <c r="C289" s="3" t="s">
        <v>705</v>
      </c>
      <c r="D289" s="3">
        <v>1</v>
      </c>
      <c r="E289" s="3" t="str">
        <f t="shared" si="145"/>
        <v>Mok, A., &amp; De Cremer, D. (2016), Study 1</v>
      </c>
      <c r="F289" s="3" t="s">
        <v>1204</v>
      </c>
      <c r="G289" s="3" t="s">
        <v>1</v>
      </c>
      <c r="H289" s="3">
        <v>1</v>
      </c>
      <c r="I289" s="3">
        <v>1</v>
      </c>
      <c r="J289" s="3">
        <v>1</v>
      </c>
      <c r="K289" s="3">
        <v>1</v>
      </c>
      <c r="L289" s="3">
        <v>1</v>
      </c>
      <c r="M289" s="3"/>
      <c r="N289" s="3">
        <v>1</v>
      </c>
      <c r="O289" s="3">
        <v>1</v>
      </c>
      <c r="P289" s="3"/>
      <c r="Q289" s="3" t="s">
        <v>1343</v>
      </c>
      <c r="R289" s="3" t="s">
        <v>112</v>
      </c>
      <c r="S289" s="3" t="s">
        <v>209</v>
      </c>
      <c r="T289" s="3">
        <v>2016</v>
      </c>
      <c r="U289" s="3" t="s">
        <v>210</v>
      </c>
      <c r="V289" s="3">
        <v>1</v>
      </c>
      <c r="W289" s="3">
        <v>0</v>
      </c>
      <c r="X289" s="3">
        <v>0</v>
      </c>
      <c r="Y289" s="22">
        <v>4</v>
      </c>
      <c r="Z289" s="22">
        <v>4</v>
      </c>
      <c r="AA289" s="22">
        <f t="shared" si="146"/>
        <v>1</v>
      </c>
      <c r="AB289" s="22">
        <f t="shared" si="147"/>
        <v>4</v>
      </c>
      <c r="AC289" s="22">
        <v>2</v>
      </c>
      <c r="AD289" s="22">
        <v>2</v>
      </c>
      <c r="AE289" s="22">
        <f t="shared" si="148"/>
        <v>1</v>
      </c>
      <c r="AF289" s="22">
        <f t="shared" si="149"/>
        <v>2</v>
      </c>
      <c r="AG289" s="3">
        <v>2</v>
      </c>
      <c r="AH289" s="3">
        <v>2</v>
      </c>
      <c r="AI289" s="3">
        <f t="shared" si="150"/>
        <v>1</v>
      </c>
      <c r="AJ289" s="3">
        <v>2</v>
      </c>
      <c r="AK289" s="3">
        <v>0</v>
      </c>
      <c r="AL289" s="3">
        <v>0</v>
      </c>
      <c r="AM289" s="3">
        <v>1</v>
      </c>
      <c r="AN289" s="3" t="s">
        <v>208</v>
      </c>
      <c r="AO289" s="3" t="s">
        <v>769</v>
      </c>
      <c r="AP289" s="16" t="s">
        <v>1074</v>
      </c>
      <c r="AQ289" s="12">
        <v>0</v>
      </c>
      <c r="AR289" s="3" t="s">
        <v>812</v>
      </c>
      <c r="AS289" s="16">
        <v>1</v>
      </c>
      <c r="AT289" s="16" t="s">
        <v>813</v>
      </c>
      <c r="AU289" s="3">
        <v>0</v>
      </c>
      <c r="AV289" s="18">
        <v>-0.37698788966763108</v>
      </c>
      <c r="AW289" s="31">
        <v>0.15865393353382801</v>
      </c>
      <c r="AX289" s="18">
        <v>-0.36491010593201711</v>
      </c>
      <c r="AY289" s="18">
        <v>0.14865099748287078</v>
      </c>
      <c r="AZ289" s="3"/>
      <c r="BA289" s="3"/>
      <c r="BB289" s="3"/>
      <c r="BC289" s="3"/>
      <c r="BD289" s="8">
        <v>12.83</v>
      </c>
      <c r="BE289" s="8">
        <v>12.83</v>
      </c>
      <c r="BF289" s="8">
        <v>25.66</v>
      </c>
      <c r="BG289" s="46">
        <v>3.879</v>
      </c>
      <c r="BH289" s="46">
        <v>3.7229999999999999</v>
      </c>
      <c r="BI289" s="3">
        <v>0.42266399999999998</v>
      </c>
      <c r="BJ289" s="3">
        <v>0.40475499999999998</v>
      </c>
      <c r="BK289" s="30">
        <v>-1</v>
      </c>
      <c r="BL289" s="16">
        <f t="shared" si="131"/>
        <v>-0.37698788966763108</v>
      </c>
      <c r="BM289" s="16">
        <f t="shared" si="151"/>
        <v>0.15865393353382801</v>
      </c>
      <c r="BN289" s="16">
        <f t="shared" si="152"/>
        <v>-0.36491010593201711</v>
      </c>
      <c r="BO289" s="16">
        <f t="shared" si="132"/>
        <v>0.14865099748287078</v>
      </c>
      <c r="BP289" s="16"/>
      <c r="BQ289" s="32"/>
      <c r="BR289" s="32"/>
      <c r="BS289" s="16"/>
      <c r="BT289" s="16"/>
      <c r="BU289" s="16"/>
      <c r="BV289" s="16"/>
      <c r="BW289" s="16"/>
      <c r="BX289" s="16"/>
      <c r="BY289" s="16"/>
      <c r="BZ289" s="16"/>
      <c r="CA289" s="16"/>
      <c r="CB289" s="16"/>
      <c r="CC289" s="16"/>
      <c r="CD289" s="16"/>
      <c r="CE289" s="3"/>
      <c r="CF289" s="3"/>
      <c r="CG289" s="3"/>
      <c r="CH289" s="3"/>
      <c r="CI289" s="3"/>
      <c r="CJ289" s="3"/>
      <c r="CK289" s="3"/>
      <c r="CL289" s="3"/>
      <c r="CM289" s="3"/>
      <c r="CN289" s="3"/>
      <c r="CO289" s="30"/>
      <c r="CP289" s="33" t="e">
        <f t="shared" si="133"/>
        <v>#DIV/0!</v>
      </c>
      <c r="CQ289" s="33" t="e">
        <f t="shared" si="134"/>
        <v>#DIV/0!</v>
      </c>
      <c r="CR289" s="33" t="e">
        <f t="shared" si="135"/>
        <v>#DIV/0!</v>
      </c>
      <c r="CS289" s="33" t="e">
        <f t="shared" si="136"/>
        <v>#DIV/0!</v>
      </c>
      <c r="CT289" s="3"/>
      <c r="CU289" s="3"/>
      <c r="CV289" s="3"/>
      <c r="CW289" s="3"/>
      <c r="CX289" s="3"/>
      <c r="CY289" s="3"/>
      <c r="CZ289" s="3"/>
      <c r="DA289" s="3"/>
      <c r="DB289" s="3"/>
      <c r="DC289" s="3"/>
      <c r="DD289" s="3"/>
      <c r="DE289" s="3"/>
      <c r="DF289" s="3"/>
      <c r="DG289" s="3"/>
      <c r="DH289" s="3"/>
      <c r="DI289" s="3"/>
      <c r="DJ289" s="3"/>
      <c r="DK289" s="3"/>
      <c r="DL289" s="34"/>
      <c r="DM289" s="33" t="e">
        <f t="shared" si="137"/>
        <v>#DIV/0!</v>
      </c>
      <c r="DN289" s="33" t="e">
        <f t="shared" si="138"/>
        <v>#DIV/0!</v>
      </c>
      <c r="DO289" s="33" t="e">
        <f t="shared" si="144"/>
        <v>#DIV/0!</v>
      </c>
      <c r="DP289" s="33" t="e">
        <f t="shared" si="139"/>
        <v>#DIV/0!</v>
      </c>
      <c r="DQ289" s="3"/>
      <c r="DR289" s="3"/>
      <c r="DS289" s="3"/>
      <c r="DT289" s="3"/>
      <c r="DU289" s="3"/>
      <c r="DV289" s="3"/>
      <c r="DW289" s="3"/>
      <c r="DX289" s="3"/>
      <c r="DY289" s="3"/>
      <c r="DZ289" s="3"/>
      <c r="EA289" s="41"/>
      <c r="EB289" s="33" t="e">
        <f t="shared" si="119"/>
        <v>#DIV/0!</v>
      </c>
      <c r="EC289" s="33" t="e">
        <f t="shared" si="120"/>
        <v>#DIV/0!</v>
      </c>
      <c r="ED289" s="33" t="e">
        <f t="shared" si="121"/>
        <v>#DIV/0!</v>
      </c>
      <c r="EE289" s="33" t="e">
        <f t="shared" si="122"/>
        <v>#DIV/0!</v>
      </c>
    </row>
    <row r="290" spans="1:135" ht="112" x14ac:dyDescent="0.2">
      <c r="A290" s="99">
        <v>202</v>
      </c>
      <c r="B290" s="88" t="s">
        <v>211</v>
      </c>
      <c r="C290" s="3" t="s">
        <v>706</v>
      </c>
      <c r="D290" s="3">
        <v>2</v>
      </c>
      <c r="E290" s="3" t="str">
        <f t="shared" si="145"/>
        <v>Mok, A., &amp; De Cremer, D. (2016), Study 2</v>
      </c>
      <c r="F290" s="3" t="s">
        <v>1204</v>
      </c>
      <c r="G290" s="3" t="s">
        <v>1</v>
      </c>
      <c r="H290" s="3">
        <v>1</v>
      </c>
      <c r="I290" s="3">
        <v>1</v>
      </c>
      <c r="J290" s="3">
        <v>1</v>
      </c>
      <c r="K290" s="3">
        <v>1</v>
      </c>
      <c r="L290" s="3">
        <v>1</v>
      </c>
      <c r="M290" s="3"/>
      <c r="N290" s="3">
        <v>1</v>
      </c>
      <c r="O290" s="3">
        <v>1</v>
      </c>
      <c r="P290" s="3"/>
      <c r="Q290" s="3" t="s">
        <v>1343</v>
      </c>
      <c r="R290" s="3" t="s">
        <v>112</v>
      </c>
      <c r="S290" s="3" t="s">
        <v>209</v>
      </c>
      <c r="T290" s="3">
        <v>2016</v>
      </c>
      <c r="U290" s="3" t="s">
        <v>210</v>
      </c>
      <c r="V290" s="3">
        <v>1</v>
      </c>
      <c r="W290" s="3">
        <v>0</v>
      </c>
      <c r="X290" s="3">
        <v>0</v>
      </c>
      <c r="Y290" s="22">
        <v>4</v>
      </c>
      <c r="Z290" s="22">
        <v>4</v>
      </c>
      <c r="AA290" s="22">
        <f t="shared" si="146"/>
        <v>1</v>
      </c>
      <c r="AB290" s="22">
        <f t="shared" si="147"/>
        <v>4</v>
      </c>
      <c r="AC290" s="22">
        <v>2</v>
      </c>
      <c r="AD290" s="22">
        <v>2</v>
      </c>
      <c r="AE290" s="22">
        <f t="shared" si="148"/>
        <v>1</v>
      </c>
      <c r="AF290" s="22">
        <f t="shared" si="149"/>
        <v>2</v>
      </c>
      <c r="AG290" s="3">
        <v>2</v>
      </c>
      <c r="AH290" s="3">
        <v>2</v>
      </c>
      <c r="AI290" s="3">
        <f t="shared" si="150"/>
        <v>1</v>
      </c>
      <c r="AJ290" s="3">
        <v>2</v>
      </c>
      <c r="AK290" s="3">
        <v>0</v>
      </c>
      <c r="AL290" s="3">
        <v>0</v>
      </c>
      <c r="AM290" s="3">
        <v>1</v>
      </c>
      <c r="AN290" s="3" t="s">
        <v>212</v>
      </c>
      <c r="AO290" s="3" t="s">
        <v>2078</v>
      </c>
      <c r="AP290" s="16" t="s">
        <v>815</v>
      </c>
      <c r="AQ290" s="12">
        <v>1</v>
      </c>
      <c r="AR290" s="3" t="s">
        <v>812</v>
      </c>
      <c r="AS290" s="16"/>
      <c r="AT290" s="16"/>
      <c r="AU290" s="3">
        <v>0</v>
      </c>
      <c r="AV290" s="18">
        <v>-5.1836723590689505E-2</v>
      </c>
      <c r="AW290" s="31">
        <v>4.6527250266933821E-2</v>
      </c>
      <c r="AX290" s="18">
        <v>-5.1372514125698258E-2</v>
      </c>
      <c r="AY290" s="18">
        <v>4.5697657682535212E-2</v>
      </c>
      <c r="AZ290" s="3"/>
      <c r="BA290" s="9" t="s">
        <v>258</v>
      </c>
      <c r="BB290" s="4"/>
      <c r="BC290" s="22">
        <v>0</v>
      </c>
      <c r="BD290" s="4">
        <v>43</v>
      </c>
      <c r="BE290" s="4">
        <v>43</v>
      </c>
      <c r="BF290" s="43">
        <v>86</v>
      </c>
      <c r="BG290" s="55">
        <v>53.88</v>
      </c>
      <c r="BH290" s="55">
        <v>53.12</v>
      </c>
      <c r="BI290" s="43">
        <v>13.09</v>
      </c>
      <c r="BJ290" s="43">
        <v>16.079999999999998</v>
      </c>
      <c r="BK290" s="44">
        <v>-1</v>
      </c>
      <c r="BL290" s="16">
        <f t="shared" si="131"/>
        <v>-5.1836723590689505E-2</v>
      </c>
      <c r="BM290" s="16">
        <f t="shared" si="151"/>
        <v>4.6527250266933821E-2</v>
      </c>
      <c r="BN290" s="16">
        <f t="shared" si="152"/>
        <v>-5.1372514125698258E-2</v>
      </c>
      <c r="BO290" s="16">
        <f t="shared" si="132"/>
        <v>4.5697657682535212E-2</v>
      </c>
      <c r="BP290" s="16"/>
      <c r="BQ290" s="32"/>
      <c r="BR290" s="32"/>
      <c r="BS290" s="16"/>
      <c r="BT290" s="16"/>
      <c r="BU290" s="16"/>
      <c r="BV290" s="16"/>
      <c r="BW290" s="16"/>
      <c r="BX290" s="16"/>
      <c r="BY290" s="16"/>
      <c r="BZ290" s="16"/>
      <c r="CA290" s="16"/>
      <c r="CB290" s="16"/>
      <c r="CC290" s="16"/>
      <c r="CD290" s="16"/>
      <c r="CO290" s="44"/>
      <c r="CP290" s="33" t="e">
        <f t="shared" si="133"/>
        <v>#DIV/0!</v>
      </c>
      <c r="CQ290" s="33" t="e">
        <f t="shared" si="134"/>
        <v>#DIV/0!</v>
      </c>
      <c r="CR290" s="33" t="e">
        <f t="shared" si="135"/>
        <v>#DIV/0!</v>
      </c>
      <c r="CS290" s="33" t="e">
        <f t="shared" si="136"/>
        <v>#DIV/0!</v>
      </c>
      <c r="DB290" s="3"/>
      <c r="DC290" s="3"/>
      <c r="DD290" s="3"/>
      <c r="DE290" s="3"/>
      <c r="DF290" s="3"/>
      <c r="DG290" s="3"/>
      <c r="DH290" s="3"/>
      <c r="DI290" s="3"/>
      <c r="DJ290" s="3"/>
      <c r="DK290" s="3"/>
      <c r="DL290" s="45"/>
      <c r="DM290" s="33" t="e">
        <f t="shared" si="137"/>
        <v>#DIV/0!</v>
      </c>
      <c r="DN290" s="33" t="e">
        <f t="shared" si="138"/>
        <v>#DIV/0!</v>
      </c>
      <c r="DO290" s="33" t="e">
        <f t="shared" si="144"/>
        <v>#DIV/0!</v>
      </c>
      <c r="DP290" s="33" t="e">
        <f t="shared" si="139"/>
        <v>#DIV/0!</v>
      </c>
      <c r="DQ290" s="3"/>
      <c r="DR290" s="3"/>
      <c r="DS290" s="3"/>
      <c r="DT290" s="3"/>
      <c r="DU290" s="3"/>
      <c r="DV290" s="3"/>
      <c r="DW290" s="3"/>
      <c r="DX290" s="3"/>
      <c r="DY290" s="3"/>
      <c r="DZ290" s="3"/>
      <c r="EA290" s="41"/>
      <c r="EB290" s="33" t="e">
        <f t="shared" si="119"/>
        <v>#DIV/0!</v>
      </c>
      <c r="EC290" s="33" t="e">
        <f t="shared" si="120"/>
        <v>#DIV/0!</v>
      </c>
      <c r="ED290" s="33" t="e">
        <f t="shared" si="121"/>
        <v>#DIV/0!</v>
      </c>
      <c r="EE290" s="33" t="e">
        <f t="shared" si="122"/>
        <v>#DIV/0!</v>
      </c>
    </row>
    <row r="291" spans="1:135" ht="96" x14ac:dyDescent="0.2">
      <c r="A291" s="99">
        <v>202</v>
      </c>
      <c r="B291" s="88" t="s">
        <v>211</v>
      </c>
      <c r="C291" s="3" t="s">
        <v>706</v>
      </c>
      <c r="D291" s="3">
        <v>2</v>
      </c>
      <c r="E291" s="3" t="str">
        <f t="shared" si="145"/>
        <v>Mok, A., &amp; De Cremer, D. (2016), Study 2</v>
      </c>
      <c r="F291" s="3" t="s">
        <v>1204</v>
      </c>
      <c r="G291" s="3" t="s">
        <v>1</v>
      </c>
      <c r="H291" s="3">
        <v>1</v>
      </c>
      <c r="I291" s="3">
        <v>1</v>
      </c>
      <c r="J291" s="3">
        <v>1</v>
      </c>
      <c r="K291" s="3">
        <v>1</v>
      </c>
      <c r="L291" s="3">
        <v>1</v>
      </c>
      <c r="M291" s="3"/>
      <c r="N291" s="3">
        <v>1</v>
      </c>
      <c r="O291" s="3">
        <v>1</v>
      </c>
      <c r="P291" s="3"/>
      <c r="Q291" s="3" t="s">
        <v>1343</v>
      </c>
      <c r="R291" s="3" t="s">
        <v>112</v>
      </c>
      <c r="S291" s="3" t="s">
        <v>209</v>
      </c>
      <c r="T291" s="3">
        <v>2016</v>
      </c>
      <c r="U291" s="3" t="s">
        <v>210</v>
      </c>
      <c r="V291" s="3">
        <v>1</v>
      </c>
      <c r="W291" s="3">
        <v>0</v>
      </c>
      <c r="X291" s="3">
        <v>0</v>
      </c>
      <c r="Y291" s="22">
        <v>4</v>
      </c>
      <c r="Z291" s="22">
        <v>4</v>
      </c>
      <c r="AA291" s="22">
        <f t="shared" si="146"/>
        <v>1</v>
      </c>
      <c r="AB291" s="22">
        <f t="shared" si="147"/>
        <v>4</v>
      </c>
      <c r="AC291" s="22">
        <v>2</v>
      </c>
      <c r="AD291" s="22">
        <v>2</v>
      </c>
      <c r="AE291" s="22">
        <f t="shared" si="148"/>
        <v>1</v>
      </c>
      <c r="AF291" s="22">
        <f t="shared" si="149"/>
        <v>2</v>
      </c>
      <c r="AG291" s="3">
        <v>2</v>
      </c>
      <c r="AH291" s="3">
        <v>2</v>
      </c>
      <c r="AI291" s="3">
        <f t="shared" si="150"/>
        <v>1</v>
      </c>
      <c r="AJ291" s="3">
        <v>2</v>
      </c>
      <c r="AK291" s="3">
        <v>0</v>
      </c>
      <c r="AL291" s="3">
        <v>0</v>
      </c>
      <c r="AM291" s="3">
        <v>1</v>
      </c>
      <c r="AN291" s="3" t="s">
        <v>212</v>
      </c>
      <c r="AO291" s="3" t="s">
        <v>2078</v>
      </c>
      <c r="AP291" s="16" t="s">
        <v>814</v>
      </c>
      <c r="AQ291" s="12">
        <v>0</v>
      </c>
      <c r="AR291" s="3" t="s">
        <v>812</v>
      </c>
      <c r="AS291" s="16"/>
      <c r="AT291" s="16"/>
      <c r="AU291" s="3">
        <v>0</v>
      </c>
      <c r="AV291" s="18">
        <v>-0.39559547759757568</v>
      </c>
      <c r="AW291" s="31">
        <v>5.8260684156397527E-2</v>
      </c>
      <c r="AX291" s="18">
        <v>-0.39121619186771323</v>
      </c>
      <c r="AY291" s="18">
        <v>5.6977919402637439E-2</v>
      </c>
      <c r="AZ291" s="3"/>
      <c r="BA291" s="3" t="s">
        <v>707</v>
      </c>
      <c r="BB291" s="3"/>
      <c r="BC291" s="3">
        <v>1</v>
      </c>
      <c r="BD291" s="8">
        <v>35</v>
      </c>
      <c r="BE291" s="8">
        <v>35</v>
      </c>
      <c r="BF291" s="3">
        <v>70</v>
      </c>
      <c r="BG291" s="31">
        <v>42.22</v>
      </c>
      <c r="BH291" s="31">
        <v>31.69</v>
      </c>
      <c r="BI291" s="3">
        <v>25.77</v>
      </c>
      <c r="BJ291" s="3">
        <v>27.44</v>
      </c>
      <c r="BK291" s="30">
        <v>-1</v>
      </c>
      <c r="BL291" s="16">
        <f t="shared" si="131"/>
        <v>-0.39559547759757568</v>
      </c>
      <c r="BM291" s="16">
        <f t="shared" si="151"/>
        <v>5.8260684156397527E-2</v>
      </c>
      <c r="BN291" s="16">
        <f t="shared" si="152"/>
        <v>-0.39121619186771323</v>
      </c>
      <c r="BO291" s="16">
        <f t="shared" si="132"/>
        <v>5.6977919402637439E-2</v>
      </c>
      <c r="BP291" s="16"/>
      <c r="BQ291" s="32"/>
      <c r="BR291" s="32"/>
      <c r="BS291" s="16"/>
      <c r="BT291" s="16"/>
      <c r="BU291" s="16"/>
      <c r="BV291" s="16"/>
      <c r="BW291" s="16"/>
      <c r="BX291" s="16"/>
      <c r="BY291" s="16"/>
      <c r="BZ291" s="16"/>
      <c r="CA291" s="16"/>
      <c r="CB291" s="16"/>
      <c r="CC291" s="16"/>
      <c r="CD291" s="16"/>
      <c r="CH291" s="4"/>
      <c r="CI291" s="4"/>
      <c r="CJ291" s="6"/>
      <c r="CK291" s="6"/>
      <c r="CL291" s="6"/>
      <c r="CM291" s="6"/>
      <c r="CN291" s="6"/>
      <c r="CO291" s="30"/>
      <c r="CP291" s="33" t="e">
        <f t="shared" si="133"/>
        <v>#DIV/0!</v>
      </c>
      <c r="CQ291" s="33" t="e">
        <f t="shared" si="134"/>
        <v>#DIV/0!</v>
      </c>
      <c r="CR291" s="33" t="e">
        <f t="shared" si="135"/>
        <v>#DIV/0!</v>
      </c>
      <c r="CS291" s="33" t="e">
        <f t="shared" si="136"/>
        <v>#DIV/0!</v>
      </c>
      <c r="CT291" s="6"/>
      <c r="CU291" s="6"/>
      <c r="CV291" s="6"/>
      <c r="CW291" s="6"/>
      <c r="CX291" s="6"/>
      <c r="CY291" s="6"/>
      <c r="CZ291" s="6"/>
      <c r="DA291" s="6"/>
      <c r="DB291" s="3"/>
      <c r="DC291" s="3"/>
      <c r="DD291" s="3"/>
      <c r="DE291" s="3"/>
      <c r="DF291" s="3"/>
      <c r="DG291" s="3"/>
      <c r="DH291" s="3"/>
      <c r="DI291" s="3"/>
      <c r="DJ291" s="3"/>
      <c r="DK291" s="3"/>
      <c r="DL291" s="34"/>
      <c r="DM291" s="33" t="e">
        <f t="shared" si="137"/>
        <v>#DIV/0!</v>
      </c>
      <c r="DN291" s="33" t="e">
        <f t="shared" si="138"/>
        <v>#DIV/0!</v>
      </c>
      <c r="DO291" s="33" t="e">
        <f t="shared" si="144"/>
        <v>#DIV/0!</v>
      </c>
      <c r="DP291" s="33" t="e">
        <f t="shared" si="139"/>
        <v>#DIV/0!</v>
      </c>
      <c r="DQ291" s="3"/>
      <c r="DR291" s="3"/>
      <c r="DS291" s="3"/>
      <c r="DT291" s="3"/>
      <c r="DU291" s="3"/>
      <c r="DV291" s="3"/>
      <c r="DW291" s="3"/>
      <c r="DX291" s="3"/>
      <c r="DY291" s="3"/>
      <c r="DZ291" s="3"/>
      <c r="EA291" s="41"/>
      <c r="EB291" s="33" t="e">
        <f t="shared" si="119"/>
        <v>#DIV/0!</v>
      </c>
      <c r="EC291" s="33" t="e">
        <f t="shared" si="120"/>
        <v>#DIV/0!</v>
      </c>
      <c r="ED291" s="33" t="e">
        <f t="shared" si="121"/>
        <v>#DIV/0!</v>
      </c>
      <c r="EE291" s="33" t="e">
        <f t="shared" si="122"/>
        <v>#DIV/0!</v>
      </c>
    </row>
    <row r="292" spans="1:135" ht="96" x14ac:dyDescent="0.2">
      <c r="A292" s="99">
        <v>202</v>
      </c>
      <c r="B292" s="88" t="s">
        <v>213</v>
      </c>
      <c r="C292" s="3" t="s">
        <v>706</v>
      </c>
      <c r="D292" s="3">
        <v>3</v>
      </c>
      <c r="E292" s="3" t="str">
        <f t="shared" si="145"/>
        <v>Mok, A., &amp; De Cremer, D. (2016), Study 3</v>
      </c>
      <c r="F292" s="3" t="s">
        <v>1204</v>
      </c>
      <c r="G292" s="3" t="s">
        <v>1</v>
      </c>
      <c r="H292" s="3">
        <v>1</v>
      </c>
      <c r="I292" s="3">
        <v>1</v>
      </c>
      <c r="J292" s="3">
        <v>1</v>
      </c>
      <c r="K292" s="3">
        <v>1</v>
      </c>
      <c r="L292" s="3">
        <v>1</v>
      </c>
      <c r="M292" s="3"/>
      <c r="N292" s="3">
        <v>1</v>
      </c>
      <c r="O292" s="3">
        <v>1</v>
      </c>
      <c r="P292" s="3"/>
      <c r="Q292" s="3" t="s">
        <v>1063</v>
      </c>
      <c r="R292" s="3" t="s">
        <v>214</v>
      </c>
      <c r="S292" s="3"/>
      <c r="T292" s="3">
        <v>2016</v>
      </c>
      <c r="U292" s="3" t="s">
        <v>210</v>
      </c>
      <c r="V292" s="3">
        <v>1</v>
      </c>
      <c r="W292" s="3">
        <v>0</v>
      </c>
      <c r="X292" s="3">
        <v>0</v>
      </c>
      <c r="Y292" s="22">
        <v>5</v>
      </c>
      <c r="Z292" s="22">
        <v>5</v>
      </c>
      <c r="AA292" s="22">
        <f t="shared" si="146"/>
        <v>1</v>
      </c>
      <c r="AB292" s="22">
        <f t="shared" si="147"/>
        <v>5</v>
      </c>
      <c r="AC292" s="22">
        <v>2</v>
      </c>
      <c r="AD292" s="22">
        <v>2</v>
      </c>
      <c r="AE292" s="22">
        <f t="shared" si="148"/>
        <v>1</v>
      </c>
      <c r="AF292" s="22">
        <f t="shared" si="149"/>
        <v>2</v>
      </c>
      <c r="AG292" s="3">
        <v>2</v>
      </c>
      <c r="AH292" s="3">
        <v>2</v>
      </c>
      <c r="AI292" s="3">
        <f t="shared" si="150"/>
        <v>1</v>
      </c>
      <c r="AJ292" s="3">
        <v>2</v>
      </c>
      <c r="AK292" s="3">
        <v>0</v>
      </c>
      <c r="AL292" s="3">
        <v>0</v>
      </c>
      <c r="AM292" s="3">
        <v>1</v>
      </c>
      <c r="AN292" s="3" t="s">
        <v>708</v>
      </c>
      <c r="AO292" s="3" t="s">
        <v>769</v>
      </c>
      <c r="AP292" s="16" t="s">
        <v>810</v>
      </c>
      <c r="AQ292" s="12">
        <v>0</v>
      </c>
      <c r="AR292" s="3" t="s">
        <v>812</v>
      </c>
      <c r="AS292" s="16">
        <v>1</v>
      </c>
      <c r="AT292" s="16" t="s">
        <v>1064</v>
      </c>
      <c r="AU292" s="3">
        <v>1</v>
      </c>
      <c r="AV292" s="18">
        <v>-0.83278559850258771</v>
      </c>
      <c r="AW292" s="31">
        <v>9.8005678920193698E-2</v>
      </c>
      <c r="AX292" s="18">
        <v>-0.80780203054750999</v>
      </c>
      <c r="AY292" s="18">
        <v>9.2213543296010239E-2</v>
      </c>
      <c r="AZ292" s="3"/>
      <c r="BA292" s="3" t="s">
        <v>1075</v>
      </c>
      <c r="BB292" s="3"/>
      <c r="BC292" s="3"/>
      <c r="BD292" s="8">
        <v>17</v>
      </c>
      <c r="BE292" s="8">
        <v>17</v>
      </c>
      <c r="BF292" s="8">
        <v>34</v>
      </c>
      <c r="BG292" s="31">
        <v>3.86</v>
      </c>
      <c r="BH292" s="31">
        <v>3.1589999999999998</v>
      </c>
      <c r="BI292" s="3">
        <v>0.700928</v>
      </c>
      <c r="BJ292" s="3">
        <v>0.74215900000000001</v>
      </c>
      <c r="BK292" s="30">
        <v>-1</v>
      </c>
      <c r="BL292" s="16">
        <f t="shared" si="131"/>
        <v>-0.97113209862061101</v>
      </c>
      <c r="BM292" s="16">
        <f t="shared" si="151"/>
        <v>0.13151614048487165</v>
      </c>
      <c r="BN292" s="16">
        <f t="shared" si="152"/>
        <v>-0.9481919703067383</v>
      </c>
      <c r="BO292" s="16">
        <f t="shared" si="132"/>
        <v>0.12537616567024532</v>
      </c>
      <c r="BP292" s="16"/>
      <c r="BQ292" s="32"/>
      <c r="BR292" s="32"/>
      <c r="BS292" s="16"/>
      <c r="BT292" s="16"/>
      <c r="BU292" s="16"/>
      <c r="BV292" s="16"/>
      <c r="BW292" s="16"/>
      <c r="BX292" s="16"/>
      <c r="BY292" s="16"/>
      <c r="BZ292" s="16"/>
      <c r="CA292" s="16"/>
      <c r="CB292" s="16"/>
      <c r="CC292" s="16"/>
      <c r="CD292" s="16"/>
      <c r="CE292" s="3" t="s">
        <v>1076</v>
      </c>
      <c r="CF292" s="3"/>
      <c r="CG292" s="3"/>
      <c r="CH292" s="8">
        <v>17</v>
      </c>
      <c r="CI292" s="8">
        <v>17</v>
      </c>
      <c r="CJ292" s="8">
        <v>34</v>
      </c>
      <c r="CK292" s="3">
        <v>3.5950000000000002</v>
      </c>
      <c r="CL292" s="3">
        <v>2.9089999999999998</v>
      </c>
      <c r="CM292" s="3">
        <v>0.96068399999999998</v>
      </c>
      <c r="CN292" s="3">
        <v>1.014284</v>
      </c>
      <c r="CO292" s="30">
        <v>-11</v>
      </c>
      <c r="CP292" s="33">
        <f t="shared" si="133"/>
        <v>-7.6388300822302089</v>
      </c>
      <c r="CQ292" s="33">
        <f t="shared" si="134"/>
        <v>0.97576066213507628</v>
      </c>
      <c r="CR292" s="33">
        <f t="shared" si="135"/>
        <v>-7.4583852771381567</v>
      </c>
      <c r="CS292" s="33">
        <f t="shared" si="136"/>
        <v>0.93020620875373139</v>
      </c>
      <c r="CT292" s="3"/>
      <c r="CU292" s="3"/>
      <c r="CV292" s="3"/>
      <c r="CW292" s="3"/>
      <c r="CX292" s="3"/>
      <c r="CY292" s="3"/>
      <c r="CZ292" s="3"/>
      <c r="DA292" s="3"/>
      <c r="DB292" s="3"/>
      <c r="DC292" s="3"/>
      <c r="DD292" s="3"/>
      <c r="DE292" s="3"/>
      <c r="DF292" s="3"/>
      <c r="DG292" s="3"/>
      <c r="DH292" s="3"/>
      <c r="DI292" s="3"/>
      <c r="DJ292" s="3"/>
      <c r="DK292" s="3"/>
      <c r="DL292" s="34"/>
      <c r="DM292" s="33" t="e">
        <f t="shared" si="137"/>
        <v>#DIV/0!</v>
      </c>
      <c r="DN292" s="33" t="e">
        <f t="shared" si="138"/>
        <v>#DIV/0!</v>
      </c>
      <c r="DO292" s="33" t="e">
        <f t="shared" si="144"/>
        <v>#DIV/0!</v>
      </c>
      <c r="DP292" s="33" t="e">
        <f t="shared" si="139"/>
        <v>#DIV/0!</v>
      </c>
      <c r="DQ292" s="3"/>
      <c r="DR292" s="3"/>
      <c r="DS292" s="3"/>
      <c r="DT292" s="3"/>
      <c r="DU292" s="3"/>
      <c r="DV292" s="3"/>
      <c r="DW292" s="3"/>
      <c r="DX292" s="3"/>
      <c r="DY292" s="3"/>
      <c r="DZ292" s="3"/>
      <c r="EA292" s="41"/>
      <c r="EB292" s="33" t="e">
        <f t="shared" si="119"/>
        <v>#DIV/0!</v>
      </c>
      <c r="EC292" s="33" t="e">
        <f t="shared" si="120"/>
        <v>#DIV/0!</v>
      </c>
      <c r="ED292" s="33" t="e">
        <f t="shared" si="121"/>
        <v>#DIV/0!</v>
      </c>
      <c r="EE292" s="33" t="e">
        <f t="shared" si="122"/>
        <v>#DIV/0!</v>
      </c>
    </row>
    <row r="293" spans="1:135" ht="96" x14ac:dyDescent="0.2">
      <c r="A293" s="99">
        <v>202</v>
      </c>
      <c r="B293" s="88" t="s">
        <v>213</v>
      </c>
      <c r="C293" s="3" t="s">
        <v>706</v>
      </c>
      <c r="D293" s="3">
        <v>3</v>
      </c>
      <c r="E293" s="3" t="str">
        <f t="shared" si="145"/>
        <v>Mok, A., &amp; De Cremer, D. (2016), Study 3</v>
      </c>
      <c r="F293" s="3" t="s">
        <v>1204</v>
      </c>
      <c r="G293" s="3" t="s">
        <v>1</v>
      </c>
      <c r="H293" s="3">
        <v>1</v>
      </c>
      <c r="I293" s="3">
        <v>1</v>
      </c>
      <c r="J293" s="3">
        <v>1</v>
      </c>
      <c r="K293" s="3">
        <v>1</v>
      </c>
      <c r="L293" s="3">
        <v>1</v>
      </c>
      <c r="M293" s="3"/>
      <c r="N293" s="3">
        <v>1</v>
      </c>
      <c r="O293" s="3">
        <v>1</v>
      </c>
      <c r="P293" s="3"/>
      <c r="Q293" s="3" t="s">
        <v>1063</v>
      </c>
      <c r="R293" s="3" t="s">
        <v>214</v>
      </c>
      <c r="S293" s="3"/>
      <c r="T293" s="3">
        <v>2016</v>
      </c>
      <c r="U293" s="3" t="s">
        <v>210</v>
      </c>
      <c r="V293" s="3">
        <v>1</v>
      </c>
      <c r="W293" s="3">
        <v>0</v>
      </c>
      <c r="X293" s="3">
        <v>0</v>
      </c>
      <c r="Y293" s="22">
        <v>5</v>
      </c>
      <c r="Z293" s="22">
        <v>5</v>
      </c>
      <c r="AA293" s="22">
        <f t="shared" si="146"/>
        <v>1</v>
      </c>
      <c r="AB293" s="22">
        <f t="shared" si="147"/>
        <v>5</v>
      </c>
      <c r="AC293" s="22">
        <v>2</v>
      </c>
      <c r="AD293" s="22">
        <v>2</v>
      </c>
      <c r="AE293" s="22">
        <f t="shared" si="148"/>
        <v>1</v>
      </c>
      <c r="AF293" s="22">
        <f t="shared" si="149"/>
        <v>2</v>
      </c>
      <c r="AG293" s="3">
        <v>2</v>
      </c>
      <c r="AH293" s="3">
        <v>2</v>
      </c>
      <c r="AI293" s="3">
        <f t="shared" si="150"/>
        <v>1</v>
      </c>
      <c r="AJ293" s="3">
        <v>2</v>
      </c>
      <c r="AK293" s="3">
        <v>0</v>
      </c>
      <c r="AL293" s="3">
        <v>0</v>
      </c>
      <c r="AM293" s="3">
        <v>1</v>
      </c>
      <c r="AN293" s="3" t="s">
        <v>708</v>
      </c>
      <c r="AO293" s="3" t="s">
        <v>769</v>
      </c>
      <c r="AP293" s="16" t="s">
        <v>811</v>
      </c>
      <c r="AQ293" s="12">
        <v>1</v>
      </c>
      <c r="AR293" s="3" t="s">
        <v>812</v>
      </c>
      <c r="AS293" s="16">
        <v>1</v>
      </c>
      <c r="AT293" s="16" t="s">
        <v>1064</v>
      </c>
      <c r="AU293" s="3">
        <v>1</v>
      </c>
      <c r="AV293" s="18">
        <v>0.25557795059799632</v>
      </c>
      <c r="AW293" s="31">
        <v>9.1218103465124933E-2</v>
      </c>
      <c r="AX293" s="18">
        <v>0.24791061208005641</v>
      </c>
      <c r="AY293" s="18">
        <v>8.5827113550336065E-2</v>
      </c>
      <c r="AZ293" s="3"/>
      <c r="BA293" s="3" t="s">
        <v>1075</v>
      </c>
      <c r="BB293" s="3"/>
      <c r="BC293" s="3"/>
      <c r="BD293" s="8">
        <v>17</v>
      </c>
      <c r="BE293" s="8">
        <v>17</v>
      </c>
      <c r="BF293" s="8">
        <v>34</v>
      </c>
      <c r="BG293" s="31">
        <v>3.6970000000000001</v>
      </c>
      <c r="BH293" s="31">
        <v>3.7330000000000001</v>
      </c>
      <c r="BI293" s="3">
        <v>0.86585199999999996</v>
      </c>
      <c r="BJ293" s="3">
        <v>0.62258899999999995</v>
      </c>
      <c r="BK293" s="30">
        <v>1</v>
      </c>
      <c r="BL293" s="16">
        <f t="shared" si="131"/>
        <v>4.7739380737920084E-2</v>
      </c>
      <c r="BM293" s="16">
        <f t="shared" si="151"/>
        <v>0.11768057424225353</v>
      </c>
      <c r="BN293" s="16">
        <f t="shared" si="152"/>
        <v>4.6611678830725124E-2</v>
      </c>
      <c r="BO293" s="16">
        <f t="shared" si="132"/>
        <v>0.11218652796508714</v>
      </c>
      <c r="BP293" s="16"/>
      <c r="BQ293" s="32"/>
      <c r="BR293" s="32"/>
      <c r="BS293" s="16"/>
      <c r="BT293" s="16"/>
      <c r="BU293" s="16"/>
      <c r="BV293" s="16"/>
      <c r="BW293" s="16"/>
      <c r="BX293" s="16"/>
      <c r="BY293" s="16"/>
      <c r="BZ293" s="16"/>
      <c r="CA293" s="16"/>
      <c r="CB293" s="16"/>
      <c r="CC293" s="16"/>
      <c r="CD293" s="16"/>
      <c r="CE293" s="3" t="s">
        <v>1076</v>
      </c>
      <c r="CF293" s="3"/>
      <c r="CG293" s="3"/>
      <c r="CH293" s="8">
        <v>17</v>
      </c>
      <c r="CI293" s="8">
        <v>17</v>
      </c>
      <c r="CJ293" s="8">
        <v>34</v>
      </c>
      <c r="CK293" s="3">
        <v>3.2869999999999999</v>
      </c>
      <c r="CL293" s="3">
        <v>3.7639999999999998</v>
      </c>
      <c r="CM293" s="3">
        <v>1.179208</v>
      </c>
      <c r="CN293" s="3">
        <v>0.85348299999999999</v>
      </c>
      <c r="CO293" s="30">
        <v>1</v>
      </c>
      <c r="CP293" s="33">
        <f t="shared" si="133"/>
        <v>0.46341652045807252</v>
      </c>
      <c r="CQ293" s="33">
        <f t="shared" si="134"/>
        <v>0.12080521869755098</v>
      </c>
      <c r="CR293" s="33">
        <f t="shared" si="135"/>
        <v>0.45246967351811807</v>
      </c>
      <c r="CS293" s="33">
        <f t="shared" si="136"/>
        <v>0.11516529497758969</v>
      </c>
      <c r="CT293" s="3"/>
      <c r="CU293" s="3"/>
      <c r="CV293" s="3"/>
      <c r="CW293" s="3"/>
      <c r="CX293" s="3"/>
      <c r="CY293" s="3"/>
      <c r="CZ293" s="3"/>
      <c r="DA293" s="3"/>
      <c r="DB293" s="3"/>
      <c r="DC293" s="3"/>
      <c r="DD293" s="3"/>
      <c r="DE293" s="3"/>
      <c r="DF293" s="3"/>
      <c r="DG293" s="3"/>
      <c r="DH293" s="3"/>
      <c r="DI293" s="3"/>
      <c r="DJ293" s="3"/>
      <c r="DK293" s="3"/>
      <c r="DL293" s="34"/>
      <c r="DM293" s="33" t="e">
        <f t="shared" si="137"/>
        <v>#DIV/0!</v>
      </c>
      <c r="DN293" s="33" t="e">
        <f t="shared" si="138"/>
        <v>#DIV/0!</v>
      </c>
      <c r="DO293" s="33" t="e">
        <f t="shared" si="144"/>
        <v>#DIV/0!</v>
      </c>
      <c r="DP293" s="33" t="e">
        <f t="shared" si="139"/>
        <v>#DIV/0!</v>
      </c>
      <c r="DQ293" s="3"/>
      <c r="DR293" s="3"/>
      <c r="DS293" s="3"/>
      <c r="DT293" s="3"/>
      <c r="DU293" s="3"/>
      <c r="DV293" s="3"/>
      <c r="DW293" s="3"/>
      <c r="DX293" s="3"/>
      <c r="DY293" s="3"/>
      <c r="DZ293" s="3"/>
      <c r="EA293" s="34"/>
      <c r="EB293" s="33" t="e">
        <f t="shared" si="119"/>
        <v>#DIV/0!</v>
      </c>
      <c r="EC293" s="33" t="e">
        <f t="shared" si="120"/>
        <v>#DIV/0!</v>
      </c>
      <c r="ED293" s="33" t="e">
        <f t="shared" si="121"/>
        <v>#DIV/0!</v>
      </c>
      <c r="EE293" s="33" t="e">
        <f t="shared" si="122"/>
        <v>#DIV/0!</v>
      </c>
    </row>
    <row r="294" spans="1:135" ht="32" hidden="1" x14ac:dyDescent="0.2">
      <c r="A294" s="88">
        <v>203</v>
      </c>
      <c r="B294" s="88">
        <v>203</v>
      </c>
      <c r="C294" s="3" t="s">
        <v>122</v>
      </c>
      <c r="D294" s="3"/>
      <c r="E294" s="3"/>
      <c r="F294" s="3" t="s">
        <v>1204</v>
      </c>
      <c r="G294" s="3" t="s">
        <v>123</v>
      </c>
      <c r="H294" s="3">
        <v>0</v>
      </c>
      <c r="I294" s="3">
        <v>1</v>
      </c>
      <c r="J294" s="3"/>
      <c r="K294" s="3">
        <v>0</v>
      </c>
      <c r="L294" s="3">
        <v>0</v>
      </c>
      <c r="M294" s="3" t="s">
        <v>124</v>
      </c>
      <c r="N294" s="3"/>
      <c r="O294" s="3"/>
      <c r="P294" s="3"/>
      <c r="Q294" s="3"/>
      <c r="R294" s="3"/>
      <c r="S294" s="3"/>
      <c r="T294" s="3"/>
      <c r="U294" s="3"/>
      <c r="V294" s="3"/>
      <c r="W294" s="3"/>
      <c r="X294" s="3"/>
      <c r="Y294" s="22"/>
      <c r="Z294" s="22"/>
      <c r="AA294" s="22"/>
      <c r="AB294" s="22">
        <v>4</v>
      </c>
      <c r="AC294" s="22"/>
      <c r="AD294" s="22"/>
      <c r="AE294" s="22"/>
      <c r="AF294" s="22">
        <v>1</v>
      </c>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0"/>
      <c r="BL294" s="16" t="e">
        <f t="shared" si="131"/>
        <v>#DIV/0!</v>
      </c>
      <c r="BM294" s="16"/>
      <c r="BN294" s="16"/>
      <c r="BO294" s="16">
        <f t="shared" si="132"/>
        <v>0</v>
      </c>
      <c r="BP294" s="16"/>
      <c r="BQ294" s="16"/>
      <c r="BR294" s="16"/>
      <c r="BS294" s="16"/>
      <c r="BT294" s="16"/>
      <c r="BU294" s="16"/>
      <c r="BV294" s="16"/>
      <c r="BW294" s="16"/>
      <c r="BX294" s="16"/>
      <c r="BY294" s="16"/>
      <c r="BZ294" s="16"/>
      <c r="CA294" s="16"/>
      <c r="CB294" s="16"/>
      <c r="CC294" s="16"/>
      <c r="CD294" s="16"/>
      <c r="CE294" s="3"/>
      <c r="CF294" s="3"/>
      <c r="CG294" s="3"/>
      <c r="CH294" s="3"/>
      <c r="CI294" s="3"/>
      <c r="CJ294" s="3"/>
      <c r="CK294" s="3"/>
      <c r="CL294" s="3"/>
      <c r="CM294" s="3"/>
      <c r="CN294" s="3"/>
      <c r="CO294" s="30"/>
      <c r="CP294" s="33" t="e">
        <f t="shared" si="133"/>
        <v>#DIV/0!</v>
      </c>
      <c r="CQ294" s="33" t="e">
        <f t="shared" si="134"/>
        <v>#DIV/0!</v>
      </c>
      <c r="CR294" s="33" t="e">
        <f t="shared" si="135"/>
        <v>#DIV/0!</v>
      </c>
      <c r="CS294" s="33" t="e">
        <f t="shared" si="136"/>
        <v>#DIV/0!</v>
      </c>
      <c r="CT294" s="3"/>
      <c r="CU294" s="3"/>
      <c r="CV294" s="3"/>
      <c r="CW294" s="3"/>
      <c r="CX294" s="3"/>
      <c r="CY294" s="3"/>
      <c r="CZ294" s="3"/>
      <c r="DA294" s="3"/>
      <c r="DB294" s="3"/>
      <c r="DC294" s="3"/>
      <c r="DD294" s="3"/>
      <c r="DE294" s="3"/>
      <c r="DF294" s="3"/>
      <c r="DG294" s="3"/>
      <c r="DH294" s="3"/>
      <c r="DI294" s="3"/>
      <c r="DJ294" s="3"/>
      <c r="DK294" s="3"/>
      <c r="DL294" s="34"/>
      <c r="DM294" s="33" t="e">
        <f t="shared" si="137"/>
        <v>#DIV/0!</v>
      </c>
      <c r="DN294" s="33" t="e">
        <f t="shared" si="138"/>
        <v>#DIV/0!</v>
      </c>
      <c r="DO294" s="33" t="e">
        <f t="shared" si="144"/>
        <v>#DIV/0!</v>
      </c>
      <c r="DP294" s="33" t="e">
        <f t="shared" si="139"/>
        <v>#DIV/0!</v>
      </c>
      <c r="DQ294" s="3"/>
      <c r="DR294" s="3"/>
      <c r="DS294" s="3"/>
      <c r="DT294" s="3"/>
      <c r="DU294" s="3"/>
      <c r="DV294" s="3"/>
      <c r="DW294" s="3"/>
      <c r="DX294" s="3"/>
      <c r="DY294" s="3"/>
      <c r="DZ294" s="3"/>
      <c r="EA294" s="34"/>
      <c r="EB294" s="33" t="e">
        <f t="shared" si="119"/>
        <v>#DIV/0!</v>
      </c>
      <c r="EC294" s="33" t="e">
        <f t="shared" si="120"/>
        <v>#DIV/0!</v>
      </c>
      <c r="ED294" s="33" t="e">
        <f t="shared" si="121"/>
        <v>#DIV/0!</v>
      </c>
      <c r="EE294" s="33" t="e">
        <f t="shared" si="122"/>
        <v>#DIV/0!</v>
      </c>
    </row>
    <row r="295" spans="1:135" ht="96" x14ac:dyDescent="0.2">
      <c r="A295" s="99">
        <v>202</v>
      </c>
      <c r="B295" s="88" t="s">
        <v>213</v>
      </c>
      <c r="C295" s="3" t="s">
        <v>706</v>
      </c>
      <c r="D295" s="3">
        <v>3</v>
      </c>
      <c r="E295" s="3" t="str">
        <f t="shared" ref="E295:E296" si="153">CONCATENATE(LEFT(C295,FIND(")",C295)),", Study ",D295)</f>
        <v>Mok, A., &amp; De Cremer, D. (2016), Study 3</v>
      </c>
      <c r="F295" s="3" t="s">
        <v>1204</v>
      </c>
      <c r="G295" s="3" t="s">
        <v>1</v>
      </c>
      <c r="H295" s="3">
        <v>1</v>
      </c>
      <c r="I295" s="3">
        <v>1</v>
      </c>
      <c r="J295" s="3">
        <v>1</v>
      </c>
      <c r="K295" s="3">
        <v>1</v>
      </c>
      <c r="L295" s="3">
        <v>1</v>
      </c>
      <c r="M295" s="3"/>
      <c r="N295" s="3">
        <v>1</v>
      </c>
      <c r="O295" s="3">
        <v>1</v>
      </c>
      <c r="P295" s="3"/>
      <c r="Q295" s="3" t="s">
        <v>1063</v>
      </c>
      <c r="R295" s="3" t="s">
        <v>214</v>
      </c>
      <c r="S295" s="3"/>
      <c r="T295" s="3">
        <v>2016</v>
      </c>
      <c r="U295" s="3" t="s">
        <v>210</v>
      </c>
      <c r="V295" s="3">
        <v>1</v>
      </c>
      <c r="W295" s="3">
        <v>0</v>
      </c>
      <c r="X295" s="3">
        <v>0</v>
      </c>
      <c r="Y295" s="22">
        <v>5</v>
      </c>
      <c r="Z295" s="22">
        <v>5</v>
      </c>
      <c r="AA295" s="22">
        <f t="shared" ref="AA295:AA326" si="154">IF(Y295=Z295,1,CONCATENATE(Y295," vs. ",Z295))</f>
        <v>1</v>
      </c>
      <c r="AB295" s="22">
        <f t="shared" ref="AB295:AB326" si="155">Y295</f>
        <v>5</v>
      </c>
      <c r="AC295" s="22">
        <v>2</v>
      </c>
      <c r="AD295" s="22">
        <v>2</v>
      </c>
      <c r="AE295" s="22">
        <f t="shared" ref="AE295:AE326" si="156">IF(AC295=AD295,1,CONCATENATE(AC295," vs. ",AD295))</f>
        <v>1</v>
      </c>
      <c r="AF295" s="22">
        <f t="shared" ref="AF295:AF324" si="157">AC295</f>
        <v>2</v>
      </c>
      <c r="AG295" s="3">
        <v>2</v>
      </c>
      <c r="AH295" s="3">
        <v>2</v>
      </c>
      <c r="AI295" s="3">
        <f t="shared" ref="AI295:AI296" si="158">IF((AG295-AH295)=0,1,0)</f>
        <v>1</v>
      </c>
      <c r="AJ295" s="3">
        <v>2</v>
      </c>
      <c r="AK295" s="3">
        <v>0</v>
      </c>
      <c r="AL295" s="3">
        <v>0</v>
      </c>
      <c r="AM295" s="3">
        <v>1</v>
      </c>
      <c r="AN295" s="3" t="s">
        <v>708</v>
      </c>
      <c r="AO295" s="3" t="s">
        <v>769</v>
      </c>
      <c r="AP295" s="16" t="s">
        <v>1074</v>
      </c>
      <c r="AQ295" s="12">
        <v>0</v>
      </c>
      <c r="AR295" s="3" t="s">
        <v>812</v>
      </c>
      <c r="AS295" s="16">
        <v>1</v>
      </c>
      <c r="AT295" s="16" t="s">
        <v>1064</v>
      </c>
      <c r="AU295" s="3">
        <v>1</v>
      </c>
      <c r="AV295" s="18">
        <v>-0.39916957602880732</v>
      </c>
      <c r="AW295" s="31">
        <v>9.2482944328284383E-2</v>
      </c>
      <c r="AX295" s="18">
        <v>-0.3871944887479431</v>
      </c>
      <c r="AY295" s="18">
        <v>8.701720231848277E-2</v>
      </c>
      <c r="AZ295" s="3"/>
      <c r="BA295" s="3" t="s">
        <v>1075</v>
      </c>
      <c r="BB295" s="3"/>
      <c r="BC295" s="3"/>
      <c r="BD295" s="8">
        <v>17</v>
      </c>
      <c r="BE295" s="8">
        <v>17</v>
      </c>
      <c r="BF295" s="8">
        <v>34</v>
      </c>
      <c r="BG295" s="31">
        <v>3.7789999999999999</v>
      </c>
      <c r="BH295" s="31">
        <v>3.4460000000000002</v>
      </c>
      <c r="BI295" s="3">
        <v>0.52363400000000004</v>
      </c>
      <c r="BJ295" s="3">
        <v>0.50301899999999999</v>
      </c>
      <c r="BK295" s="30">
        <v>-1</v>
      </c>
      <c r="BL295" s="16">
        <f t="shared" si="131"/>
        <v>-0.64857919410061526</v>
      </c>
      <c r="BM295" s="16">
        <f t="shared" ref="BM295:BM326" si="159">(1/BD295)+(1/BE295)+(BL295^2/(2*(BF295)))</f>
        <v>0.12383316133853241</v>
      </c>
      <c r="BN295" s="16">
        <f t="shared" ref="BN295:BN326" si="160">(1-3/(4*BF295-9))*BL295</f>
        <v>-0.63325842573603386</v>
      </c>
      <c r="BO295" s="16">
        <f t="shared" si="132"/>
        <v>0.11805187480570863</v>
      </c>
      <c r="BP295" s="16"/>
      <c r="BQ295" s="32"/>
      <c r="BR295" s="32"/>
      <c r="BS295" s="16"/>
      <c r="BT295" s="16"/>
      <c r="BU295" s="16"/>
      <c r="BV295" s="16"/>
      <c r="BW295" s="16"/>
      <c r="BX295" s="16"/>
      <c r="BY295" s="16"/>
      <c r="BZ295" s="16"/>
      <c r="CA295" s="16"/>
      <c r="CB295" s="16"/>
      <c r="CC295" s="16"/>
      <c r="CD295" s="16"/>
      <c r="CE295" s="3" t="s">
        <v>1076</v>
      </c>
      <c r="CF295" s="3"/>
      <c r="CG295" s="3"/>
      <c r="CH295" s="8">
        <v>17</v>
      </c>
      <c r="CI295" s="8">
        <v>17</v>
      </c>
      <c r="CJ295" s="8">
        <v>34</v>
      </c>
      <c r="CK295" s="3">
        <v>3.4409999999999998</v>
      </c>
      <c r="CL295" s="3">
        <v>3.3359999999999999</v>
      </c>
      <c r="CM295" s="3">
        <v>0.71741999999999995</v>
      </c>
      <c r="CN295" s="3">
        <v>0.68443600000000004</v>
      </c>
      <c r="CO295" s="30">
        <v>-11</v>
      </c>
      <c r="CP295" s="33">
        <f t="shared" si="133"/>
        <v>-1.6473595375269925</v>
      </c>
      <c r="CQ295" s="33">
        <f t="shared" si="134"/>
        <v>0.1575557859688404</v>
      </c>
      <c r="CR295" s="33">
        <f t="shared" si="135"/>
        <v>-1.6084455327035203</v>
      </c>
      <c r="CS295" s="33">
        <f t="shared" si="136"/>
        <v>0.15020012183377085</v>
      </c>
      <c r="CT295" s="3"/>
      <c r="CU295" s="3"/>
      <c r="CV295" s="3"/>
      <c r="CW295" s="3"/>
      <c r="CX295" s="3"/>
      <c r="CY295" s="3"/>
      <c r="CZ295" s="3"/>
      <c r="DA295" s="3"/>
      <c r="DB295" s="3"/>
      <c r="DC295" s="3"/>
      <c r="DD295" s="3"/>
      <c r="DE295" s="3"/>
      <c r="DF295" s="3"/>
      <c r="DG295" s="3"/>
      <c r="DH295" s="3"/>
      <c r="DI295" s="3"/>
      <c r="DJ295" s="3"/>
      <c r="DK295" s="3"/>
      <c r="DL295" s="34"/>
      <c r="DM295" s="33" t="e">
        <f t="shared" si="137"/>
        <v>#DIV/0!</v>
      </c>
      <c r="DN295" s="33" t="e">
        <f t="shared" si="138"/>
        <v>#DIV/0!</v>
      </c>
      <c r="DO295" s="33" t="e">
        <f t="shared" si="144"/>
        <v>#DIV/0!</v>
      </c>
      <c r="DP295" s="33" t="e">
        <f t="shared" si="139"/>
        <v>#DIV/0!</v>
      </c>
      <c r="DQ295" s="3"/>
      <c r="DR295" s="3"/>
      <c r="DS295" s="3"/>
      <c r="DT295" s="3"/>
      <c r="DU295" s="3"/>
      <c r="DV295" s="3"/>
      <c r="DW295" s="3"/>
      <c r="DX295" s="3"/>
      <c r="DY295" s="3"/>
      <c r="DZ295" s="3"/>
      <c r="EA295" s="41"/>
      <c r="EB295" s="33" t="e">
        <f t="shared" si="119"/>
        <v>#DIV/0!</v>
      </c>
      <c r="EC295" s="33" t="e">
        <f t="shared" si="120"/>
        <v>#DIV/0!</v>
      </c>
      <c r="ED295" s="33" t="e">
        <f t="shared" si="121"/>
        <v>#DIV/0!</v>
      </c>
      <c r="EE295" s="33" t="e">
        <f t="shared" si="122"/>
        <v>#DIV/0!</v>
      </c>
    </row>
    <row r="296" spans="1:135" ht="48" x14ac:dyDescent="0.2">
      <c r="A296" s="88">
        <v>204</v>
      </c>
      <c r="B296" s="88">
        <v>204</v>
      </c>
      <c r="C296" s="3" t="s">
        <v>1131</v>
      </c>
      <c r="D296" s="3">
        <v>1</v>
      </c>
      <c r="E296" s="3" t="str">
        <f t="shared" si="153"/>
        <v>Savani, K., King, D., Ma, A., &amp; Vohs, K. D. (Unpublished), Study 1</v>
      </c>
      <c r="F296" s="3" t="s">
        <v>1204</v>
      </c>
      <c r="G296" s="3" t="s">
        <v>123</v>
      </c>
      <c r="H296" s="3">
        <v>1</v>
      </c>
      <c r="I296" s="3">
        <v>1</v>
      </c>
      <c r="J296" s="3">
        <v>1</v>
      </c>
      <c r="K296" s="3">
        <v>1</v>
      </c>
      <c r="L296" s="3">
        <v>1</v>
      </c>
      <c r="M296" s="3" t="s">
        <v>709</v>
      </c>
      <c r="N296" s="3">
        <v>1</v>
      </c>
      <c r="O296" s="3">
        <v>1</v>
      </c>
      <c r="P296" s="3"/>
      <c r="Q296" s="3" t="s">
        <v>800</v>
      </c>
      <c r="R296" s="3" t="s">
        <v>89</v>
      </c>
      <c r="S296" s="3"/>
      <c r="T296" s="3" t="s">
        <v>130</v>
      </c>
      <c r="U296" s="3" t="s">
        <v>123</v>
      </c>
      <c r="V296" s="3">
        <v>0</v>
      </c>
      <c r="W296" s="3">
        <v>0</v>
      </c>
      <c r="X296" s="3">
        <v>0</v>
      </c>
      <c r="Y296" s="22">
        <v>1</v>
      </c>
      <c r="Z296" s="22">
        <v>1</v>
      </c>
      <c r="AA296" s="22">
        <f t="shared" si="154"/>
        <v>1</v>
      </c>
      <c r="AB296" s="22">
        <f t="shared" si="155"/>
        <v>1</v>
      </c>
      <c r="AC296" s="22">
        <v>99</v>
      </c>
      <c r="AD296" s="22">
        <v>99</v>
      </c>
      <c r="AE296" s="22">
        <f t="shared" si="156"/>
        <v>1</v>
      </c>
      <c r="AF296" s="22">
        <f t="shared" si="157"/>
        <v>99</v>
      </c>
      <c r="AG296" s="3">
        <v>2</v>
      </c>
      <c r="AH296" s="3">
        <v>2</v>
      </c>
      <c r="AI296" s="3">
        <f t="shared" si="158"/>
        <v>1</v>
      </c>
      <c r="AJ296" s="3">
        <v>2</v>
      </c>
      <c r="AK296" s="3">
        <v>0</v>
      </c>
      <c r="AL296" s="3">
        <v>1</v>
      </c>
      <c r="AM296" s="3">
        <v>1</v>
      </c>
      <c r="AN296" s="16" t="s">
        <v>784</v>
      </c>
      <c r="AO296" s="3" t="s">
        <v>796</v>
      </c>
      <c r="AP296" s="16" t="s">
        <v>798</v>
      </c>
      <c r="AQ296" s="16">
        <v>0</v>
      </c>
      <c r="AR296" s="3"/>
      <c r="AS296" s="16"/>
      <c r="AT296" s="16"/>
      <c r="AU296" s="3">
        <v>0</v>
      </c>
      <c r="AV296" s="18">
        <v>-0.14984545673495697</v>
      </c>
      <c r="AW296" s="31">
        <v>4.5676231863079758E-2</v>
      </c>
      <c r="AX296" s="18">
        <v>-0.1485348550725521</v>
      </c>
      <c r="AY296" s="18">
        <v>4.4880724896701377E-2</v>
      </c>
      <c r="AZ296" s="3"/>
      <c r="BA296" s="3" t="s">
        <v>215</v>
      </c>
      <c r="BB296" s="3"/>
      <c r="BC296" s="3"/>
      <c r="BD296" s="3">
        <v>42</v>
      </c>
      <c r="BE296" s="3">
        <v>46</v>
      </c>
      <c r="BF296" s="3">
        <v>88</v>
      </c>
      <c r="BG296" s="31">
        <v>18.690480000000001</v>
      </c>
      <c r="BH296" s="31">
        <v>19.739129999999999</v>
      </c>
      <c r="BI296" s="3">
        <v>7.2700120000000004</v>
      </c>
      <c r="BJ296" s="3">
        <v>6.741034</v>
      </c>
      <c r="BK296" s="30">
        <v>-1</v>
      </c>
      <c r="BL296" s="16">
        <f t="shared" si="131"/>
        <v>-0.14984545673495697</v>
      </c>
      <c r="BM296" s="16">
        <f t="shared" si="159"/>
        <v>4.5676231863079758E-2</v>
      </c>
      <c r="BN296" s="16">
        <f t="shared" si="160"/>
        <v>-0.1485348550725521</v>
      </c>
      <c r="BO296" s="16">
        <f t="shared" si="132"/>
        <v>4.4880724896701377E-2</v>
      </c>
      <c r="BP296" s="16"/>
      <c r="BQ296" s="32"/>
      <c r="BR296" s="32"/>
      <c r="BS296" s="16"/>
      <c r="BT296" s="16"/>
      <c r="BU296" s="16"/>
      <c r="BV296" s="16"/>
      <c r="BW296" s="16"/>
      <c r="BX296" s="16"/>
      <c r="BY296" s="16"/>
      <c r="BZ296" s="16"/>
      <c r="CA296" s="16"/>
      <c r="CB296" s="16"/>
      <c r="CC296" s="16"/>
      <c r="CD296" s="16"/>
      <c r="CE296" s="3"/>
      <c r="CF296" s="3"/>
      <c r="CG296" s="3"/>
      <c r="CH296" s="3"/>
      <c r="CI296" s="3"/>
      <c r="CJ296" s="3"/>
      <c r="CK296" s="3"/>
      <c r="CL296" s="3"/>
      <c r="CM296" s="3"/>
      <c r="CN296" s="3"/>
      <c r="CO296" s="30"/>
      <c r="CP296" s="33" t="e">
        <f t="shared" si="133"/>
        <v>#DIV/0!</v>
      </c>
      <c r="CQ296" s="33" t="e">
        <f t="shared" si="134"/>
        <v>#DIV/0!</v>
      </c>
      <c r="CR296" s="33" t="e">
        <f t="shared" si="135"/>
        <v>#DIV/0!</v>
      </c>
      <c r="CS296" s="33" t="e">
        <f t="shared" si="136"/>
        <v>#DIV/0!</v>
      </c>
      <c r="CT296" s="3"/>
      <c r="CU296" s="3"/>
      <c r="CV296" s="3"/>
      <c r="CW296" s="3"/>
      <c r="CX296" s="3"/>
      <c r="CY296" s="3"/>
      <c r="CZ296" s="3"/>
      <c r="DA296" s="3"/>
      <c r="DB296" s="3"/>
      <c r="DC296" s="3"/>
      <c r="DD296" s="3"/>
      <c r="DE296" s="3"/>
      <c r="DF296" s="3"/>
      <c r="DG296" s="3"/>
      <c r="DH296" s="3"/>
      <c r="DI296" s="3"/>
      <c r="DJ296" s="3"/>
      <c r="DK296" s="3"/>
      <c r="DL296" s="34"/>
      <c r="DM296" s="33" t="e">
        <f t="shared" si="137"/>
        <v>#DIV/0!</v>
      </c>
      <c r="DN296" s="33" t="e">
        <f t="shared" si="138"/>
        <v>#DIV/0!</v>
      </c>
      <c r="DO296" s="33" t="e">
        <f t="shared" si="144"/>
        <v>#DIV/0!</v>
      </c>
      <c r="DP296" s="33" t="e">
        <f t="shared" si="139"/>
        <v>#DIV/0!</v>
      </c>
      <c r="DQ296" s="3"/>
      <c r="DR296" s="3"/>
      <c r="DS296" s="3"/>
      <c r="DT296" s="3"/>
      <c r="DU296" s="3"/>
      <c r="DV296" s="3"/>
      <c r="DW296" s="3"/>
      <c r="DX296" s="3"/>
      <c r="DY296" s="3"/>
      <c r="DZ296" s="3"/>
      <c r="EA296" s="34"/>
      <c r="EB296" s="33" t="e">
        <f t="shared" si="119"/>
        <v>#DIV/0!</v>
      </c>
      <c r="EC296" s="33" t="e">
        <f t="shared" si="120"/>
        <v>#DIV/0!</v>
      </c>
      <c r="ED296" s="33" t="e">
        <f t="shared" si="121"/>
        <v>#DIV/0!</v>
      </c>
      <c r="EE296" s="33" t="e">
        <f t="shared" si="122"/>
        <v>#DIV/0!</v>
      </c>
    </row>
    <row r="297" spans="1:135" ht="64" hidden="1" x14ac:dyDescent="0.2">
      <c r="A297" s="99">
        <v>205</v>
      </c>
      <c r="B297" s="88" t="s">
        <v>795</v>
      </c>
      <c r="C297" s="3" t="s">
        <v>125</v>
      </c>
      <c r="D297" s="3">
        <v>1</v>
      </c>
      <c r="E297" s="3"/>
      <c r="F297" s="3" t="s">
        <v>1204</v>
      </c>
      <c r="G297" s="16" t="s">
        <v>1</v>
      </c>
      <c r="H297" s="3">
        <v>1</v>
      </c>
      <c r="I297" s="3">
        <v>1</v>
      </c>
      <c r="J297" s="3" t="s">
        <v>87</v>
      </c>
      <c r="K297" s="3">
        <v>1</v>
      </c>
      <c r="L297" s="30">
        <v>1</v>
      </c>
      <c r="M297" s="3" t="s">
        <v>126</v>
      </c>
      <c r="N297" s="3">
        <v>0</v>
      </c>
      <c r="O297" s="3">
        <v>0</v>
      </c>
      <c r="P297" s="3" t="s">
        <v>1162</v>
      </c>
      <c r="Q297" s="3"/>
      <c r="R297" s="3" t="s">
        <v>89</v>
      </c>
      <c r="S297" s="3"/>
      <c r="T297" s="3">
        <v>2015</v>
      </c>
      <c r="U297" s="3" t="s">
        <v>716</v>
      </c>
      <c r="V297" s="3">
        <v>1</v>
      </c>
      <c r="W297" s="3">
        <v>0</v>
      </c>
      <c r="X297" s="3"/>
      <c r="Y297" s="22">
        <v>1</v>
      </c>
      <c r="Z297" s="22">
        <v>1</v>
      </c>
      <c r="AA297" s="22">
        <f t="shared" si="154"/>
        <v>1</v>
      </c>
      <c r="AB297" s="22">
        <f t="shared" si="155"/>
        <v>1</v>
      </c>
      <c r="AC297" s="22">
        <v>1</v>
      </c>
      <c r="AD297" s="22" t="e">
        <v>#N/A</v>
      </c>
      <c r="AE297" s="22" t="e">
        <f t="shared" si="156"/>
        <v>#N/A</v>
      </c>
      <c r="AF297" s="22">
        <f t="shared" si="157"/>
        <v>1</v>
      </c>
      <c r="AG297" s="3"/>
      <c r="AH297" s="3"/>
      <c r="AI297" s="3"/>
      <c r="AJ297" s="3"/>
      <c r="AK297" s="3">
        <v>0</v>
      </c>
      <c r="AL297" s="3">
        <v>1</v>
      </c>
      <c r="AM297" s="3">
        <v>0</v>
      </c>
      <c r="AN297" s="16" t="s">
        <v>794</v>
      </c>
      <c r="AO297" s="3"/>
      <c r="AP297" s="16"/>
      <c r="AQ297" s="16"/>
      <c r="AR297" s="3"/>
      <c r="AS297" s="30">
        <v>1</v>
      </c>
      <c r="AT297" s="30" t="s">
        <v>801</v>
      </c>
      <c r="AU297" s="3"/>
      <c r="AV297" s="18"/>
      <c r="AW297" s="31"/>
      <c r="AX297" s="18"/>
      <c r="AY297" s="18"/>
      <c r="AZ297" s="30" t="s">
        <v>1134</v>
      </c>
      <c r="BA297" s="3"/>
      <c r="BB297" s="3"/>
      <c r="BC297" s="3"/>
      <c r="BD297" s="3"/>
      <c r="BE297" s="3"/>
      <c r="BF297" s="3"/>
      <c r="BG297" s="31"/>
      <c r="BH297" s="31"/>
      <c r="BI297" s="3"/>
      <c r="BJ297" s="3"/>
      <c r="BK297" s="30"/>
      <c r="BL297" s="16" t="e">
        <f t="shared" si="131"/>
        <v>#DIV/0!</v>
      </c>
      <c r="BM297" s="16" t="e">
        <f t="shared" si="159"/>
        <v>#DIV/0!</v>
      </c>
      <c r="BN297" s="16" t="e">
        <f t="shared" si="160"/>
        <v>#DIV/0!</v>
      </c>
      <c r="BO297" s="16" t="e">
        <f t="shared" si="132"/>
        <v>#DIV/0!</v>
      </c>
      <c r="BP297" s="16"/>
      <c r="BQ297" s="32"/>
      <c r="BR297" s="32"/>
      <c r="BS297" s="16"/>
      <c r="BT297" s="16"/>
      <c r="BU297" s="16"/>
      <c r="BV297" s="16"/>
      <c r="BW297" s="16"/>
      <c r="BX297" s="16"/>
      <c r="BY297" s="16"/>
      <c r="BZ297" s="16"/>
      <c r="CA297" s="16"/>
      <c r="CB297" s="16"/>
      <c r="CC297" s="16"/>
      <c r="CD297" s="16"/>
      <c r="CE297" s="3"/>
      <c r="CF297" s="3"/>
      <c r="CG297" s="3"/>
      <c r="CH297" s="3"/>
      <c r="CI297" s="3"/>
      <c r="CJ297" s="3"/>
      <c r="CK297" s="3"/>
      <c r="CL297" s="3"/>
      <c r="CM297" s="3"/>
      <c r="CN297" s="3"/>
      <c r="CO297" s="30"/>
      <c r="CP297" s="33" t="e">
        <f t="shared" si="133"/>
        <v>#DIV/0!</v>
      </c>
      <c r="CQ297" s="33" t="e">
        <f t="shared" si="134"/>
        <v>#DIV/0!</v>
      </c>
      <c r="CR297" s="33" t="e">
        <f t="shared" si="135"/>
        <v>#DIV/0!</v>
      </c>
      <c r="CS297" s="33" t="e">
        <f t="shared" si="136"/>
        <v>#DIV/0!</v>
      </c>
      <c r="CT297" s="3"/>
      <c r="CU297" s="3"/>
      <c r="CV297" s="3"/>
      <c r="CW297" s="3"/>
      <c r="CX297" s="3"/>
      <c r="CY297" s="3"/>
      <c r="CZ297" s="3"/>
      <c r="DA297" s="3"/>
      <c r="DB297" s="3"/>
      <c r="DC297" s="3"/>
      <c r="DD297" s="3"/>
      <c r="DE297" s="3"/>
      <c r="DF297" s="3"/>
      <c r="DG297" s="3"/>
      <c r="DH297" s="3"/>
      <c r="DI297" s="3"/>
      <c r="DJ297" s="3"/>
      <c r="DK297" s="3"/>
      <c r="DL297" s="34"/>
      <c r="DM297" s="33" t="e">
        <f t="shared" si="137"/>
        <v>#DIV/0!</v>
      </c>
      <c r="DN297" s="33" t="e">
        <f t="shared" si="138"/>
        <v>#DIV/0!</v>
      </c>
      <c r="DO297" s="33" t="e">
        <f t="shared" si="144"/>
        <v>#DIV/0!</v>
      </c>
      <c r="DP297" s="33" t="e">
        <f t="shared" si="139"/>
        <v>#DIV/0!</v>
      </c>
      <c r="DQ297" s="3"/>
      <c r="DR297" s="3"/>
      <c r="DS297" s="3"/>
      <c r="DT297" s="3"/>
      <c r="DU297" s="3"/>
      <c r="DV297" s="3"/>
      <c r="DW297" s="3"/>
      <c r="DX297" s="3"/>
      <c r="DY297" s="3"/>
      <c r="DZ297" s="3"/>
      <c r="EA297" s="34"/>
      <c r="EB297" s="33" t="e">
        <f t="shared" si="119"/>
        <v>#DIV/0!</v>
      </c>
      <c r="EC297" s="33" t="e">
        <f t="shared" si="120"/>
        <v>#DIV/0!</v>
      </c>
      <c r="ED297" s="33" t="e">
        <f t="shared" si="121"/>
        <v>#DIV/0!</v>
      </c>
      <c r="EE297" s="33" t="e">
        <f t="shared" si="122"/>
        <v>#DIV/0!</v>
      </c>
    </row>
    <row r="298" spans="1:135" ht="80" hidden="1" x14ac:dyDescent="0.2">
      <c r="A298" s="99">
        <v>206</v>
      </c>
      <c r="B298" s="88" t="s">
        <v>216</v>
      </c>
      <c r="C298" s="3" t="s">
        <v>1141</v>
      </c>
      <c r="D298" s="3">
        <v>1</v>
      </c>
      <c r="E298" s="3"/>
      <c r="F298" s="3" t="s">
        <v>1204</v>
      </c>
      <c r="G298" s="3" t="s">
        <v>123</v>
      </c>
      <c r="H298" s="3">
        <v>1</v>
      </c>
      <c r="I298" s="3">
        <v>1</v>
      </c>
      <c r="J298" s="3">
        <v>1</v>
      </c>
      <c r="K298" s="3">
        <v>1</v>
      </c>
      <c r="L298" s="3">
        <v>1</v>
      </c>
      <c r="M298" s="3"/>
      <c r="N298" s="3">
        <v>0</v>
      </c>
      <c r="O298" s="3">
        <v>0</v>
      </c>
      <c r="P298" s="3" t="s">
        <v>1162</v>
      </c>
      <c r="Q298" s="3" t="s">
        <v>217</v>
      </c>
      <c r="R298" s="3" t="s">
        <v>89</v>
      </c>
      <c r="S298" s="3" t="s">
        <v>218</v>
      </c>
      <c r="T298" s="3">
        <v>2014</v>
      </c>
      <c r="U298" s="3" t="s">
        <v>123</v>
      </c>
      <c r="V298" s="3">
        <v>0</v>
      </c>
      <c r="W298" s="3">
        <v>0</v>
      </c>
      <c r="X298" s="3"/>
      <c r="Y298" s="22">
        <v>1</v>
      </c>
      <c r="Z298" s="22">
        <v>1</v>
      </c>
      <c r="AA298" s="22">
        <f t="shared" si="154"/>
        <v>1</v>
      </c>
      <c r="AB298" s="22">
        <f t="shared" si="155"/>
        <v>1</v>
      </c>
      <c r="AC298" s="22">
        <v>1</v>
      </c>
      <c r="AD298" s="22">
        <v>1</v>
      </c>
      <c r="AE298" s="22">
        <f t="shared" si="156"/>
        <v>1</v>
      </c>
      <c r="AF298" s="22">
        <f t="shared" si="157"/>
        <v>1</v>
      </c>
      <c r="AG298" s="3"/>
      <c r="AH298" s="3"/>
      <c r="AI298" s="3"/>
      <c r="AJ298" s="3"/>
      <c r="AK298" s="3">
        <v>0</v>
      </c>
      <c r="AL298" s="3">
        <v>1</v>
      </c>
      <c r="AM298" s="3">
        <v>1</v>
      </c>
      <c r="AN298" s="3"/>
      <c r="AO298" s="3" t="s">
        <v>770</v>
      </c>
      <c r="AP298" s="16" t="s">
        <v>771</v>
      </c>
      <c r="AQ298" s="16">
        <v>1</v>
      </c>
      <c r="AR298" s="3"/>
      <c r="AS298" s="30">
        <v>1</v>
      </c>
      <c r="AT298" s="30" t="s">
        <v>715</v>
      </c>
      <c r="AU298" s="3"/>
      <c r="AV298" s="18"/>
      <c r="AW298" s="31"/>
      <c r="AX298" s="18"/>
      <c r="AY298" s="18"/>
      <c r="AZ298" s="30" t="s">
        <v>1134</v>
      </c>
      <c r="BA298" s="3" t="s">
        <v>817</v>
      </c>
      <c r="BB298" s="3"/>
      <c r="BC298" s="3"/>
      <c r="BD298" s="8">
        <v>42</v>
      </c>
      <c r="BE298" s="8">
        <v>42</v>
      </c>
      <c r="BF298" s="8">
        <v>84</v>
      </c>
      <c r="BG298" s="31">
        <v>6.74</v>
      </c>
      <c r="BH298" s="31">
        <v>8.94</v>
      </c>
      <c r="BI298" s="3">
        <v>2.81</v>
      </c>
      <c r="BJ298" s="3">
        <v>5.85</v>
      </c>
      <c r="BK298" s="30">
        <v>1</v>
      </c>
      <c r="BL298" s="16">
        <f t="shared" si="131"/>
        <v>0.47940296435638813</v>
      </c>
      <c r="BM298" s="16">
        <f t="shared" si="159"/>
        <v>4.898706667996245E-2</v>
      </c>
      <c r="BN298" s="16">
        <f t="shared" si="160"/>
        <v>0.4750047720228433</v>
      </c>
      <c r="BO298" s="16">
        <f t="shared" si="132"/>
        <v>4.8092344563174995E-2</v>
      </c>
      <c r="BP298" s="16"/>
      <c r="BQ298" s="32"/>
      <c r="BR298" s="32"/>
      <c r="BS298" s="16"/>
      <c r="BT298" s="16"/>
      <c r="BU298" s="16"/>
      <c r="BV298" s="16"/>
      <c r="BW298" s="16"/>
      <c r="BX298" s="16"/>
      <c r="BY298" s="16"/>
      <c r="BZ298" s="16"/>
      <c r="CA298" s="16"/>
      <c r="CB298" s="16"/>
      <c r="CC298" s="16"/>
      <c r="CD298" s="16"/>
      <c r="CE298" s="12" t="s">
        <v>819</v>
      </c>
      <c r="CF298" s="12"/>
      <c r="CG298" s="12"/>
      <c r="CH298" s="7">
        <v>42</v>
      </c>
      <c r="CI298" s="7">
        <v>42</v>
      </c>
      <c r="CJ298" s="7">
        <v>84</v>
      </c>
      <c r="CK298" s="10">
        <v>25.14</v>
      </c>
      <c r="CL298" s="10">
        <v>19.22</v>
      </c>
      <c r="CM298" s="10">
        <v>10.38</v>
      </c>
      <c r="CN298" s="10">
        <v>10.999000000000001</v>
      </c>
      <c r="CO298" s="30">
        <v>1</v>
      </c>
      <c r="CP298" s="33">
        <f t="shared" si="133"/>
        <v>0.55358250158912115</v>
      </c>
      <c r="CQ298" s="33">
        <f t="shared" si="134"/>
        <v>4.9443176107533744E-2</v>
      </c>
      <c r="CR298" s="33">
        <f t="shared" si="135"/>
        <v>0.54850376304243198</v>
      </c>
      <c r="CS298" s="33">
        <f t="shared" si="136"/>
        <v>4.8540123400241872E-2</v>
      </c>
      <c r="CT298" s="10"/>
      <c r="CU298" s="10"/>
      <c r="CV298" s="10"/>
      <c r="CW298" s="10"/>
      <c r="CX298" s="10"/>
      <c r="CY298" s="10"/>
      <c r="CZ298" s="10"/>
      <c r="DA298" s="10"/>
      <c r="DB298" s="15"/>
      <c r="DC298" s="15"/>
      <c r="DD298" s="15"/>
      <c r="DE298" s="7"/>
      <c r="DF298" s="7"/>
      <c r="DG298" s="7"/>
      <c r="DH298" s="10"/>
      <c r="DI298" s="10"/>
      <c r="DJ298" s="10"/>
      <c r="DK298" s="10"/>
      <c r="DL298" s="34"/>
      <c r="DM298" s="33" t="e">
        <f t="shared" si="137"/>
        <v>#DIV/0!</v>
      </c>
      <c r="DN298" s="33" t="e">
        <f t="shared" si="138"/>
        <v>#DIV/0!</v>
      </c>
      <c r="DO298" s="33" t="e">
        <f t="shared" si="144"/>
        <v>#DIV/0!</v>
      </c>
      <c r="DP298" s="33" t="e">
        <f t="shared" si="139"/>
        <v>#DIV/0!</v>
      </c>
      <c r="DQ298" s="12"/>
      <c r="DR298" s="12"/>
      <c r="DS298" s="12"/>
      <c r="DT298" s="7"/>
      <c r="DU298" s="7"/>
      <c r="DV298" s="7"/>
      <c r="DW298" s="10"/>
      <c r="DX298" s="10"/>
      <c r="DY298" s="10"/>
      <c r="DZ298" s="10"/>
      <c r="EA298" s="34"/>
      <c r="EB298" s="33" t="e">
        <f t="shared" si="119"/>
        <v>#DIV/0!</v>
      </c>
      <c r="EC298" s="33" t="e">
        <f t="shared" si="120"/>
        <v>#DIV/0!</v>
      </c>
      <c r="ED298" s="33" t="e">
        <f t="shared" si="121"/>
        <v>#DIV/0!</v>
      </c>
      <c r="EE298" s="33" t="e">
        <f t="shared" si="122"/>
        <v>#DIV/0!</v>
      </c>
    </row>
    <row r="299" spans="1:135" ht="80" hidden="1" x14ac:dyDescent="0.2">
      <c r="A299" s="99">
        <v>206</v>
      </c>
      <c r="B299" s="88" t="s">
        <v>216</v>
      </c>
      <c r="C299" s="3" t="s">
        <v>1141</v>
      </c>
      <c r="D299" s="3">
        <v>1</v>
      </c>
      <c r="E299" s="3"/>
      <c r="F299" s="3" t="s">
        <v>1204</v>
      </c>
      <c r="G299" s="3" t="s">
        <v>123</v>
      </c>
      <c r="H299" s="3">
        <v>1</v>
      </c>
      <c r="I299" s="3">
        <v>1</v>
      </c>
      <c r="J299" s="3">
        <v>1</v>
      </c>
      <c r="K299" s="3">
        <v>1</v>
      </c>
      <c r="L299" s="3">
        <v>1</v>
      </c>
      <c r="M299" s="3"/>
      <c r="N299" s="3">
        <v>0</v>
      </c>
      <c r="O299" s="3">
        <v>0</v>
      </c>
      <c r="P299" s="3" t="s">
        <v>1162</v>
      </c>
      <c r="Q299" s="3" t="s">
        <v>217</v>
      </c>
      <c r="R299" s="3" t="s">
        <v>89</v>
      </c>
      <c r="S299" s="3" t="s">
        <v>218</v>
      </c>
      <c r="T299" s="3">
        <v>2014</v>
      </c>
      <c r="U299" s="3" t="s">
        <v>123</v>
      </c>
      <c r="V299" s="3">
        <v>0</v>
      </c>
      <c r="W299" s="3">
        <v>0</v>
      </c>
      <c r="X299" s="3"/>
      <c r="Y299" s="22">
        <v>1</v>
      </c>
      <c r="Z299" s="22">
        <v>1</v>
      </c>
      <c r="AA299" s="22">
        <f t="shared" si="154"/>
        <v>1</v>
      </c>
      <c r="AB299" s="22">
        <f t="shared" si="155"/>
        <v>1</v>
      </c>
      <c r="AC299" s="22">
        <v>1</v>
      </c>
      <c r="AD299" s="22">
        <v>1</v>
      </c>
      <c r="AE299" s="22">
        <f t="shared" si="156"/>
        <v>1</v>
      </c>
      <c r="AF299" s="22">
        <f t="shared" si="157"/>
        <v>1</v>
      </c>
      <c r="AG299" s="3"/>
      <c r="AH299" s="3"/>
      <c r="AI299" s="3"/>
      <c r="AJ299" s="3"/>
      <c r="AK299" s="3">
        <v>0</v>
      </c>
      <c r="AL299" s="3">
        <v>1</v>
      </c>
      <c r="AM299" s="3">
        <v>1</v>
      </c>
      <c r="AN299" s="3"/>
      <c r="AO299" s="3" t="s">
        <v>770</v>
      </c>
      <c r="AP299" s="16" t="s">
        <v>816</v>
      </c>
      <c r="AQ299" s="16">
        <v>0</v>
      </c>
      <c r="AR299" s="3"/>
      <c r="AS299" s="30">
        <v>1</v>
      </c>
      <c r="AT299" s="30" t="s">
        <v>715</v>
      </c>
      <c r="AU299" s="3"/>
      <c r="AV299" s="18"/>
      <c r="AW299" s="31"/>
      <c r="AX299" s="18"/>
      <c r="AY299" s="18"/>
      <c r="AZ299" s="30" t="s">
        <v>1134</v>
      </c>
      <c r="BA299" s="3" t="s">
        <v>818</v>
      </c>
      <c r="BB299" s="3"/>
      <c r="BC299" s="3"/>
      <c r="BD299" s="8">
        <v>42</v>
      </c>
      <c r="BE299" s="8">
        <v>42</v>
      </c>
      <c r="BF299" s="8">
        <v>84</v>
      </c>
      <c r="BG299" s="31">
        <v>9.1300000000000008</v>
      </c>
      <c r="BH299" s="31">
        <v>8.1999999999999993</v>
      </c>
      <c r="BI299" s="3">
        <v>5.18</v>
      </c>
      <c r="BJ299" s="3">
        <v>5.37</v>
      </c>
      <c r="BK299" s="30">
        <v>-1</v>
      </c>
      <c r="BL299" s="16">
        <f t="shared" si="131"/>
        <v>-0.1762747332631053</v>
      </c>
      <c r="BM299" s="16">
        <f t="shared" si="159"/>
        <v>4.7804004652303445E-2</v>
      </c>
      <c r="BN299" s="16">
        <f t="shared" si="160"/>
        <v>-0.17465753387537039</v>
      </c>
      <c r="BO299" s="16">
        <f t="shared" si="132"/>
        <v>4.693089051969257E-2</v>
      </c>
      <c r="BP299" s="16"/>
      <c r="BQ299" s="32"/>
      <c r="BR299" s="32"/>
      <c r="BS299" s="16"/>
      <c r="BT299" s="16"/>
      <c r="BU299" s="16"/>
      <c r="BV299" s="16"/>
      <c r="BW299" s="16"/>
      <c r="BX299" s="16"/>
      <c r="BY299" s="16"/>
      <c r="BZ299" s="16"/>
      <c r="CA299" s="16"/>
      <c r="CB299" s="16"/>
      <c r="CC299" s="16"/>
      <c r="CD299" s="16"/>
      <c r="CE299" s="12" t="s">
        <v>819</v>
      </c>
      <c r="CF299" s="12"/>
      <c r="CG299" s="12"/>
      <c r="CH299" s="7">
        <v>42</v>
      </c>
      <c r="CI299" s="7">
        <v>42</v>
      </c>
      <c r="CJ299" s="7">
        <v>84</v>
      </c>
      <c r="CK299" s="10">
        <v>19.78</v>
      </c>
      <c r="CL299" s="10">
        <v>22.01</v>
      </c>
      <c r="CM299" s="10">
        <v>11.06</v>
      </c>
      <c r="CN299" s="10">
        <v>12.41</v>
      </c>
      <c r="CO299" s="30">
        <v>-1</v>
      </c>
      <c r="CP299" s="33">
        <f t="shared" si="133"/>
        <v>-0.18971623900292048</v>
      </c>
      <c r="CQ299" s="33">
        <f t="shared" si="134"/>
        <v>4.7833287210365553E-2</v>
      </c>
      <c r="CR299" s="33">
        <f t="shared" si="135"/>
        <v>-0.18797572304876525</v>
      </c>
      <c r="CS299" s="33">
        <f t="shared" si="136"/>
        <v>4.6959638247765667E-2</v>
      </c>
      <c r="CT299" s="10"/>
      <c r="CU299" s="10"/>
      <c r="CV299" s="10"/>
      <c r="CW299" s="10"/>
      <c r="CX299" s="10"/>
      <c r="CY299" s="10"/>
      <c r="CZ299" s="10"/>
      <c r="DA299" s="10"/>
      <c r="DB299" s="15"/>
      <c r="DC299" s="15"/>
      <c r="DD299" s="15"/>
      <c r="DE299" s="7"/>
      <c r="DF299" s="7"/>
      <c r="DG299" s="7"/>
      <c r="DH299" s="10"/>
      <c r="DI299" s="10"/>
      <c r="DJ299" s="10"/>
      <c r="DK299" s="10"/>
      <c r="DL299" s="34"/>
      <c r="DM299" s="33" t="e">
        <f t="shared" si="137"/>
        <v>#DIV/0!</v>
      </c>
      <c r="DN299" s="33" t="e">
        <f t="shared" si="138"/>
        <v>#DIV/0!</v>
      </c>
      <c r="DO299" s="33" t="e">
        <f t="shared" si="144"/>
        <v>#DIV/0!</v>
      </c>
      <c r="DP299" s="33" t="e">
        <f t="shared" si="139"/>
        <v>#DIV/0!</v>
      </c>
      <c r="DQ299" s="12"/>
      <c r="DR299" s="12"/>
      <c r="DS299" s="12"/>
      <c r="DT299" s="7"/>
      <c r="DU299" s="7"/>
      <c r="DV299" s="7"/>
      <c r="DW299" s="10"/>
      <c r="DX299" s="10"/>
      <c r="DY299" s="10"/>
      <c r="DZ299" s="10"/>
      <c r="EA299" s="34"/>
      <c r="EB299" s="33" t="e">
        <f t="shared" si="119"/>
        <v>#DIV/0!</v>
      </c>
      <c r="EC299" s="33" t="e">
        <f t="shared" si="120"/>
        <v>#DIV/0!</v>
      </c>
      <c r="ED299" s="33" t="e">
        <f t="shared" si="121"/>
        <v>#DIV/0!</v>
      </c>
      <c r="EE299" s="33" t="e">
        <f t="shared" si="122"/>
        <v>#DIV/0!</v>
      </c>
    </row>
    <row r="300" spans="1:135" ht="48" x14ac:dyDescent="0.2">
      <c r="A300" s="99">
        <v>204</v>
      </c>
      <c r="B300" s="88" t="s">
        <v>1058</v>
      </c>
      <c r="C300" s="3" t="s">
        <v>1130</v>
      </c>
      <c r="D300" s="3">
        <v>1</v>
      </c>
      <c r="E300" s="3" t="str">
        <f t="shared" ref="E300:E301" si="161">CONCATENATE(LEFT(C300,FIND(")",C300)),", Study ",D300)</f>
        <v>Savani, K., King, D., Ma, A., &amp; Vohs, K. D. (Unpublished), Study 1</v>
      </c>
      <c r="F300" s="3" t="s">
        <v>1204</v>
      </c>
      <c r="G300" s="3" t="s">
        <v>123</v>
      </c>
      <c r="H300" s="3">
        <v>1</v>
      </c>
      <c r="I300" s="3">
        <v>1</v>
      </c>
      <c r="J300" s="3">
        <v>1</v>
      </c>
      <c r="K300" s="3">
        <v>1</v>
      </c>
      <c r="L300" s="3">
        <v>1</v>
      </c>
      <c r="M300" s="3" t="s">
        <v>709</v>
      </c>
      <c r="N300" s="3">
        <v>1</v>
      </c>
      <c r="O300" s="3">
        <v>1</v>
      </c>
      <c r="P300" s="3"/>
      <c r="Q300" s="3" t="s">
        <v>799</v>
      </c>
      <c r="R300" s="3" t="s">
        <v>89</v>
      </c>
      <c r="S300" s="3"/>
      <c r="T300" s="3" t="s">
        <v>130</v>
      </c>
      <c r="U300" s="3" t="s">
        <v>123</v>
      </c>
      <c r="V300" s="3">
        <v>0</v>
      </c>
      <c r="W300" s="3">
        <v>0</v>
      </c>
      <c r="X300" s="3">
        <v>0</v>
      </c>
      <c r="Y300" s="22">
        <v>1</v>
      </c>
      <c r="Z300" s="22">
        <v>1</v>
      </c>
      <c r="AA300" s="22">
        <f t="shared" si="154"/>
        <v>1</v>
      </c>
      <c r="AB300" s="22">
        <f t="shared" si="155"/>
        <v>1</v>
      </c>
      <c r="AC300" s="22">
        <v>99</v>
      </c>
      <c r="AD300" s="22">
        <v>99</v>
      </c>
      <c r="AE300" s="22">
        <f t="shared" si="156"/>
        <v>1</v>
      </c>
      <c r="AF300" s="22">
        <f t="shared" si="157"/>
        <v>99</v>
      </c>
      <c r="AG300" s="3">
        <v>2</v>
      </c>
      <c r="AH300" s="3">
        <v>2</v>
      </c>
      <c r="AI300" s="3">
        <f t="shared" ref="AI300:AI301" si="162">IF((AG300-AH300)=0,1,0)</f>
        <v>1</v>
      </c>
      <c r="AJ300" s="3">
        <v>2</v>
      </c>
      <c r="AK300" s="3">
        <v>0</v>
      </c>
      <c r="AL300" s="3">
        <v>1</v>
      </c>
      <c r="AM300" s="3">
        <v>1</v>
      </c>
      <c r="AN300" s="16" t="s">
        <v>784</v>
      </c>
      <c r="AO300" s="3" t="s">
        <v>796</v>
      </c>
      <c r="AP300" s="16" t="s">
        <v>797</v>
      </c>
      <c r="AQ300" s="16">
        <v>1</v>
      </c>
      <c r="AR300" s="3"/>
      <c r="AS300" s="16"/>
      <c r="AT300" s="16"/>
      <c r="AU300" s="3">
        <v>0</v>
      </c>
      <c r="AV300" s="18">
        <v>0.27657129311255568</v>
      </c>
      <c r="AW300" s="31">
        <v>5.1907602212632409E-2</v>
      </c>
      <c r="AX300" s="18">
        <v>0.27383296347777791</v>
      </c>
      <c r="AY300" s="18">
        <v>5.0884817383229496E-2</v>
      </c>
      <c r="AZ300" s="3"/>
      <c r="BA300" s="3" t="s">
        <v>215</v>
      </c>
      <c r="BB300" s="3"/>
      <c r="BC300" s="3"/>
      <c r="BD300" s="3">
        <v>37</v>
      </c>
      <c r="BE300" s="3">
        <v>41</v>
      </c>
      <c r="BF300" s="3">
        <v>78</v>
      </c>
      <c r="BG300" s="31">
        <v>16.2973</v>
      </c>
      <c r="BH300" s="31">
        <v>14.60976</v>
      </c>
      <c r="BI300" s="3">
        <v>6.1367060000000002</v>
      </c>
      <c r="BJ300" s="3">
        <v>6.0699180000000004</v>
      </c>
      <c r="BK300" s="30">
        <v>1</v>
      </c>
      <c r="BL300" s="16">
        <f t="shared" si="131"/>
        <v>0.27657129311255568</v>
      </c>
      <c r="BM300" s="16">
        <f t="shared" si="159"/>
        <v>5.1907602212632409E-2</v>
      </c>
      <c r="BN300" s="16">
        <f t="shared" si="160"/>
        <v>0.27383296347777791</v>
      </c>
      <c r="BO300" s="16">
        <f t="shared" si="132"/>
        <v>5.0884817383229496E-2</v>
      </c>
      <c r="BP300" s="16"/>
      <c r="BQ300" s="32"/>
      <c r="BR300" s="32"/>
      <c r="BS300" s="16"/>
      <c r="BT300" s="16"/>
      <c r="BU300" s="16"/>
      <c r="BV300" s="16"/>
      <c r="BW300" s="16"/>
      <c r="BX300" s="16"/>
      <c r="BY300" s="16"/>
      <c r="BZ300" s="16"/>
      <c r="CA300" s="16"/>
      <c r="CB300" s="16"/>
      <c r="CC300" s="16"/>
      <c r="CD300" s="16"/>
      <c r="CE300" s="3"/>
      <c r="CF300" s="3"/>
      <c r="CG300" s="3"/>
      <c r="CH300" s="3"/>
      <c r="CI300" s="3"/>
      <c r="CJ300" s="3"/>
      <c r="CK300" s="3"/>
      <c r="CL300" s="3"/>
      <c r="CM300" s="3"/>
      <c r="CN300" s="3"/>
      <c r="CO300" s="30"/>
      <c r="CP300" s="33" t="e">
        <f t="shared" si="133"/>
        <v>#DIV/0!</v>
      </c>
      <c r="CQ300" s="33" t="e">
        <f t="shared" si="134"/>
        <v>#DIV/0!</v>
      </c>
      <c r="CR300" s="33" t="e">
        <f t="shared" si="135"/>
        <v>#DIV/0!</v>
      </c>
      <c r="CS300" s="33" t="e">
        <f t="shared" si="136"/>
        <v>#DIV/0!</v>
      </c>
      <c r="CT300" s="3"/>
      <c r="CU300" s="3"/>
      <c r="CV300" s="3"/>
      <c r="CW300" s="3"/>
      <c r="CX300" s="3"/>
      <c r="CY300" s="3"/>
      <c r="CZ300" s="3"/>
      <c r="DA300" s="3"/>
      <c r="DB300" s="3"/>
      <c r="DC300" s="3"/>
      <c r="DD300" s="3"/>
      <c r="DE300" s="3"/>
      <c r="DF300" s="3"/>
      <c r="DG300" s="3"/>
      <c r="DH300" s="3"/>
      <c r="DI300" s="3"/>
      <c r="DJ300" s="3"/>
      <c r="DK300" s="3"/>
      <c r="DL300" s="34"/>
      <c r="DM300" s="33" t="e">
        <f t="shared" si="137"/>
        <v>#DIV/0!</v>
      </c>
      <c r="DN300" s="33" t="e">
        <f t="shared" si="138"/>
        <v>#DIV/0!</v>
      </c>
      <c r="DO300" s="33" t="e">
        <f t="shared" si="144"/>
        <v>#DIV/0!</v>
      </c>
      <c r="DP300" s="33" t="e">
        <f t="shared" si="139"/>
        <v>#DIV/0!</v>
      </c>
      <c r="DQ300" s="3"/>
      <c r="DR300" s="3"/>
      <c r="DS300" s="3"/>
      <c r="DT300" s="3"/>
      <c r="DU300" s="3"/>
      <c r="DV300" s="3"/>
      <c r="DW300" s="3"/>
      <c r="DX300" s="3"/>
      <c r="DY300" s="3"/>
      <c r="DZ300" s="3"/>
      <c r="EA300" s="34"/>
      <c r="EB300" s="33" t="e">
        <f t="shared" si="119"/>
        <v>#DIV/0!</v>
      </c>
      <c r="EC300" s="33" t="e">
        <f t="shared" si="120"/>
        <v>#DIV/0!</v>
      </c>
      <c r="ED300" s="33" t="e">
        <f t="shared" si="121"/>
        <v>#DIV/0!</v>
      </c>
      <c r="EE300" s="33" t="e">
        <f t="shared" si="122"/>
        <v>#DIV/0!</v>
      </c>
    </row>
    <row r="301" spans="1:135" ht="112" x14ac:dyDescent="0.2">
      <c r="A301" s="99">
        <v>206</v>
      </c>
      <c r="B301" s="88" t="s">
        <v>219</v>
      </c>
      <c r="C301" s="3" t="s">
        <v>1141</v>
      </c>
      <c r="D301" s="3">
        <v>2</v>
      </c>
      <c r="E301" s="3" t="str">
        <f t="shared" si="161"/>
        <v>Park, J. K., Gasiorowska, A., &amp; Vohs, K. D. (2014), Study 2</v>
      </c>
      <c r="F301" s="3" t="s">
        <v>1204</v>
      </c>
      <c r="G301" s="3" t="s">
        <v>123</v>
      </c>
      <c r="H301" s="3">
        <v>1</v>
      </c>
      <c r="I301" s="3">
        <v>1</v>
      </c>
      <c r="J301" s="3">
        <v>1</v>
      </c>
      <c r="K301" s="3">
        <v>1</v>
      </c>
      <c r="L301" s="3">
        <v>1</v>
      </c>
      <c r="M301" s="3"/>
      <c r="N301" s="3">
        <v>1</v>
      </c>
      <c r="O301" s="3">
        <v>1</v>
      </c>
      <c r="P301" s="3"/>
      <c r="Q301" s="3" t="s">
        <v>220</v>
      </c>
      <c r="R301" s="3" t="s">
        <v>221</v>
      </c>
      <c r="S301" s="3"/>
      <c r="T301" s="3">
        <v>2014</v>
      </c>
      <c r="U301" s="3" t="s">
        <v>123</v>
      </c>
      <c r="V301" s="3">
        <v>0</v>
      </c>
      <c r="W301" s="3">
        <v>0</v>
      </c>
      <c r="X301" s="3">
        <v>0</v>
      </c>
      <c r="Y301" s="22">
        <v>3</v>
      </c>
      <c r="Z301" s="22">
        <v>3</v>
      </c>
      <c r="AA301" s="22">
        <f t="shared" si="154"/>
        <v>1</v>
      </c>
      <c r="AB301" s="22">
        <f t="shared" si="155"/>
        <v>3</v>
      </c>
      <c r="AC301" s="22">
        <v>99</v>
      </c>
      <c r="AD301" s="22">
        <v>99</v>
      </c>
      <c r="AE301" s="22">
        <f t="shared" si="156"/>
        <v>1</v>
      </c>
      <c r="AF301" s="22">
        <f t="shared" si="157"/>
        <v>99</v>
      </c>
      <c r="AG301" s="3">
        <v>2</v>
      </c>
      <c r="AH301" s="3">
        <v>2</v>
      </c>
      <c r="AI301" s="3">
        <f t="shared" si="162"/>
        <v>1</v>
      </c>
      <c r="AJ301" s="3">
        <v>2</v>
      </c>
      <c r="AK301" s="3">
        <v>0</v>
      </c>
      <c r="AL301" s="3">
        <v>0</v>
      </c>
      <c r="AM301" s="3">
        <v>1</v>
      </c>
      <c r="AN301" s="3"/>
      <c r="AO301" s="3" t="s">
        <v>770</v>
      </c>
      <c r="AP301" s="16" t="s">
        <v>771</v>
      </c>
      <c r="AQ301" s="16">
        <v>1</v>
      </c>
      <c r="AR301" s="3"/>
      <c r="AS301" s="3"/>
      <c r="AT301" s="3"/>
      <c r="AU301" s="3">
        <v>0</v>
      </c>
      <c r="AV301" s="18">
        <v>0.8508926498529259</v>
      </c>
      <c r="AW301" s="31">
        <v>0.10905022876967169</v>
      </c>
      <c r="AX301" s="18">
        <v>0.83398749786909299</v>
      </c>
      <c r="AY301" s="18">
        <v>0.10476015135173407</v>
      </c>
      <c r="AZ301" s="3"/>
      <c r="BA301" s="3" t="s">
        <v>222</v>
      </c>
      <c r="BB301" s="3"/>
      <c r="BC301" s="3"/>
      <c r="BD301" s="8">
        <v>20</v>
      </c>
      <c r="BE301" s="8">
        <v>20</v>
      </c>
      <c r="BF301" s="8">
        <v>40</v>
      </c>
      <c r="BG301" s="31">
        <v>2.0499999999999998</v>
      </c>
      <c r="BH301" s="31">
        <v>0.85</v>
      </c>
      <c r="BI301" s="3">
        <v>1.57</v>
      </c>
      <c r="BJ301" s="3">
        <v>1.23</v>
      </c>
      <c r="BK301" s="30">
        <v>1</v>
      </c>
      <c r="BL301" s="16">
        <f t="shared" si="131"/>
        <v>0.8508926498529259</v>
      </c>
      <c r="BM301" s="16">
        <f t="shared" si="159"/>
        <v>0.10905022876967169</v>
      </c>
      <c r="BN301" s="16">
        <f t="shared" si="160"/>
        <v>0.83398749786909299</v>
      </c>
      <c r="BO301" s="16">
        <f t="shared" si="132"/>
        <v>0.10476015135173407</v>
      </c>
      <c r="BP301" s="16"/>
      <c r="BQ301" s="32"/>
      <c r="BR301" s="32"/>
      <c r="BS301" s="16"/>
      <c r="BT301" s="16"/>
      <c r="BU301" s="16"/>
      <c r="BV301" s="16"/>
      <c r="BW301" s="16"/>
      <c r="BX301" s="16"/>
      <c r="BY301" s="16"/>
      <c r="BZ301" s="16"/>
      <c r="CA301" s="16"/>
      <c r="CB301" s="16"/>
      <c r="CC301" s="16"/>
      <c r="CD301" s="16"/>
      <c r="CE301" s="15"/>
      <c r="CF301" s="15"/>
      <c r="CG301" s="15"/>
      <c r="CH301" s="7"/>
      <c r="CI301" s="7"/>
      <c r="CJ301" s="7"/>
      <c r="CK301" s="15"/>
      <c r="CL301" s="15"/>
      <c r="CM301" s="15"/>
      <c r="CN301" s="15"/>
      <c r="CO301" s="30"/>
      <c r="CP301" s="33" t="e">
        <f t="shared" si="133"/>
        <v>#DIV/0!</v>
      </c>
      <c r="CQ301" s="33" t="e">
        <f t="shared" si="134"/>
        <v>#DIV/0!</v>
      </c>
      <c r="CR301" s="33" t="e">
        <f t="shared" si="135"/>
        <v>#DIV/0!</v>
      </c>
      <c r="CS301" s="33" t="e">
        <f t="shared" si="136"/>
        <v>#DIV/0!</v>
      </c>
      <c r="CT301" s="15"/>
      <c r="CU301" s="15"/>
      <c r="CV301" s="15"/>
      <c r="CW301" s="15"/>
      <c r="CX301" s="15"/>
      <c r="CY301" s="15"/>
      <c r="CZ301" s="15"/>
      <c r="DA301" s="15"/>
      <c r="DB301" s="15"/>
      <c r="DC301" s="15"/>
      <c r="DD301" s="15"/>
      <c r="DE301" s="15"/>
      <c r="DF301" s="15"/>
      <c r="DG301" s="15"/>
      <c r="DH301" s="15"/>
      <c r="DI301" s="15"/>
      <c r="DJ301" s="15"/>
      <c r="DK301" s="15"/>
      <c r="DL301" s="34"/>
      <c r="DM301" s="33" t="e">
        <f t="shared" si="137"/>
        <v>#DIV/0!</v>
      </c>
      <c r="DN301" s="33" t="e">
        <f t="shared" si="138"/>
        <v>#DIV/0!</v>
      </c>
      <c r="DO301" s="33" t="e">
        <f t="shared" si="144"/>
        <v>#DIV/0!</v>
      </c>
      <c r="DP301" s="33" t="e">
        <f t="shared" si="139"/>
        <v>#DIV/0!</v>
      </c>
      <c r="DQ301" s="15"/>
      <c r="DR301" s="15"/>
      <c r="DS301" s="15"/>
      <c r="DT301" s="15"/>
      <c r="DU301" s="15"/>
      <c r="DV301" s="15"/>
      <c r="DW301" s="15"/>
      <c r="DX301" s="15"/>
      <c r="DY301" s="15"/>
      <c r="DZ301" s="15"/>
      <c r="EA301" s="34"/>
      <c r="EB301" s="33" t="e">
        <f t="shared" si="119"/>
        <v>#DIV/0!</v>
      </c>
      <c r="EC301" s="33" t="e">
        <f t="shared" si="120"/>
        <v>#DIV/0!</v>
      </c>
      <c r="ED301" s="33" t="e">
        <f t="shared" si="121"/>
        <v>#DIV/0!</v>
      </c>
      <c r="EE301" s="33" t="e">
        <f t="shared" si="122"/>
        <v>#DIV/0!</v>
      </c>
    </row>
    <row r="302" spans="1:135" ht="48" hidden="1" x14ac:dyDescent="0.2">
      <c r="A302" s="99">
        <v>206</v>
      </c>
      <c r="B302" s="88" t="s">
        <v>223</v>
      </c>
      <c r="C302" s="3" t="s">
        <v>1141</v>
      </c>
      <c r="D302" s="3">
        <v>3</v>
      </c>
      <c r="E302" s="3"/>
      <c r="F302" s="3" t="s">
        <v>1204</v>
      </c>
      <c r="G302" s="3" t="s">
        <v>123</v>
      </c>
      <c r="H302" s="3">
        <v>1</v>
      </c>
      <c r="I302" s="3">
        <v>1</v>
      </c>
      <c r="J302" s="3">
        <v>1</v>
      </c>
      <c r="K302" s="3">
        <v>1</v>
      </c>
      <c r="L302" s="3">
        <v>1</v>
      </c>
      <c r="M302" s="3"/>
      <c r="N302" s="3">
        <v>0</v>
      </c>
      <c r="O302" s="3">
        <v>0</v>
      </c>
      <c r="P302" s="3" t="s">
        <v>1162</v>
      </c>
      <c r="Q302" s="3" t="s">
        <v>224</v>
      </c>
      <c r="R302" s="3" t="s">
        <v>89</v>
      </c>
      <c r="S302" s="3" t="s">
        <v>225</v>
      </c>
      <c r="T302" s="3">
        <v>2014</v>
      </c>
      <c r="U302" s="3" t="s">
        <v>123</v>
      </c>
      <c r="V302" s="3">
        <v>0</v>
      </c>
      <c r="W302" s="3">
        <v>0</v>
      </c>
      <c r="X302" s="3"/>
      <c r="Y302" s="22">
        <v>1</v>
      </c>
      <c r="Z302" s="22">
        <v>1</v>
      </c>
      <c r="AA302" s="22">
        <f t="shared" si="154"/>
        <v>1</v>
      </c>
      <c r="AB302" s="22">
        <f t="shared" si="155"/>
        <v>1</v>
      </c>
      <c r="AC302" s="22">
        <v>1</v>
      </c>
      <c r="AD302" s="22">
        <v>1</v>
      </c>
      <c r="AE302" s="22">
        <f t="shared" si="156"/>
        <v>1</v>
      </c>
      <c r="AF302" s="22">
        <f t="shared" si="157"/>
        <v>1</v>
      </c>
      <c r="AG302" s="3"/>
      <c r="AH302" s="3"/>
      <c r="AI302" s="3"/>
      <c r="AJ302" s="3"/>
      <c r="AK302" s="3">
        <v>0</v>
      </c>
      <c r="AL302" s="3">
        <v>1</v>
      </c>
      <c r="AM302" s="3">
        <v>1</v>
      </c>
      <c r="AN302" s="3"/>
      <c r="AO302" s="3" t="s">
        <v>770</v>
      </c>
      <c r="AP302" s="16" t="s">
        <v>771</v>
      </c>
      <c r="AQ302" s="16">
        <v>1</v>
      </c>
      <c r="AR302" s="3"/>
      <c r="AS302" s="30">
        <v>1</v>
      </c>
      <c r="AT302" s="30" t="s">
        <v>715</v>
      </c>
      <c r="AU302" s="3"/>
      <c r="AV302" s="18"/>
      <c r="AW302" s="31"/>
      <c r="AX302" s="18"/>
      <c r="AY302" s="18"/>
      <c r="AZ302" s="30" t="s">
        <v>1134</v>
      </c>
      <c r="BA302" s="3" t="s">
        <v>820</v>
      </c>
      <c r="BB302" s="3"/>
      <c r="BC302" s="3"/>
      <c r="BD302" s="8">
        <v>36.75</v>
      </c>
      <c r="BE302" s="8">
        <v>36.75</v>
      </c>
      <c r="BF302" s="8">
        <v>73.5</v>
      </c>
      <c r="BG302" s="31" t="s">
        <v>226</v>
      </c>
      <c r="BH302" s="31" t="s">
        <v>227</v>
      </c>
      <c r="BI302" s="3"/>
      <c r="BJ302" s="3"/>
      <c r="BK302" s="30">
        <v>1</v>
      </c>
      <c r="BL302" s="16" t="e">
        <f t="shared" si="131"/>
        <v>#VALUE!</v>
      </c>
      <c r="BM302" s="16" t="e">
        <f t="shared" si="159"/>
        <v>#VALUE!</v>
      </c>
      <c r="BN302" s="16" t="e">
        <f t="shared" si="160"/>
        <v>#VALUE!</v>
      </c>
      <c r="BO302" s="16" t="e">
        <f t="shared" si="132"/>
        <v>#VALUE!</v>
      </c>
      <c r="BP302" s="16">
        <v>-1.058860868</v>
      </c>
      <c r="BQ302" s="32"/>
      <c r="BR302" s="32"/>
      <c r="BS302" s="16"/>
      <c r="BT302" s="16"/>
      <c r="BU302" s="16"/>
      <c r="BV302" s="16"/>
      <c r="BW302" s="16"/>
      <c r="BX302" s="16">
        <v>0.25973863200000002</v>
      </c>
      <c r="BY302" s="16"/>
      <c r="BZ302" s="16"/>
      <c r="CA302" s="16">
        <v>0.57999999999999996</v>
      </c>
      <c r="CB302" s="16">
        <v>0.08</v>
      </c>
      <c r="CC302" s="16">
        <v>0.57999999999999996</v>
      </c>
      <c r="CD302" s="16">
        <v>0.08</v>
      </c>
      <c r="CE302" s="12" t="s">
        <v>257</v>
      </c>
      <c r="CF302" s="12"/>
      <c r="CG302" s="12"/>
      <c r="CH302" s="7">
        <v>36.75</v>
      </c>
      <c r="CI302" s="7">
        <v>36.75</v>
      </c>
      <c r="CJ302" s="7">
        <v>73.5</v>
      </c>
      <c r="CK302" s="10">
        <v>36.590000000000003</v>
      </c>
      <c r="CL302" s="10">
        <v>42.43</v>
      </c>
      <c r="CM302" s="10">
        <v>16.04</v>
      </c>
      <c r="CN302" s="10">
        <v>11.23</v>
      </c>
      <c r="CO302" s="30">
        <v>1</v>
      </c>
      <c r="CP302" s="33">
        <f t="shared" si="133"/>
        <v>0.42179837837988632</v>
      </c>
      <c r="CQ302" s="33">
        <f t="shared" si="134"/>
        <v>5.5632067156489128E-2</v>
      </c>
      <c r="CR302" s="33">
        <f t="shared" si="135"/>
        <v>0.41735839544957171</v>
      </c>
      <c r="CS302" s="33">
        <f t="shared" si="136"/>
        <v>5.4467029960635779E-2</v>
      </c>
      <c r="CT302" s="10"/>
      <c r="CU302" s="10"/>
      <c r="CV302" s="10"/>
      <c r="CW302" s="10"/>
      <c r="CX302" s="10"/>
      <c r="CY302" s="10"/>
      <c r="CZ302" s="10"/>
      <c r="DA302" s="10"/>
      <c r="DB302" s="15"/>
      <c r="DC302" s="15"/>
      <c r="DD302" s="15"/>
      <c r="DE302" s="7"/>
      <c r="DF302" s="7"/>
      <c r="DG302" s="7"/>
      <c r="DH302" s="10"/>
      <c r="DI302" s="10"/>
      <c r="DJ302" s="10"/>
      <c r="DK302" s="10"/>
      <c r="DL302" s="34"/>
      <c r="DM302" s="33" t="e">
        <f t="shared" si="137"/>
        <v>#DIV/0!</v>
      </c>
      <c r="DN302" s="33" t="e">
        <f t="shared" si="138"/>
        <v>#DIV/0!</v>
      </c>
      <c r="DO302" s="33" t="e">
        <f t="shared" si="144"/>
        <v>#DIV/0!</v>
      </c>
      <c r="DP302" s="33" t="e">
        <f t="shared" si="139"/>
        <v>#DIV/0!</v>
      </c>
      <c r="DQ302" s="15"/>
      <c r="DR302" s="15"/>
      <c r="DS302" s="15"/>
      <c r="DT302" s="7"/>
      <c r="DU302" s="7"/>
      <c r="DV302" s="7"/>
      <c r="DW302" s="15"/>
      <c r="DX302" s="15"/>
      <c r="DY302" s="15"/>
      <c r="DZ302" s="15"/>
      <c r="EA302" s="34"/>
      <c r="EB302" s="33" t="e">
        <f t="shared" si="119"/>
        <v>#DIV/0!</v>
      </c>
      <c r="EC302" s="33" t="e">
        <f t="shared" si="120"/>
        <v>#DIV/0!</v>
      </c>
      <c r="ED302" s="33" t="e">
        <f t="shared" si="121"/>
        <v>#DIV/0!</v>
      </c>
      <c r="EE302" s="33" t="e">
        <f t="shared" si="122"/>
        <v>#DIV/0!</v>
      </c>
    </row>
    <row r="303" spans="1:135" ht="48" hidden="1" x14ac:dyDescent="0.2">
      <c r="A303" s="99">
        <v>206</v>
      </c>
      <c r="B303" s="88" t="s">
        <v>223</v>
      </c>
      <c r="C303" s="3" t="s">
        <v>1141</v>
      </c>
      <c r="D303" s="3">
        <v>3</v>
      </c>
      <c r="E303" s="3"/>
      <c r="F303" s="3" t="s">
        <v>1204</v>
      </c>
      <c r="G303" s="3" t="s">
        <v>123</v>
      </c>
      <c r="H303" s="3">
        <v>1</v>
      </c>
      <c r="I303" s="3">
        <v>1</v>
      </c>
      <c r="J303" s="3">
        <v>1</v>
      </c>
      <c r="K303" s="3">
        <v>1</v>
      </c>
      <c r="L303" s="3">
        <v>1</v>
      </c>
      <c r="M303" s="3"/>
      <c r="N303" s="3">
        <v>0</v>
      </c>
      <c r="O303" s="3">
        <v>0</v>
      </c>
      <c r="P303" s="3" t="s">
        <v>1162</v>
      </c>
      <c r="Q303" s="3" t="s">
        <v>224</v>
      </c>
      <c r="R303" s="3" t="s">
        <v>89</v>
      </c>
      <c r="S303" s="3" t="s">
        <v>225</v>
      </c>
      <c r="T303" s="3">
        <v>2014</v>
      </c>
      <c r="U303" s="3" t="s">
        <v>123</v>
      </c>
      <c r="V303" s="3">
        <v>0</v>
      </c>
      <c r="W303" s="3">
        <v>0</v>
      </c>
      <c r="X303" s="3"/>
      <c r="Y303" s="22">
        <v>1</v>
      </c>
      <c r="Z303" s="22">
        <v>1</v>
      </c>
      <c r="AA303" s="22">
        <f t="shared" si="154"/>
        <v>1</v>
      </c>
      <c r="AB303" s="22">
        <f t="shared" si="155"/>
        <v>1</v>
      </c>
      <c r="AC303" s="22">
        <v>1</v>
      </c>
      <c r="AD303" s="22">
        <v>1</v>
      </c>
      <c r="AE303" s="22">
        <f t="shared" si="156"/>
        <v>1</v>
      </c>
      <c r="AF303" s="22">
        <f t="shared" si="157"/>
        <v>1</v>
      </c>
      <c r="AG303" s="3"/>
      <c r="AH303" s="3"/>
      <c r="AI303" s="3"/>
      <c r="AJ303" s="3"/>
      <c r="AK303" s="3">
        <v>0</v>
      </c>
      <c r="AL303" s="3">
        <v>1</v>
      </c>
      <c r="AM303" s="3">
        <v>1</v>
      </c>
      <c r="AN303" s="3"/>
      <c r="AO303" s="3" t="s">
        <v>770</v>
      </c>
      <c r="AP303" s="16" t="s">
        <v>816</v>
      </c>
      <c r="AQ303" s="16">
        <v>0</v>
      </c>
      <c r="AR303" s="3"/>
      <c r="AS303" s="30">
        <v>1</v>
      </c>
      <c r="AT303" s="30" t="s">
        <v>715</v>
      </c>
      <c r="AU303" s="3"/>
      <c r="AV303" s="18"/>
      <c r="AW303" s="31"/>
      <c r="AX303" s="18"/>
      <c r="AY303" s="18"/>
      <c r="AZ303" s="30" t="s">
        <v>1134</v>
      </c>
      <c r="BA303" s="3" t="s">
        <v>820</v>
      </c>
      <c r="BB303" s="3"/>
      <c r="BC303" s="3"/>
      <c r="BD303" s="8">
        <v>36.75</v>
      </c>
      <c r="BE303" s="8">
        <v>36.75</v>
      </c>
      <c r="BF303" s="8">
        <v>73.5</v>
      </c>
      <c r="BG303" s="31" t="s">
        <v>821</v>
      </c>
      <c r="BH303" s="31" t="s">
        <v>822</v>
      </c>
      <c r="BI303" s="3"/>
      <c r="BJ303" s="3"/>
      <c r="BK303" s="30">
        <v>-1</v>
      </c>
      <c r="BL303" s="16" t="e">
        <f t="shared" si="131"/>
        <v>#VALUE!</v>
      </c>
      <c r="BM303" s="16" t="e">
        <f t="shared" si="159"/>
        <v>#VALUE!</v>
      </c>
      <c r="BN303" s="16" t="e">
        <f t="shared" si="160"/>
        <v>#VALUE!</v>
      </c>
      <c r="BO303" s="16" t="e">
        <f t="shared" si="132"/>
        <v>#VALUE!</v>
      </c>
      <c r="BP303" s="16">
        <v>0.38185958773136214</v>
      </c>
      <c r="BQ303" s="32"/>
      <c r="BR303" s="32"/>
      <c r="BS303" s="16"/>
      <c r="BT303" s="16"/>
      <c r="BU303" s="16"/>
      <c r="BV303" s="16"/>
      <c r="BW303" s="16"/>
      <c r="BX303" s="16">
        <v>0.27722583123375993</v>
      </c>
      <c r="BY303" s="16"/>
      <c r="BZ303" s="16"/>
      <c r="CA303" s="16">
        <v>-0.21</v>
      </c>
      <c r="CB303" s="16">
        <v>0.08</v>
      </c>
      <c r="CC303" s="16">
        <v>-0.21</v>
      </c>
      <c r="CD303" s="16">
        <v>0.08</v>
      </c>
      <c r="CE303" s="12" t="s">
        <v>257</v>
      </c>
      <c r="CF303" s="12"/>
      <c r="CG303" s="12"/>
      <c r="CH303" s="7">
        <v>36.75</v>
      </c>
      <c r="CI303" s="7">
        <v>36.75</v>
      </c>
      <c r="CJ303" s="7">
        <v>73.5</v>
      </c>
      <c r="CK303" s="10">
        <v>43.19</v>
      </c>
      <c r="CL303" s="10">
        <v>41.03</v>
      </c>
      <c r="CM303" s="10">
        <v>10.14</v>
      </c>
      <c r="CN303" s="10">
        <v>11.49</v>
      </c>
      <c r="CO303" s="30">
        <v>-1</v>
      </c>
      <c r="CP303" s="33">
        <f t="shared" si="133"/>
        <v>-0.19933473840124399</v>
      </c>
      <c r="CQ303" s="33">
        <f t="shared" si="134"/>
        <v>5.4692070326078181E-2</v>
      </c>
      <c r="CR303" s="33">
        <f t="shared" si="135"/>
        <v>-0.19723647799702038</v>
      </c>
      <c r="CS303" s="33">
        <f t="shared" si="136"/>
        <v>5.3546718382407398E-2</v>
      </c>
      <c r="CT303" s="10"/>
      <c r="CU303" s="10"/>
      <c r="CV303" s="10"/>
      <c r="CW303" s="10"/>
      <c r="CX303" s="10"/>
      <c r="CY303" s="10"/>
      <c r="CZ303" s="10"/>
      <c r="DA303" s="10"/>
      <c r="DB303" s="15"/>
      <c r="DC303" s="15"/>
      <c r="DD303" s="15"/>
      <c r="DE303" s="7"/>
      <c r="DF303" s="7"/>
      <c r="DG303" s="7"/>
      <c r="DH303" s="10"/>
      <c r="DI303" s="10"/>
      <c r="DJ303" s="10"/>
      <c r="DK303" s="10"/>
      <c r="DL303" s="34"/>
      <c r="DM303" s="33" t="e">
        <f t="shared" si="137"/>
        <v>#DIV/0!</v>
      </c>
      <c r="DN303" s="33" t="e">
        <f t="shared" si="138"/>
        <v>#DIV/0!</v>
      </c>
      <c r="DO303" s="33" t="e">
        <f t="shared" si="144"/>
        <v>#DIV/0!</v>
      </c>
      <c r="DP303" s="33" t="e">
        <f t="shared" si="139"/>
        <v>#DIV/0!</v>
      </c>
      <c r="DQ303" s="15"/>
      <c r="DR303" s="15"/>
      <c r="DS303" s="15"/>
      <c r="DT303" s="7"/>
      <c r="DU303" s="7"/>
      <c r="DV303" s="7"/>
      <c r="DW303" s="15"/>
      <c r="DX303" s="15"/>
      <c r="DY303" s="15"/>
      <c r="DZ303" s="15"/>
      <c r="EA303" s="34"/>
      <c r="EB303" s="33" t="e">
        <f t="shared" si="119"/>
        <v>#DIV/0!</v>
      </c>
      <c r="EC303" s="33" t="e">
        <f t="shared" si="120"/>
        <v>#DIV/0!</v>
      </c>
      <c r="ED303" s="33" t="e">
        <f t="shared" si="121"/>
        <v>#DIV/0!</v>
      </c>
      <c r="EE303" s="33" t="e">
        <f t="shared" si="122"/>
        <v>#DIV/0!</v>
      </c>
    </row>
    <row r="304" spans="1:135" ht="80" hidden="1" x14ac:dyDescent="0.2">
      <c r="A304" s="99">
        <v>206</v>
      </c>
      <c r="B304" s="88" t="s">
        <v>228</v>
      </c>
      <c r="C304" s="3" t="s">
        <v>1141</v>
      </c>
      <c r="D304" s="3">
        <v>4</v>
      </c>
      <c r="E304" s="3"/>
      <c r="F304" s="3" t="s">
        <v>1204</v>
      </c>
      <c r="G304" s="3" t="s">
        <v>123</v>
      </c>
      <c r="H304" s="3">
        <v>1</v>
      </c>
      <c r="I304" s="3">
        <v>1</v>
      </c>
      <c r="J304" s="3">
        <v>1</v>
      </c>
      <c r="K304" s="3">
        <v>1</v>
      </c>
      <c r="L304" s="3">
        <v>1</v>
      </c>
      <c r="M304" s="3"/>
      <c r="N304" s="3">
        <v>0</v>
      </c>
      <c r="O304" s="3">
        <v>0</v>
      </c>
      <c r="P304" s="3" t="s">
        <v>1162</v>
      </c>
      <c r="Q304" s="3" t="s">
        <v>229</v>
      </c>
      <c r="R304" s="3" t="s">
        <v>89</v>
      </c>
      <c r="S304" s="3" t="s">
        <v>225</v>
      </c>
      <c r="T304" s="3">
        <v>2014</v>
      </c>
      <c r="U304" s="3" t="s">
        <v>123</v>
      </c>
      <c r="V304" s="3">
        <v>0</v>
      </c>
      <c r="W304" s="3">
        <v>0</v>
      </c>
      <c r="X304" s="3"/>
      <c r="Y304" s="22">
        <v>1</v>
      </c>
      <c r="Z304" s="22">
        <v>1</v>
      </c>
      <c r="AA304" s="22">
        <f t="shared" si="154"/>
        <v>1</v>
      </c>
      <c r="AB304" s="22">
        <f t="shared" si="155"/>
        <v>1</v>
      </c>
      <c r="AC304" s="22">
        <v>1</v>
      </c>
      <c r="AD304" s="22">
        <v>1</v>
      </c>
      <c r="AE304" s="22">
        <f t="shared" si="156"/>
        <v>1</v>
      </c>
      <c r="AF304" s="22">
        <f t="shared" si="157"/>
        <v>1</v>
      </c>
      <c r="AG304" s="3"/>
      <c r="AH304" s="3"/>
      <c r="AI304" s="3"/>
      <c r="AJ304" s="3"/>
      <c r="AK304" s="3">
        <v>0</v>
      </c>
      <c r="AL304" s="3">
        <v>1</v>
      </c>
      <c r="AM304" s="3">
        <v>1</v>
      </c>
      <c r="AN304" s="3" t="s">
        <v>772</v>
      </c>
      <c r="AO304" s="3" t="s">
        <v>770</v>
      </c>
      <c r="AP304" s="16" t="s">
        <v>771</v>
      </c>
      <c r="AQ304" s="16">
        <v>1</v>
      </c>
      <c r="AR304" s="3"/>
      <c r="AS304" s="30">
        <v>1</v>
      </c>
      <c r="AT304" s="30" t="s">
        <v>715</v>
      </c>
      <c r="AU304" s="3"/>
      <c r="AV304" s="18"/>
      <c r="AW304" s="31"/>
      <c r="AX304" s="18"/>
      <c r="AY304" s="18"/>
      <c r="AZ304" s="30" t="s">
        <v>1134</v>
      </c>
      <c r="BA304" s="3" t="s">
        <v>825</v>
      </c>
      <c r="BB304" s="3"/>
      <c r="BC304" s="3"/>
      <c r="BD304" s="8">
        <v>38.25</v>
      </c>
      <c r="BE304" s="8">
        <v>38.25</v>
      </c>
      <c r="BF304" s="8">
        <v>76.5</v>
      </c>
      <c r="BG304" s="31">
        <v>82</v>
      </c>
      <c r="BH304" s="31">
        <v>73.209999999999994</v>
      </c>
      <c r="BI304" s="3">
        <v>11.34</v>
      </c>
      <c r="BJ304" s="3">
        <v>20.78</v>
      </c>
      <c r="BK304" s="30">
        <v>1</v>
      </c>
      <c r="BL304" s="16">
        <f t="shared" si="131"/>
        <v>0.52511359197842344</v>
      </c>
      <c r="BM304" s="16">
        <f t="shared" si="159"/>
        <v>5.4089831924709036E-2</v>
      </c>
      <c r="BN304" s="16">
        <f t="shared" si="160"/>
        <v>0.51980941428167171</v>
      </c>
      <c r="BO304" s="16">
        <f t="shared" si="132"/>
        <v>5.3002626854903138E-2</v>
      </c>
      <c r="BP304" s="16"/>
      <c r="BQ304" s="32"/>
      <c r="BR304" s="32"/>
      <c r="BS304" s="16"/>
      <c r="BT304" s="16"/>
      <c r="BU304" s="16"/>
      <c r="BV304" s="16"/>
      <c r="BW304" s="16"/>
      <c r="BX304" s="16"/>
      <c r="BY304" s="16"/>
      <c r="BZ304" s="16"/>
      <c r="CA304" s="16"/>
      <c r="CB304" s="16"/>
      <c r="CC304" s="16"/>
      <c r="CD304" s="16"/>
      <c r="CE304" s="12" t="s">
        <v>826</v>
      </c>
      <c r="CF304" s="12"/>
      <c r="CG304" s="12"/>
      <c r="CH304" s="7">
        <v>38.25</v>
      </c>
      <c r="CI304" s="7">
        <v>38.25</v>
      </c>
      <c r="CJ304" s="7">
        <v>76.5</v>
      </c>
      <c r="CK304" s="15">
        <v>48.05</v>
      </c>
      <c r="CL304" s="15">
        <v>59.21</v>
      </c>
      <c r="CM304" s="15">
        <v>25.92</v>
      </c>
      <c r="CN304" s="15">
        <v>22.7</v>
      </c>
      <c r="CO304" s="30">
        <v>1</v>
      </c>
      <c r="CP304" s="33">
        <f t="shared" si="133"/>
        <v>0.45806686936654195</v>
      </c>
      <c r="CQ304" s="33">
        <f t="shared" si="134"/>
        <v>5.3658988606609573E-2</v>
      </c>
      <c r="CR304" s="33">
        <f t="shared" si="135"/>
        <v>0.45343993129213245</v>
      </c>
      <c r="CS304" s="33">
        <f t="shared" si="136"/>
        <v>5.2580443483101563E-2</v>
      </c>
      <c r="CT304" s="15"/>
      <c r="CU304" s="15"/>
      <c r="CV304" s="15"/>
      <c r="CW304" s="15"/>
      <c r="CX304" s="15"/>
      <c r="CY304" s="15"/>
      <c r="CZ304" s="15"/>
      <c r="DA304" s="15"/>
      <c r="DB304" s="12" t="s">
        <v>827</v>
      </c>
      <c r="DC304" s="12"/>
      <c r="DD304" s="12"/>
      <c r="DE304" s="7">
        <v>38.25</v>
      </c>
      <c r="DF304" s="7">
        <v>38.25</v>
      </c>
      <c r="DG304" s="7">
        <v>76.5</v>
      </c>
      <c r="DH304" s="15">
        <v>49.24</v>
      </c>
      <c r="DI304" s="15">
        <v>62.57</v>
      </c>
      <c r="DJ304" s="15">
        <v>28.07</v>
      </c>
      <c r="DK304" s="15">
        <v>23.34</v>
      </c>
      <c r="DL304" s="34">
        <v>1</v>
      </c>
      <c r="DM304" s="33">
        <f t="shared" si="137"/>
        <v>0.51639511550704886</v>
      </c>
      <c r="DN304" s="33">
        <f t="shared" si="138"/>
        <v>5.4030483106663647E-2</v>
      </c>
      <c r="DO304" s="33">
        <f t="shared" si="144"/>
        <v>0.51117900322919996</v>
      </c>
      <c r="DP304" s="33">
        <f t="shared" si="139"/>
        <v>5.2944470947494923E-2</v>
      </c>
      <c r="DQ304" s="15"/>
      <c r="DR304" s="15"/>
      <c r="DS304" s="15"/>
      <c r="DT304" s="7"/>
      <c r="DU304" s="7"/>
      <c r="DV304" s="7"/>
      <c r="DW304" s="15"/>
      <c r="DX304" s="15"/>
      <c r="DY304" s="15"/>
      <c r="DZ304" s="15"/>
      <c r="EA304" s="34"/>
      <c r="EB304" s="33" t="e">
        <f t="shared" si="119"/>
        <v>#DIV/0!</v>
      </c>
      <c r="EC304" s="33" t="e">
        <f t="shared" si="120"/>
        <v>#DIV/0!</v>
      </c>
      <c r="ED304" s="33" t="e">
        <f t="shared" si="121"/>
        <v>#DIV/0!</v>
      </c>
      <c r="EE304" s="33" t="e">
        <f t="shared" si="122"/>
        <v>#DIV/0!</v>
      </c>
    </row>
    <row r="305" spans="1:135" ht="80" hidden="1" x14ac:dyDescent="0.2">
      <c r="A305" s="99">
        <v>206</v>
      </c>
      <c r="B305" s="88" t="s">
        <v>228</v>
      </c>
      <c r="C305" s="3" t="s">
        <v>1141</v>
      </c>
      <c r="D305" s="3">
        <v>4</v>
      </c>
      <c r="E305" s="3"/>
      <c r="F305" s="3" t="s">
        <v>1204</v>
      </c>
      <c r="G305" s="3" t="s">
        <v>123</v>
      </c>
      <c r="H305" s="3">
        <v>1</v>
      </c>
      <c r="I305" s="3">
        <v>1</v>
      </c>
      <c r="J305" s="3">
        <v>1</v>
      </c>
      <c r="K305" s="3">
        <v>1</v>
      </c>
      <c r="L305" s="3">
        <v>1</v>
      </c>
      <c r="M305" s="3"/>
      <c r="N305" s="3">
        <v>0</v>
      </c>
      <c r="O305" s="3">
        <v>0</v>
      </c>
      <c r="P305" s="3" t="s">
        <v>1162</v>
      </c>
      <c r="Q305" s="3" t="s">
        <v>229</v>
      </c>
      <c r="R305" s="3" t="s">
        <v>89</v>
      </c>
      <c r="S305" s="3" t="s">
        <v>225</v>
      </c>
      <c r="T305" s="3">
        <v>2014</v>
      </c>
      <c r="U305" s="3" t="s">
        <v>123</v>
      </c>
      <c r="V305" s="3">
        <v>0</v>
      </c>
      <c r="W305" s="3">
        <v>0</v>
      </c>
      <c r="X305" s="3"/>
      <c r="Y305" s="22">
        <v>1</v>
      </c>
      <c r="Z305" s="22">
        <v>1</v>
      </c>
      <c r="AA305" s="22">
        <f t="shared" si="154"/>
        <v>1</v>
      </c>
      <c r="AB305" s="22">
        <f t="shared" si="155"/>
        <v>1</v>
      </c>
      <c r="AC305" s="22">
        <v>1</v>
      </c>
      <c r="AD305" s="22">
        <v>1</v>
      </c>
      <c r="AE305" s="22">
        <f t="shared" si="156"/>
        <v>1</v>
      </c>
      <c r="AF305" s="22">
        <f t="shared" si="157"/>
        <v>1</v>
      </c>
      <c r="AG305" s="3"/>
      <c r="AH305" s="3"/>
      <c r="AI305" s="3"/>
      <c r="AJ305" s="3"/>
      <c r="AK305" s="3">
        <v>0</v>
      </c>
      <c r="AL305" s="3">
        <v>1</v>
      </c>
      <c r="AM305" s="3">
        <v>1</v>
      </c>
      <c r="AN305" s="3" t="s">
        <v>772</v>
      </c>
      <c r="AO305" s="3" t="s">
        <v>770</v>
      </c>
      <c r="AP305" s="16" t="s">
        <v>816</v>
      </c>
      <c r="AQ305" s="16">
        <v>0</v>
      </c>
      <c r="AR305" s="3"/>
      <c r="AS305" s="30">
        <v>1</v>
      </c>
      <c r="AT305" s="30" t="s">
        <v>715</v>
      </c>
      <c r="AU305" s="3"/>
      <c r="AV305" s="18"/>
      <c r="AW305" s="31"/>
      <c r="AX305" s="18"/>
      <c r="AY305" s="18"/>
      <c r="AZ305" s="30" t="s">
        <v>1134</v>
      </c>
      <c r="BA305" s="3" t="s">
        <v>825</v>
      </c>
      <c r="BB305" s="3"/>
      <c r="BC305" s="3"/>
      <c r="BD305" s="8">
        <v>38.25</v>
      </c>
      <c r="BE305" s="8">
        <v>38.25</v>
      </c>
      <c r="BF305" s="8">
        <v>76.5</v>
      </c>
      <c r="BG305" s="31">
        <v>72</v>
      </c>
      <c r="BH305" s="31">
        <v>76.62</v>
      </c>
      <c r="BI305" s="3">
        <v>22.38</v>
      </c>
      <c r="BJ305" s="3">
        <v>20.11</v>
      </c>
      <c r="BK305" s="30">
        <v>-1</v>
      </c>
      <c r="BL305" s="16">
        <f t="shared" si="131"/>
        <v>-0.21715325823547019</v>
      </c>
      <c r="BM305" s="16">
        <f t="shared" si="159"/>
        <v>5.2595787827204449E-2</v>
      </c>
      <c r="BN305" s="16">
        <f t="shared" si="160"/>
        <v>-0.21495979098056645</v>
      </c>
      <c r="BO305" s="16">
        <f t="shared" si="132"/>
        <v>5.1538613028514597E-2</v>
      </c>
      <c r="BP305" s="16"/>
      <c r="BQ305" s="32"/>
      <c r="BR305" s="32"/>
      <c r="BS305" s="16"/>
      <c r="BT305" s="16"/>
      <c r="BU305" s="16"/>
      <c r="BV305" s="16"/>
      <c r="BW305" s="16"/>
      <c r="BX305" s="16"/>
      <c r="BY305" s="16"/>
      <c r="BZ305" s="16"/>
      <c r="CA305" s="16"/>
      <c r="CB305" s="16"/>
      <c r="CC305" s="16"/>
      <c r="CD305" s="16"/>
      <c r="CE305" s="12" t="s">
        <v>826</v>
      </c>
      <c r="CF305" s="12"/>
      <c r="CG305" s="12"/>
      <c r="CH305" s="7">
        <v>38.25</v>
      </c>
      <c r="CI305" s="7">
        <v>38.25</v>
      </c>
      <c r="CJ305" s="7">
        <v>76.5</v>
      </c>
      <c r="CK305" s="15">
        <v>61.26</v>
      </c>
      <c r="CL305" s="15">
        <v>57.38</v>
      </c>
      <c r="CM305" s="15">
        <v>25.57</v>
      </c>
      <c r="CN305" s="15">
        <v>21</v>
      </c>
      <c r="CO305" s="30">
        <v>-1</v>
      </c>
      <c r="CP305" s="33">
        <f t="shared" si="133"/>
        <v>-0.16583431085285866</v>
      </c>
      <c r="CQ305" s="33">
        <f t="shared" si="134"/>
        <v>5.2467326919320538E-2</v>
      </c>
      <c r="CR305" s="33">
        <f t="shared" si="135"/>
        <v>-0.16415921680383988</v>
      </c>
      <c r="CS305" s="33">
        <f t="shared" si="136"/>
        <v>5.1412734183568461E-2</v>
      </c>
      <c r="CT305" s="15"/>
      <c r="CU305" s="15"/>
      <c r="CV305" s="15"/>
      <c r="CW305" s="15"/>
      <c r="CX305" s="15"/>
      <c r="CY305" s="15"/>
      <c r="CZ305" s="15"/>
      <c r="DA305" s="15"/>
      <c r="DB305" s="12" t="s">
        <v>827</v>
      </c>
      <c r="DC305" s="12"/>
      <c r="DD305" s="12"/>
      <c r="DE305" s="7">
        <v>38.25</v>
      </c>
      <c r="DF305" s="7">
        <v>38.25</v>
      </c>
      <c r="DG305" s="7">
        <v>76.5</v>
      </c>
      <c r="DH305" s="15">
        <v>60.68</v>
      </c>
      <c r="DI305" s="15">
        <v>57.78</v>
      </c>
      <c r="DJ305" s="15">
        <v>24.76</v>
      </c>
      <c r="DK305" s="15">
        <v>21.65</v>
      </c>
      <c r="DL305" s="34">
        <v>-1</v>
      </c>
      <c r="DM305" s="33">
        <f t="shared" si="137"/>
        <v>-0.12469340997467421</v>
      </c>
      <c r="DN305" s="33">
        <f t="shared" si="138"/>
        <v>5.2389205532621649E-2</v>
      </c>
      <c r="DO305" s="33">
        <f t="shared" si="144"/>
        <v>-0.12343388058099064</v>
      </c>
      <c r="DP305" s="33">
        <f t="shared" si="139"/>
        <v>5.133618303594515E-2</v>
      </c>
      <c r="DQ305" s="15"/>
      <c r="DR305" s="15"/>
      <c r="DS305" s="15"/>
      <c r="DT305" s="7"/>
      <c r="DU305" s="7"/>
      <c r="DV305" s="7"/>
      <c r="DW305" s="15"/>
      <c r="DX305" s="15"/>
      <c r="DY305" s="15"/>
      <c r="DZ305" s="15"/>
      <c r="EA305" s="34"/>
      <c r="EB305" s="33" t="e">
        <f t="shared" si="119"/>
        <v>#DIV/0!</v>
      </c>
      <c r="EC305" s="33" t="e">
        <f t="shared" si="120"/>
        <v>#DIV/0!</v>
      </c>
      <c r="ED305" s="33" t="e">
        <f t="shared" si="121"/>
        <v>#DIV/0!</v>
      </c>
      <c r="EE305" s="33" t="e">
        <f t="shared" si="122"/>
        <v>#DIV/0!</v>
      </c>
    </row>
    <row r="306" spans="1:135" ht="48" hidden="1" x14ac:dyDescent="0.2">
      <c r="A306" s="90">
        <v>207</v>
      </c>
      <c r="B306" s="90">
        <v>207</v>
      </c>
      <c r="C306" s="3" t="s">
        <v>127</v>
      </c>
      <c r="D306" s="3">
        <v>1</v>
      </c>
      <c r="E306" s="3"/>
      <c r="F306" s="3" t="s">
        <v>1204</v>
      </c>
      <c r="G306" s="3" t="s">
        <v>123</v>
      </c>
      <c r="H306" s="3">
        <v>1</v>
      </c>
      <c r="I306" s="3">
        <v>1</v>
      </c>
      <c r="J306" s="3">
        <v>1</v>
      </c>
      <c r="K306" s="3">
        <v>1</v>
      </c>
      <c r="L306" s="3">
        <v>1</v>
      </c>
      <c r="M306" s="3" t="s">
        <v>128</v>
      </c>
      <c r="N306" s="3">
        <v>0</v>
      </c>
      <c r="O306" s="3">
        <v>0</v>
      </c>
      <c r="P306" s="3" t="s">
        <v>1161</v>
      </c>
      <c r="Q306" s="3" t="s">
        <v>1272</v>
      </c>
      <c r="R306" s="3" t="s">
        <v>129</v>
      </c>
      <c r="S306" s="3"/>
      <c r="T306" s="3" t="s">
        <v>130</v>
      </c>
      <c r="U306" s="3" t="s">
        <v>123</v>
      </c>
      <c r="V306" s="3">
        <v>0</v>
      </c>
      <c r="W306" s="3">
        <v>0</v>
      </c>
      <c r="X306" s="3"/>
      <c r="Y306" s="22">
        <v>5</v>
      </c>
      <c r="Z306" s="22">
        <v>5</v>
      </c>
      <c r="AA306" s="22">
        <f t="shared" si="154"/>
        <v>1</v>
      </c>
      <c r="AB306" s="22">
        <f t="shared" si="155"/>
        <v>5</v>
      </c>
      <c r="AC306" s="22">
        <v>2</v>
      </c>
      <c r="AD306" s="22">
        <v>2</v>
      </c>
      <c r="AE306" s="22">
        <f t="shared" si="156"/>
        <v>1</v>
      </c>
      <c r="AF306" s="22">
        <f t="shared" si="157"/>
        <v>2</v>
      </c>
      <c r="AG306" s="3"/>
      <c r="AH306" s="3"/>
      <c r="AI306" s="3"/>
      <c r="AJ306" s="3"/>
      <c r="AK306" s="3">
        <v>0</v>
      </c>
      <c r="AL306" s="3">
        <v>0</v>
      </c>
      <c r="AM306" s="3">
        <v>1</v>
      </c>
      <c r="AN306" s="3"/>
      <c r="AO306" s="3" t="s">
        <v>754</v>
      </c>
      <c r="AP306" s="30" t="s">
        <v>803</v>
      </c>
      <c r="AQ306" s="30" t="s">
        <v>46</v>
      </c>
      <c r="AR306" s="30" t="s">
        <v>863</v>
      </c>
      <c r="AS306" s="3"/>
      <c r="AT306" s="3"/>
      <c r="AU306" s="3">
        <v>0</v>
      </c>
      <c r="AV306" s="18">
        <v>-8.5055203196473306E-2</v>
      </c>
      <c r="AW306" s="31">
        <v>2.9223483166389754E-2</v>
      </c>
      <c r="AX306" s="18">
        <v>-8.4581797612819462E-2</v>
      </c>
      <c r="AY306" s="18">
        <v>2.8899080685289912E-2</v>
      </c>
      <c r="AZ306" s="3"/>
      <c r="BA306" s="3"/>
      <c r="BB306" s="3"/>
      <c r="BC306" s="3"/>
      <c r="BD306" s="4">
        <v>68.5</v>
      </c>
      <c r="BE306" s="4">
        <v>68.5</v>
      </c>
      <c r="BF306" s="4">
        <v>137</v>
      </c>
      <c r="BG306" s="42">
        <v>82.75</v>
      </c>
      <c r="BH306" s="42">
        <v>77.06</v>
      </c>
      <c r="BI306" s="43">
        <v>68.19</v>
      </c>
      <c r="BJ306" s="43">
        <v>65.58</v>
      </c>
      <c r="BK306" s="44">
        <v>-1</v>
      </c>
      <c r="BL306" s="16">
        <f t="shared" si="131"/>
        <v>-8.5055203196473306E-2</v>
      </c>
      <c r="BM306" s="16">
        <f t="shared" si="159"/>
        <v>2.9223483166389754E-2</v>
      </c>
      <c r="BN306" s="16">
        <f t="shared" si="160"/>
        <v>-8.4581797612819462E-2</v>
      </c>
      <c r="BO306" s="16">
        <f t="shared" si="132"/>
        <v>2.8899080685289912E-2</v>
      </c>
      <c r="BP306" s="16"/>
      <c r="BQ306" s="32"/>
      <c r="BR306" s="32"/>
      <c r="BS306" s="16"/>
      <c r="BT306" s="16"/>
      <c r="BU306" s="16"/>
      <c r="BV306" s="16"/>
      <c r="BW306" s="16"/>
      <c r="BX306" s="16"/>
      <c r="BY306" s="16"/>
      <c r="BZ306" s="16"/>
      <c r="CA306" s="16"/>
      <c r="CB306" s="16"/>
      <c r="CC306" s="16"/>
      <c r="CD306" s="16"/>
      <c r="CE306" s="6"/>
      <c r="CF306" s="6"/>
      <c r="CG306" s="6"/>
      <c r="CH306" s="4"/>
      <c r="CI306" s="4"/>
      <c r="CJ306" s="4"/>
      <c r="CM306" s="6"/>
      <c r="CN306" s="6"/>
      <c r="CO306" s="44"/>
      <c r="CP306" s="33" t="e">
        <f t="shared" si="133"/>
        <v>#DIV/0!</v>
      </c>
      <c r="CQ306" s="33" t="e">
        <f t="shared" si="134"/>
        <v>#DIV/0!</v>
      </c>
      <c r="CR306" s="33" t="e">
        <f t="shared" si="135"/>
        <v>#DIV/0!</v>
      </c>
      <c r="CS306" s="33" t="e">
        <f t="shared" si="136"/>
        <v>#DIV/0!</v>
      </c>
      <c r="CT306" s="6"/>
      <c r="CU306" s="6"/>
      <c r="CV306" s="6"/>
      <c r="CW306" s="6"/>
      <c r="CX306" s="6"/>
      <c r="CY306" s="6"/>
      <c r="CZ306" s="6"/>
      <c r="DA306" s="6"/>
      <c r="DB306" s="3"/>
      <c r="DC306" s="3"/>
      <c r="DD306" s="3"/>
      <c r="DE306" s="3"/>
      <c r="DF306" s="3"/>
      <c r="DG306" s="3"/>
      <c r="DH306" s="3"/>
      <c r="DI306" s="3"/>
      <c r="DJ306" s="3"/>
      <c r="DK306" s="3"/>
      <c r="DL306" s="45"/>
      <c r="DM306" s="33" t="e">
        <f t="shared" si="137"/>
        <v>#DIV/0!</v>
      </c>
      <c r="DN306" s="33" t="e">
        <f t="shared" si="138"/>
        <v>#DIV/0!</v>
      </c>
      <c r="DO306" s="33" t="e">
        <f t="shared" si="144"/>
        <v>#DIV/0!</v>
      </c>
      <c r="DP306" s="33" t="e">
        <f t="shared" si="139"/>
        <v>#DIV/0!</v>
      </c>
      <c r="DQ306" s="3"/>
      <c r="DR306" s="3"/>
      <c r="DS306" s="3"/>
      <c r="DT306" s="3"/>
      <c r="DU306" s="3"/>
      <c r="DV306" s="3"/>
      <c r="DW306" s="3"/>
      <c r="DX306" s="3"/>
      <c r="DY306" s="3"/>
      <c r="DZ306" s="3"/>
      <c r="EA306" s="34"/>
      <c r="EB306" s="33" t="e">
        <f t="shared" si="119"/>
        <v>#DIV/0!</v>
      </c>
      <c r="EC306" s="33" t="e">
        <f t="shared" si="120"/>
        <v>#DIV/0!</v>
      </c>
      <c r="ED306" s="33" t="e">
        <f t="shared" si="121"/>
        <v>#DIV/0!</v>
      </c>
      <c r="EE306" s="33" t="e">
        <f t="shared" si="122"/>
        <v>#DIV/0!</v>
      </c>
    </row>
    <row r="307" spans="1:135" ht="48" hidden="1" x14ac:dyDescent="0.2">
      <c r="A307" s="90">
        <v>207</v>
      </c>
      <c r="B307" s="90">
        <v>207</v>
      </c>
      <c r="C307" s="3" t="s">
        <v>127</v>
      </c>
      <c r="D307" s="3">
        <v>1</v>
      </c>
      <c r="E307" s="3"/>
      <c r="F307" s="3" t="s">
        <v>1204</v>
      </c>
      <c r="G307" s="3" t="s">
        <v>123</v>
      </c>
      <c r="H307" s="3">
        <v>1</v>
      </c>
      <c r="I307" s="3">
        <v>1</v>
      </c>
      <c r="J307" s="3">
        <v>1</v>
      </c>
      <c r="K307" s="3">
        <v>1</v>
      </c>
      <c r="L307" s="3">
        <v>1</v>
      </c>
      <c r="M307" s="3" t="s">
        <v>128</v>
      </c>
      <c r="N307" s="3">
        <v>0</v>
      </c>
      <c r="O307" s="3">
        <v>0</v>
      </c>
      <c r="P307" s="3" t="s">
        <v>1161</v>
      </c>
      <c r="Q307" s="3" t="s">
        <v>1272</v>
      </c>
      <c r="R307" s="3" t="s">
        <v>129</v>
      </c>
      <c r="S307" s="3"/>
      <c r="T307" s="3" t="s">
        <v>130</v>
      </c>
      <c r="U307" s="3" t="s">
        <v>123</v>
      </c>
      <c r="V307" s="3">
        <v>0</v>
      </c>
      <c r="W307" s="3">
        <v>0</v>
      </c>
      <c r="X307" s="3"/>
      <c r="Y307" s="22">
        <v>5</v>
      </c>
      <c r="Z307" s="22">
        <v>5</v>
      </c>
      <c r="AA307" s="22">
        <f t="shared" si="154"/>
        <v>1</v>
      </c>
      <c r="AB307" s="22">
        <f t="shared" si="155"/>
        <v>5</v>
      </c>
      <c r="AC307" s="22">
        <v>2</v>
      </c>
      <c r="AD307" s="22">
        <v>2</v>
      </c>
      <c r="AE307" s="22">
        <f t="shared" si="156"/>
        <v>1</v>
      </c>
      <c r="AF307" s="22">
        <f t="shared" si="157"/>
        <v>2</v>
      </c>
      <c r="AG307" s="3"/>
      <c r="AH307" s="3"/>
      <c r="AI307" s="3"/>
      <c r="AJ307" s="3"/>
      <c r="AK307" s="3">
        <v>0</v>
      </c>
      <c r="AL307" s="3">
        <v>0</v>
      </c>
      <c r="AM307" s="3">
        <v>1</v>
      </c>
      <c r="AN307" s="3"/>
      <c r="AO307" s="3" t="s">
        <v>754</v>
      </c>
      <c r="AP307" s="30" t="s">
        <v>802</v>
      </c>
      <c r="AQ307" s="30" t="s">
        <v>46</v>
      </c>
      <c r="AR307" s="30" t="s">
        <v>863</v>
      </c>
      <c r="AS307" s="3"/>
      <c r="AT307" s="3"/>
      <c r="AU307" s="3">
        <v>0</v>
      </c>
      <c r="AV307" s="18">
        <v>0.41024200294819052</v>
      </c>
      <c r="AW307" s="31">
        <v>2.9811308397747968E-2</v>
      </c>
      <c r="AX307" s="18">
        <v>0.40795865228243067</v>
      </c>
      <c r="AY307" s="18">
        <v>2.9480380617715761E-2</v>
      </c>
      <c r="AZ307" s="3"/>
      <c r="BA307" s="3"/>
      <c r="BB307" s="3"/>
      <c r="BC307" s="3"/>
      <c r="BD307" s="8">
        <v>68.5</v>
      </c>
      <c r="BE307" s="8">
        <v>68.5</v>
      </c>
      <c r="BF307" s="8">
        <v>137</v>
      </c>
      <c r="BG307" s="31">
        <v>78.94</v>
      </c>
      <c r="BH307" s="31">
        <v>104.64</v>
      </c>
      <c r="BI307" s="18">
        <v>66.099999999999994</v>
      </c>
      <c r="BJ307" s="18">
        <v>58.99</v>
      </c>
      <c r="BK307" s="40">
        <v>1</v>
      </c>
      <c r="BL307" s="16">
        <f t="shared" si="131"/>
        <v>0.41024200294819052</v>
      </c>
      <c r="BM307" s="16">
        <f t="shared" si="159"/>
        <v>2.9811308397747968E-2</v>
      </c>
      <c r="BN307" s="16">
        <f t="shared" si="160"/>
        <v>0.40795865228243067</v>
      </c>
      <c r="BO307" s="16">
        <f t="shared" si="132"/>
        <v>2.9480380617715761E-2</v>
      </c>
      <c r="BP307" s="16"/>
      <c r="BQ307" s="32"/>
      <c r="BR307" s="32"/>
      <c r="BS307" s="16"/>
      <c r="BT307" s="16"/>
      <c r="BU307" s="16"/>
      <c r="BV307" s="16"/>
      <c r="BW307" s="16"/>
      <c r="BX307" s="16"/>
      <c r="BY307" s="16"/>
      <c r="BZ307" s="16"/>
      <c r="CA307" s="16"/>
      <c r="CB307" s="16"/>
      <c r="CC307" s="16"/>
      <c r="CD307" s="16"/>
      <c r="CE307" s="6"/>
      <c r="CF307" s="6"/>
      <c r="CG307" s="6"/>
      <c r="CH307" s="4"/>
      <c r="CI307" s="4"/>
      <c r="CJ307" s="4"/>
      <c r="CM307" s="6"/>
      <c r="CN307" s="6"/>
      <c r="CO307" s="40"/>
      <c r="CP307" s="33" t="e">
        <f t="shared" si="133"/>
        <v>#DIV/0!</v>
      </c>
      <c r="CQ307" s="33" t="e">
        <f t="shared" si="134"/>
        <v>#DIV/0!</v>
      </c>
      <c r="CR307" s="33" t="e">
        <f t="shared" si="135"/>
        <v>#DIV/0!</v>
      </c>
      <c r="CS307" s="33" t="e">
        <f t="shared" si="136"/>
        <v>#DIV/0!</v>
      </c>
      <c r="CT307" s="6"/>
      <c r="CU307" s="6"/>
      <c r="CV307" s="6"/>
      <c r="CW307" s="6"/>
      <c r="CX307" s="6"/>
      <c r="CY307" s="6"/>
      <c r="CZ307" s="6"/>
      <c r="DA307" s="6"/>
      <c r="DB307" s="3"/>
      <c r="DC307" s="3"/>
      <c r="DD307" s="3"/>
      <c r="DE307" s="3"/>
      <c r="DF307" s="3"/>
      <c r="DG307" s="3"/>
      <c r="DH307" s="3"/>
      <c r="DI307" s="3"/>
      <c r="DJ307" s="3"/>
      <c r="DK307" s="3"/>
      <c r="DL307" s="41"/>
      <c r="DM307" s="33" t="e">
        <f t="shared" si="137"/>
        <v>#DIV/0!</v>
      </c>
      <c r="DN307" s="33" t="e">
        <f t="shared" si="138"/>
        <v>#DIV/0!</v>
      </c>
      <c r="DO307" s="33" t="e">
        <f t="shared" si="144"/>
        <v>#DIV/0!</v>
      </c>
      <c r="DP307" s="33" t="e">
        <f t="shared" si="139"/>
        <v>#DIV/0!</v>
      </c>
      <c r="DQ307" s="3"/>
      <c r="DR307" s="3"/>
      <c r="DS307" s="3"/>
      <c r="DT307" s="3"/>
      <c r="DU307" s="3"/>
      <c r="DV307" s="3"/>
      <c r="DW307" s="3"/>
      <c r="DX307" s="3"/>
      <c r="DY307" s="3"/>
      <c r="DZ307" s="3"/>
      <c r="EA307" s="34"/>
      <c r="EB307" s="33" t="e">
        <f t="shared" si="119"/>
        <v>#DIV/0!</v>
      </c>
      <c r="EC307" s="33" t="e">
        <f t="shared" si="120"/>
        <v>#DIV/0!</v>
      </c>
      <c r="ED307" s="33" t="e">
        <f t="shared" si="121"/>
        <v>#DIV/0!</v>
      </c>
      <c r="EE307" s="33" t="e">
        <f t="shared" si="122"/>
        <v>#DIV/0!</v>
      </c>
    </row>
    <row r="308" spans="1:135" ht="112" x14ac:dyDescent="0.2">
      <c r="A308" s="99">
        <v>206</v>
      </c>
      <c r="B308" s="88" t="s">
        <v>219</v>
      </c>
      <c r="C308" s="3" t="s">
        <v>1141</v>
      </c>
      <c r="D308" s="3">
        <v>2</v>
      </c>
      <c r="E308" s="3" t="str">
        <f t="shared" ref="E308:E371" si="163">CONCATENATE(LEFT(C308,FIND(")",C308)),", Study ",D308)</f>
        <v>Park, J. K., Gasiorowska, A., &amp; Vohs, K. D. (2014), Study 2</v>
      </c>
      <c r="F308" s="3" t="s">
        <v>1204</v>
      </c>
      <c r="G308" s="3" t="s">
        <v>123</v>
      </c>
      <c r="H308" s="3">
        <v>1</v>
      </c>
      <c r="I308" s="3">
        <v>1</v>
      </c>
      <c r="J308" s="3">
        <v>1</v>
      </c>
      <c r="K308" s="3">
        <v>1</v>
      </c>
      <c r="L308" s="3">
        <v>1</v>
      </c>
      <c r="M308" s="3"/>
      <c r="N308" s="3">
        <v>1</v>
      </c>
      <c r="O308" s="3">
        <v>1</v>
      </c>
      <c r="P308" s="3"/>
      <c r="Q308" s="3" t="s">
        <v>220</v>
      </c>
      <c r="R308" s="3" t="s">
        <v>221</v>
      </c>
      <c r="S308" s="3"/>
      <c r="T308" s="3">
        <v>2014</v>
      </c>
      <c r="U308" s="3" t="s">
        <v>123</v>
      </c>
      <c r="V308" s="3">
        <v>0</v>
      </c>
      <c r="W308" s="3">
        <v>0</v>
      </c>
      <c r="X308" s="3">
        <v>0</v>
      </c>
      <c r="Y308" s="22">
        <v>3</v>
      </c>
      <c r="Z308" s="22">
        <v>3</v>
      </c>
      <c r="AA308" s="22">
        <f t="shared" si="154"/>
        <v>1</v>
      </c>
      <c r="AB308" s="22">
        <f t="shared" si="155"/>
        <v>3</v>
      </c>
      <c r="AC308" s="22">
        <v>99</v>
      </c>
      <c r="AD308" s="22">
        <v>99</v>
      </c>
      <c r="AE308" s="22">
        <f t="shared" si="156"/>
        <v>1</v>
      </c>
      <c r="AF308" s="22">
        <f t="shared" si="157"/>
        <v>99</v>
      </c>
      <c r="AG308" s="3">
        <v>2</v>
      </c>
      <c r="AH308" s="3">
        <v>2</v>
      </c>
      <c r="AI308" s="3">
        <f t="shared" ref="AI308:AI371" si="164">IF((AG308-AH308)=0,1,0)</f>
        <v>1</v>
      </c>
      <c r="AJ308" s="3">
        <v>2</v>
      </c>
      <c r="AK308" s="3">
        <v>0</v>
      </c>
      <c r="AL308" s="3">
        <v>0</v>
      </c>
      <c r="AM308" s="3">
        <v>1</v>
      </c>
      <c r="AN308" s="3"/>
      <c r="AO308" s="3" t="s">
        <v>770</v>
      </c>
      <c r="AP308" s="16" t="s">
        <v>816</v>
      </c>
      <c r="AQ308" s="16">
        <v>0</v>
      </c>
      <c r="AR308" s="3"/>
      <c r="AS308" s="3"/>
      <c r="AT308" s="3"/>
      <c r="AU308" s="3">
        <v>0</v>
      </c>
      <c r="AV308" s="18">
        <v>0.10289612477339823</v>
      </c>
      <c r="AW308" s="31">
        <v>0.10013234515616729</v>
      </c>
      <c r="AX308" s="18">
        <v>0.10085183090372807</v>
      </c>
      <c r="AY308" s="18">
        <v>9.6193100666667614E-2</v>
      </c>
      <c r="AZ308" s="3"/>
      <c r="BA308" s="3" t="s">
        <v>222</v>
      </c>
      <c r="BB308" s="3"/>
      <c r="BC308" s="3"/>
      <c r="BD308" s="8">
        <v>20</v>
      </c>
      <c r="BE308" s="8">
        <v>20</v>
      </c>
      <c r="BF308" s="8">
        <v>40</v>
      </c>
      <c r="BG308" s="31">
        <v>1</v>
      </c>
      <c r="BH308" s="31">
        <v>0.9</v>
      </c>
      <c r="BI308" s="3">
        <v>1.03</v>
      </c>
      <c r="BJ308" s="3">
        <v>0.91</v>
      </c>
      <c r="BK308" s="30">
        <v>1</v>
      </c>
      <c r="BL308" s="16">
        <f t="shared" si="131"/>
        <v>0.10289612477339823</v>
      </c>
      <c r="BM308" s="16">
        <f t="shared" si="159"/>
        <v>0.10013234515616729</v>
      </c>
      <c r="BN308" s="16">
        <f t="shared" si="160"/>
        <v>0.10085183090372807</v>
      </c>
      <c r="BO308" s="16">
        <f t="shared" si="132"/>
        <v>9.6193100666667614E-2</v>
      </c>
      <c r="BP308" s="16"/>
      <c r="BQ308" s="32"/>
      <c r="BR308" s="32"/>
      <c r="BS308" s="16"/>
      <c r="BT308" s="16"/>
      <c r="BU308" s="16"/>
      <c r="BV308" s="16"/>
      <c r="BW308" s="16"/>
      <c r="BX308" s="16"/>
      <c r="BY308" s="16"/>
      <c r="BZ308" s="16"/>
      <c r="CA308" s="16"/>
      <c r="CB308" s="16"/>
      <c r="CC308" s="16"/>
      <c r="CD308" s="16"/>
      <c r="CE308" s="15"/>
      <c r="CF308" s="15"/>
      <c r="CG308" s="15"/>
      <c r="CH308" s="7"/>
      <c r="CI308" s="7"/>
      <c r="CJ308" s="7"/>
      <c r="CK308" s="15"/>
      <c r="CL308" s="15"/>
      <c r="CM308" s="15"/>
      <c r="CN308" s="15"/>
      <c r="CO308" s="30"/>
      <c r="CP308" s="33" t="e">
        <f t="shared" si="133"/>
        <v>#DIV/0!</v>
      </c>
      <c r="CQ308" s="33" t="e">
        <f t="shared" si="134"/>
        <v>#DIV/0!</v>
      </c>
      <c r="CR308" s="33" t="e">
        <f t="shared" si="135"/>
        <v>#DIV/0!</v>
      </c>
      <c r="CS308" s="33" t="e">
        <f t="shared" si="136"/>
        <v>#DIV/0!</v>
      </c>
      <c r="CT308" s="15"/>
      <c r="CU308" s="15"/>
      <c r="CV308" s="15"/>
      <c r="CW308" s="15"/>
      <c r="CX308" s="15"/>
      <c r="CY308" s="15"/>
      <c r="CZ308" s="15"/>
      <c r="DA308" s="15"/>
      <c r="DB308" s="15"/>
      <c r="DC308" s="15"/>
      <c r="DD308" s="15"/>
      <c r="DE308" s="15"/>
      <c r="DF308" s="15"/>
      <c r="DG308" s="15"/>
      <c r="DH308" s="15"/>
      <c r="DI308" s="15"/>
      <c r="DJ308" s="15"/>
      <c r="DK308" s="15"/>
      <c r="DL308" s="34"/>
      <c r="DM308" s="33" t="e">
        <f t="shared" si="137"/>
        <v>#DIV/0!</v>
      </c>
      <c r="DN308" s="33" t="e">
        <f t="shared" si="138"/>
        <v>#DIV/0!</v>
      </c>
      <c r="DO308" s="33" t="e">
        <f t="shared" si="144"/>
        <v>#DIV/0!</v>
      </c>
      <c r="DP308" s="33" t="e">
        <f t="shared" si="139"/>
        <v>#DIV/0!</v>
      </c>
      <c r="DQ308" s="15"/>
      <c r="DR308" s="15"/>
      <c r="DS308" s="15"/>
      <c r="DT308" s="15"/>
      <c r="DU308" s="15"/>
      <c r="DV308" s="15"/>
      <c r="DW308" s="15"/>
      <c r="DX308" s="15"/>
      <c r="DY308" s="15"/>
      <c r="DZ308" s="15"/>
      <c r="EA308" s="34"/>
      <c r="EB308" s="33" t="e">
        <f t="shared" si="119"/>
        <v>#DIV/0!</v>
      </c>
      <c r="EC308" s="33" t="e">
        <f t="shared" si="120"/>
        <v>#DIV/0!</v>
      </c>
      <c r="ED308" s="33" t="e">
        <f t="shared" si="121"/>
        <v>#DIV/0!</v>
      </c>
      <c r="EE308" s="33" t="e">
        <f t="shared" si="122"/>
        <v>#DIV/0!</v>
      </c>
    </row>
    <row r="309" spans="1:135" ht="96" x14ac:dyDescent="0.2">
      <c r="A309" s="99">
        <v>208</v>
      </c>
      <c r="B309" s="88" t="s">
        <v>230</v>
      </c>
      <c r="C309" s="3" t="s">
        <v>231</v>
      </c>
      <c r="D309" s="3">
        <v>1</v>
      </c>
      <c r="E309" s="3" t="str">
        <f t="shared" si="163"/>
        <v>Schuler, J., &amp; Wanke, M. (2016), Study 1</v>
      </c>
      <c r="F309" s="3" t="s">
        <v>1204</v>
      </c>
      <c r="G309" s="3" t="s">
        <v>1</v>
      </c>
      <c r="H309" s="3">
        <v>1</v>
      </c>
      <c r="I309" s="3">
        <v>1</v>
      </c>
      <c r="J309" s="3">
        <v>1</v>
      </c>
      <c r="K309" s="3">
        <v>1</v>
      </c>
      <c r="L309" s="3">
        <v>1</v>
      </c>
      <c r="M309" s="3"/>
      <c r="N309" s="3">
        <v>1</v>
      </c>
      <c r="O309" s="3">
        <v>1</v>
      </c>
      <c r="P309" s="3"/>
      <c r="Q309" s="3" t="s">
        <v>456</v>
      </c>
      <c r="R309" s="3" t="s">
        <v>3</v>
      </c>
      <c r="S309" s="3"/>
      <c r="T309" s="3">
        <v>2016</v>
      </c>
      <c r="U309" s="3" t="s">
        <v>232</v>
      </c>
      <c r="V309" s="3">
        <v>1</v>
      </c>
      <c r="W309" s="3">
        <v>0</v>
      </c>
      <c r="X309" s="3">
        <v>0</v>
      </c>
      <c r="Y309" s="22">
        <v>2</v>
      </c>
      <c r="Z309" s="22">
        <v>2</v>
      </c>
      <c r="AA309" s="22">
        <f t="shared" si="154"/>
        <v>1</v>
      </c>
      <c r="AB309" s="22">
        <f t="shared" si="155"/>
        <v>2</v>
      </c>
      <c r="AC309" s="22">
        <v>2</v>
      </c>
      <c r="AD309" s="22">
        <v>2</v>
      </c>
      <c r="AE309" s="22">
        <f t="shared" si="156"/>
        <v>1</v>
      </c>
      <c r="AF309" s="22">
        <f t="shared" si="157"/>
        <v>2</v>
      </c>
      <c r="AG309" s="3">
        <v>2</v>
      </c>
      <c r="AH309" s="3">
        <v>2</v>
      </c>
      <c r="AI309" s="3">
        <f t="shared" si="164"/>
        <v>1</v>
      </c>
      <c r="AJ309" s="3">
        <v>2</v>
      </c>
      <c r="AK309" s="3">
        <v>0</v>
      </c>
      <c r="AL309" s="3">
        <v>0</v>
      </c>
      <c r="AM309" s="3">
        <v>1</v>
      </c>
      <c r="AN309" s="16" t="s">
        <v>830</v>
      </c>
      <c r="AO309" s="3" t="s">
        <v>774</v>
      </c>
      <c r="AP309" s="16" t="s">
        <v>1078</v>
      </c>
      <c r="AQ309" s="16">
        <v>1</v>
      </c>
      <c r="AR309" s="16" t="s">
        <v>1116</v>
      </c>
      <c r="AS309" s="16">
        <v>1</v>
      </c>
      <c r="AT309" s="16" t="s">
        <v>828</v>
      </c>
      <c r="AU309" s="3">
        <v>0</v>
      </c>
      <c r="AV309" s="18">
        <v>0.6867245011827311</v>
      </c>
      <c r="AW309" s="31">
        <v>9.6395825405978991E-2</v>
      </c>
      <c r="AX309" s="18">
        <v>0.67495208116245575</v>
      </c>
      <c r="AY309" s="18">
        <v>9.3119154246872893E-2</v>
      </c>
      <c r="AZ309" s="16"/>
      <c r="BA309" s="3" t="s">
        <v>456</v>
      </c>
      <c r="BB309" s="3"/>
      <c r="BC309" s="3">
        <v>1</v>
      </c>
      <c r="BD309" s="51">
        <v>18</v>
      </c>
      <c r="BE309" s="51">
        <v>28</v>
      </c>
      <c r="BF309" s="19">
        <v>46</v>
      </c>
      <c r="BG309" s="31">
        <v>4.7191999999999998</v>
      </c>
      <c r="BH309" s="31">
        <v>4.0446</v>
      </c>
      <c r="BI309" s="18">
        <v>1.0680000000000001</v>
      </c>
      <c r="BJ309" s="18">
        <v>0.92435</v>
      </c>
      <c r="BK309" s="40">
        <v>1</v>
      </c>
      <c r="BL309" s="16">
        <f t="shared" si="131"/>
        <v>0.6867245011827311</v>
      </c>
      <c r="BM309" s="16">
        <f t="shared" si="159"/>
        <v>9.6395825405978991E-2</v>
      </c>
      <c r="BN309" s="16">
        <f t="shared" si="160"/>
        <v>0.67495208116245575</v>
      </c>
      <c r="BO309" s="16">
        <f t="shared" si="132"/>
        <v>9.3119154246872893E-2</v>
      </c>
      <c r="BP309" s="16"/>
      <c r="BQ309" s="32"/>
      <c r="BR309" s="32"/>
      <c r="BS309" s="16"/>
      <c r="BT309" s="16"/>
      <c r="BU309" s="16"/>
      <c r="BV309" s="16"/>
      <c r="BW309" s="16"/>
      <c r="BX309" s="16"/>
      <c r="BY309" s="16"/>
      <c r="BZ309" s="16"/>
      <c r="CA309" s="16"/>
      <c r="CB309" s="16"/>
      <c r="CC309" s="16"/>
      <c r="CD309" s="16"/>
      <c r="CE309" s="3"/>
      <c r="CF309" s="3"/>
      <c r="CG309" s="3"/>
      <c r="CH309" s="3"/>
      <c r="CI309" s="3"/>
      <c r="CJ309" s="3"/>
      <c r="CK309" s="3"/>
      <c r="CL309" s="3"/>
      <c r="CM309" s="3"/>
      <c r="CN309" s="3"/>
      <c r="CO309" s="40"/>
      <c r="CP309" s="33" t="e">
        <f t="shared" si="133"/>
        <v>#DIV/0!</v>
      </c>
      <c r="CQ309" s="33" t="e">
        <f t="shared" si="134"/>
        <v>#DIV/0!</v>
      </c>
      <c r="CR309" s="33" t="e">
        <f t="shared" si="135"/>
        <v>#DIV/0!</v>
      </c>
      <c r="CS309" s="33" t="e">
        <f t="shared" si="136"/>
        <v>#DIV/0!</v>
      </c>
      <c r="CT309" s="3"/>
      <c r="CU309" s="3"/>
      <c r="CV309" s="3"/>
      <c r="CW309" s="3"/>
      <c r="CX309" s="3"/>
      <c r="CY309" s="3"/>
      <c r="CZ309" s="3"/>
      <c r="DA309" s="3"/>
      <c r="DB309" s="3"/>
      <c r="DC309" s="3"/>
      <c r="DD309" s="3"/>
      <c r="DE309" s="3"/>
      <c r="DF309" s="3"/>
      <c r="DG309" s="3"/>
      <c r="DH309" s="3"/>
      <c r="DI309" s="3"/>
      <c r="DJ309" s="3"/>
      <c r="DK309" s="3"/>
      <c r="DL309" s="41"/>
      <c r="DM309" s="33" t="e">
        <f t="shared" si="137"/>
        <v>#DIV/0!</v>
      </c>
      <c r="DN309" s="33" t="e">
        <f t="shared" si="138"/>
        <v>#DIV/0!</v>
      </c>
      <c r="DO309" s="33" t="e">
        <f t="shared" si="144"/>
        <v>#DIV/0!</v>
      </c>
      <c r="DP309" s="33" t="e">
        <f t="shared" si="139"/>
        <v>#DIV/0!</v>
      </c>
      <c r="DQ309" s="3"/>
      <c r="DR309" s="3"/>
      <c r="DS309" s="3"/>
      <c r="DT309" s="3"/>
      <c r="DU309" s="3"/>
      <c r="DV309" s="3"/>
      <c r="DW309" s="3"/>
      <c r="DX309" s="3"/>
      <c r="DY309" s="3"/>
      <c r="DZ309" s="3"/>
      <c r="EA309" s="34"/>
      <c r="EB309" s="33" t="e">
        <f t="shared" si="119"/>
        <v>#DIV/0!</v>
      </c>
      <c r="EC309" s="33" t="e">
        <f t="shared" si="120"/>
        <v>#DIV/0!</v>
      </c>
      <c r="ED309" s="33" t="e">
        <f t="shared" si="121"/>
        <v>#DIV/0!</v>
      </c>
      <c r="EE309" s="33" t="e">
        <f t="shared" si="122"/>
        <v>#DIV/0!</v>
      </c>
    </row>
    <row r="310" spans="1:135" ht="80" x14ac:dyDescent="0.2">
      <c r="A310" s="99">
        <v>208</v>
      </c>
      <c r="B310" s="88" t="s">
        <v>230</v>
      </c>
      <c r="C310" s="3" t="s">
        <v>231</v>
      </c>
      <c r="D310" s="3">
        <v>1</v>
      </c>
      <c r="E310" s="3" t="str">
        <f t="shared" si="163"/>
        <v>Schuler, J., &amp; Wanke, M. (2016), Study 1</v>
      </c>
      <c r="F310" s="3" t="s">
        <v>1204</v>
      </c>
      <c r="G310" s="3" t="s">
        <v>1</v>
      </c>
      <c r="H310" s="3">
        <v>1</v>
      </c>
      <c r="I310" s="3">
        <v>1</v>
      </c>
      <c r="J310" s="3">
        <v>1</v>
      </c>
      <c r="K310" s="3">
        <v>1</v>
      </c>
      <c r="L310" s="3">
        <v>1</v>
      </c>
      <c r="M310" s="3"/>
      <c r="N310" s="3">
        <v>1</v>
      </c>
      <c r="O310" s="3">
        <v>1</v>
      </c>
      <c r="P310" s="3"/>
      <c r="Q310" s="3" t="s">
        <v>456</v>
      </c>
      <c r="R310" s="3" t="s">
        <v>3</v>
      </c>
      <c r="S310" s="3"/>
      <c r="T310" s="3">
        <v>2016</v>
      </c>
      <c r="U310" s="3" t="s">
        <v>232</v>
      </c>
      <c r="V310" s="3">
        <v>1</v>
      </c>
      <c r="W310" s="3">
        <v>0</v>
      </c>
      <c r="X310" s="3">
        <v>0</v>
      </c>
      <c r="Y310" s="22">
        <v>2</v>
      </c>
      <c r="Z310" s="22">
        <v>2</v>
      </c>
      <c r="AA310" s="22">
        <f t="shared" si="154"/>
        <v>1</v>
      </c>
      <c r="AB310" s="22">
        <f t="shared" si="155"/>
        <v>2</v>
      </c>
      <c r="AC310" s="22">
        <v>2</v>
      </c>
      <c r="AD310" s="22">
        <v>2</v>
      </c>
      <c r="AE310" s="22">
        <f t="shared" si="156"/>
        <v>1</v>
      </c>
      <c r="AF310" s="22">
        <f t="shared" si="157"/>
        <v>2</v>
      </c>
      <c r="AG310" s="3">
        <v>2</v>
      </c>
      <c r="AH310" s="3">
        <v>2</v>
      </c>
      <c r="AI310" s="3">
        <f t="shared" si="164"/>
        <v>1</v>
      </c>
      <c r="AJ310" s="3">
        <v>2</v>
      </c>
      <c r="AK310" s="3">
        <v>0</v>
      </c>
      <c r="AL310" s="3">
        <v>0</v>
      </c>
      <c r="AM310" s="3">
        <v>1</v>
      </c>
      <c r="AN310" s="16" t="s">
        <v>830</v>
      </c>
      <c r="AO310" s="3" t="s">
        <v>774</v>
      </c>
      <c r="AP310" s="16" t="s">
        <v>1079</v>
      </c>
      <c r="AQ310" s="16">
        <v>0</v>
      </c>
      <c r="AR310" s="16"/>
      <c r="AS310" s="16">
        <v>1</v>
      </c>
      <c r="AT310" s="16" t="s">
        <v>828</v>
      </c>
      <c r="AU310" s="3">
        <v>0</v>
      </c>
      <c r="AV310" s="18">
        <v>-0.15676675203175189</v>
      </c>
      <c r="AW310" s="31">
        <v>5.1473326746393086E-2</v>
      </c>
      <c r="AX310" s="18">
        <v>-0.15521460597203157</v>
      </c>
      <c r="AY310" s="18">
        <v>5.0459098859320733E-2</v>
      </c>
      <c r="AZ310" s="16"/>
      <c r="BA310" s="3" t="s">
        <v>456</v>
      </c>
      <c r="BB310" s="3"/>
      <c r="BC310" s="3">
        <v>0</v>
      </c>
      <c r="BD310" s="51">
        <v>40</v>
      </c>
      <c r="BE310" s="51">
        <v>38</v>
      </c>
      <c r="BF310" s="19">
        <v>78</v>
      </c>
      <c r="BG310" s="31">
        <v>3.7191999999999998</v>
      </c>
      <c r="BH310" s="31">
        <v>3.8651</v>
      </c>
      <c r="BI310" s="18">
        <v>0.998</v>
      </c>
      <c r="BJ310" s="18">
        <v>0.85399999999999998</v>
      </c>
      <c r="BK310" s="40">
        <v>-1</v>
      </c>
      <c r="BL310" s="16">
        <f t="shared" si="131"/>
        <v>-0.15676675203175189</v>
      </c>
      <c r="BM310" s="16">
        <f t="shared" si="159"/>
        <v>5.1473326746393086E-2</v>
      </c>
      <c r="BN310" s="16">
        <f t="shared" si="160"/>
        <v>-0.15521460597203157</v>
      </c>
      <c r="BO310" s="16">
        <f t="shared" si="132"/>
        <v>5.0459098859320733E-2</v>
      </c>
      <c r="BP310" s="16"/>
      <c r="BQ310" s="32"/>
      <c r="BR310" s="32"/>
      <c r="BS310" s="16"/>
      <c r="BT310" s="16"/>
      <c r="BU310" s="16"/>
      <c r="BV310" s="16"/>
      <c r="BW310" s="16"/>
      <c r="BX310" s="16"/>
      <c r="BY310" s="16"/>
      <c r="BZ310" s="16"/>
      <c r="CA310" s="16"/>
      <c r="CB310" s="16"/>
      <c r="CC310" s="16"/>
      <c r="CD310" s="16"/>
      <c r="CE310" s="3"/>
      <c r="CF310" s="3"/>
      <c r="CG310" s="3"/>
      <c r="CH310" s="3"/>
      <c r="CI310" s="3"/>
      <c r="CJ310" s="3"/>
      <c r="CK310" s="3"/>
      <c r="CL310" s="3"/>
      <c r="CM310" s="3"/>
      <c r="CN310" s="3"/>
      <c r="CO310" s="40"/>
      <c r="CP310" s="33" t="e">
        <f t="shared" si="133"/>
        <v>#DIV/0!</v>
      </c>
      <c r="CQ310" s="33" t="e">
        <f t="shared" si="134"/>
        <v>#DIV/0!</v>
      </c>
      <c r="CR310" s="33" t="e">
        <f t="shared" si="135"/>
        <v>#DIV/0!</v>
      </c>
      <c r="CS310" s="33" t="e">
        <f t="shared" si="136"/>
        <v>#DIV/0!</v>
      </c>
      <c r="CT310" s="3"/>
      <c r="CU310" s="3"/>
      <c r="CV310" s="3"/>
      <c r="CW310" s="3"/>
      <c r="CX310" s="3"/>
      <c r="CY310" s="3"/>
      <c r="CZ310" s="3"/>
      <c r="DA310" s="3"/>
      <c r="DB310" s="3"/>
      <c r="DC310" s="3"/>
      <c r="DD310" s="3"/>
      <c r="DE310" s="3"/>
      <c r="DF310" s="3"/>
      <c r="DG310" s="3"/>
      <c r="DH310" s="3"/>
      <c r="DI310" s="3"/>
      <c r="DJ310" s="3"/>
      <c r="DK310" s="3"/>
      <c r="DL310" s="41"/>
      <c r="DM310" s="33" t="e">
        <f t="shared" si="137"/>
        <v>#DIV/0!</v>
      </c>
      <c r="DN310" s="33" t="e">
        <f t="shared" si="138"/>
        <v>#DIV/0!</v>
      </c>
      <c r="DO310" s="33" t="e">
        <f t="shared" si="144"/>
        <v>#DIV/0!</v>
      </c>
      <c r="DP310" s="33" t="e">
        <f t="shared" si="139"/>
        <v>#DIV/0!</v>
      </c>
      <c r="DQ310" s="3"/>
      <c r="DR310" s="3"/>
      <c r="DS310" s="3"/>
      <c r="DT310" s="3"/>
      <c r="DU310" s="3"/>
      <c r="DV310" s="3"/>
      <c r="DW310" s="3"/>
      <c r="DX310" s="3"/>
      <c r="DY310" s="3"/>
      <c r="DZ310" s="3"/>
      <c r="EA310" s="34"/>
      <c r="EB310" s="33" t="e">
        <f t="shared" si="119"/>
        <v>#DIV/0!</v>
      </c>
      <c r="EC310" s="33" t="e">
        <f t="shared" si="120"/>
        <v>#DIV/0!</v>
      </c>
      <c r="ED310" s="33" t="e">
        <f t="shared" si="121"/>
        <v>#DIV/0!</v>
      </c>
      <c r="EE310" s="33" t="e">
        <f t="shared" si="122"/>
        <v>#DIV/0!</v>
      </c>
    </row>
    <row r="311" spans="1:135" ht="80" x14ac:dyDescent="0.2">
      <c r="A311" s="99">
        <v>208</v>
      </c>
      <c r="B311" s="88" t="s">
        <v>233</v>
      </c>
      <c r="C311" s="3" t="s">
        <v>231</v>
      </c>
      <c r="D311" s="3">
        <v>2</v>
      </c>
      <c r="E311" s="3" t="str">
        <f t="shared" si="163"/>
        <v>Schuler, J., &amp; Wanke, M. (2016), Study 2</v>
      </c>
      <c r="F311" s="3" t="s">
        <v>1204</v>
      </c>
      <c r="G311" s="3" t="s">
        <v>1</v>
      </c>
      <c r="H311" s="3">
        <v>1</v>
      </c>
      <c r="I311" s="3">
        <v>1</v>
      </c>
      <c r="J311" s="3">
        <v>1</v>
      </c>
      <c r="K311" s="3">
        <v>1</v>
      </c>
      <c r="L311" s="3">
        <v>1</v>
      </c>
      <c r="M311" s="3"/>
      <c r="N311" s="3">
        <v>1</v>
      </c>
      <c r="O311" s="3">
        <v>1</v>
      </c>
      <c r="P311" s="3"/>
      <c r="Q311" s="3" t="s">
        <v>146</v>
      </c>
      <c r="R311" s="3" t="s">
        <v>3</v>
      </c>
      <c r="S311" s="3"/>
      <c r="T311" s="3">
        <v>2016</v>
      </c>
      <c r="U311" s="3" t="s">
        <v>232</v>
      </c>
      <c r="V311" s="3">
        <v>1</v>
      </c>
      <c r="W311" s="3">
        <v>0</v>
      </c>
      <c r="X311" s="3">
        <v>0</v>
      </c>
      <c r="Y311" s="22">
        <v>2</v>
      </c>
      <c r="Z311" s="22">
        <v>2</v>
      </c>
      <c r="AA311" s="22">
        <f t="shared" si="154"/>
        <v>1</v>
      </c>
      <c r="AB311" s="22">
        <f t="shared" si="155"/>
        <v>2</v>
      </c>
      <c r="AC311" s="22">
        <v>2</v>
      </c>
      <c r="AD311" s="22">
        <v>2</v>
      </c>
      <c r="AE311" s="22">
        <f t="shared" si="156"/>
        <v>1</v>
      </c>
      <c r="AF311" s="22">
        <f t="shared" si="157"/>
        <v>2</v>
      </c>
      <c r="AG311" s="3">
        <v>2</v>
      </c>
      <c r="AH311" s="3">
        <v>2</v>
      </c>
      <c r="AI311" s="3">
        <f t="shared" si="164"/>
        <v>1</v>
      </c>
      <c r="AJ311" s="3">
        <v>2</v>
      </c>
      <c r="AK311" s="3">
        <v>0</v>
      </c>
      <c r="AL311" s="3">
        <v>0</v>
      </c>
      <c r="AM311" s="3">
        <v>1</v>
      </c>
      <c r="AN311" s="16" t="s">
        <v>773</v>
      </c>
      <c r="AO311" s="3" t="s">
        <v>774</v>
      </c>
      <c r="AP311" s="16" t="s">
        <v>1078</v>
      </c>
      <c r="AQ311" s="16">
        <v>1</v>
      </c>
      <c r="AR311" s="16"/>
      <c r="AS311" s="16">
        <v>1</v>
      </c>
      <c r="AT311" s="16" t="s">
        <v>829</v>
      </c>
      <c r="AU311" s="3">
        <v>0</v>
      </c>
      <c r="AV311" s="18">
        <v>0.5205620546154095</v>
      </c>
      <c r="AW311" s="31">
        <v>9.1943749131948638E-2</v>
      </c>
      <c r="AX311" s="18">
        <v>0.51142938699057772</v>
      </c>
      <c r="AY311" s="18">
        <v>8.8745951762939645E-2</v>
      </c>
      <c r="AZ311" s="16"/>
      <c r="BA311" s="3" t="s">
        <v>952</v>
      </c>
      <c r="BB311" s="3"/>
      <c r="BC311" s="3">
        <v>1</v>
      </c>
      <c r="BD311" s="51">
        <v>23</v>
      </c>
      <c r="BE311" s="51">
        <v>22</v>
      </c>
      <c r="BF311" s="19">
        <v>45</v>
      </c>
      <c r="BG311" s="56">
        <v>4.4390999999999998</v>
      </c>
      <c r="BH311" s="31">
        <v>4.08</v>
      </c>
      <c r="BI311" s="18">
        <v>0.71714999999999995</v>
      </c>
      <c r="BJ311" s="18">
        <v>0.66</v>
      </c>
      <c r="BK311" s="40">
        <v>1</v>
      </c>
      <c r="BL311" s="16">
        <f t="shared" si="131"/>
        <v>0.5205620546154095</v>
      </c>
      <c r="BM311" s="16">
        <f t="shared" si="159"/>
        <v>9.1943749131948638E-2</v>
      </c>
      <c r="BN311" s="16">
        <f t="shared" si="160"/>
        <v>0.51142938699057772</v>
      </c>
      <c r="BO311" s="16">
        <f t="shared" si="132"/>
        <v>8.8745951762939645E-2</v>
      </c>
      <c r="BP311" s="16"/>
      <c r="BQ311" s="32"/>
      <c r="BR311" s="32"/>
      <c r="BS311" s="16"/>
      <c r="BT311" s="16"/>
      <c r="BU311" s="16"/>
      <c r="BV311" s="16"/>
      <c r="BW311" s="16"/>
      <c r="BX311" s="16"/>
      <c r="BY311" s="16"/>
      <c r="BZ311" s="16"/>
      <c r="CA311" s="16"/>
      <c r="CB311" s="16"/>
      <c r="CC311" s="16"/>
      <c r="CD311" s="16"/>
      <c r="CE311" s="3"/>
      <c r="CF311" s="3"/>
      <c r="CG311" s="3"/>
      <c r="CH311" s="3"/>
      <c r="CI311" s="3"/>
      <c r="CJ311" s="3"/>
      <c r="CK311" s="3"/>
      <c r="CL311" s="3"/>
      <c r="CM311" s="3"/>
      <c r="CN311" s="3"/>
      <c r="CO311" s="40"/>
      <c r="CP311" s="33" t="e">
        <f t="shared" si="133"/>
        <v>#DIV/0!</v>
      </c>
      <c r="CQ311" s="33" t="e">
        <f t="shared" si="134"/>
        <v>#DIV/0!</v>
      </c>
      <c r="CR311" s="33" t="e">
        <f t="shared" si="135"/>
        <v>#DIV/0!</v>
      </c>
      <c r="CS311" s="33" t="e">
        <f t="shared" si="136"/>
        <v>#DIV/0!</v>
      </c>
      <c r="CT311" s="3"/>
      <c r="CU311" s="3"/>
      <c r="CV311" s="3"/>
      <c r="CW311" s="3"/>
      <c r="CX311" s="3"/>
      <c r="CY311" s="3"/>
      <c r="CZ311" s="3"/>
      <c r="DA311" s="3"/>
      <c r="DB311" s="3"/>
      <c r="DC311" s="3"/>
      <c r="DD311" s="3"/>
      <c r="DE311" s="3"/>
      <c r="DF311" s="3"/>
      <c r="DG311" s="3"/>
      <c r="DH311" s="3"/>
      <c r="DI311" s="3"/>
      <c r="DJ311" s="3"/>
      <c r="DK311" s="3"/>
      <c r="DL311" s="41"/>
      <c r="DM311" s="33" t="e">
        <f t="shared" si="137"/>
        <v>#DIV/0!</v>
      </c>
      <c r="DN311" s="33" t="e">
        <f t="shared" si="138"/>
        <v>#DIV/0!</v>
      </c>
      <c r="DO311" s="33" t="e">
        <f t="shared" si="144"/>
        <v>#DIV/0!</v>
      </c>
      <c r="DP311" s="33" t="e">
        <f t="shared" si="139"/>
        <v>#DIV/0!</v>
      </c>
      <c r="DQ311" s="3"/>
      <c r="DR311" s="3"/>
      <c r="DS311" s="3"/>
      <c r="DT311" s="3"/>
      <c r="DU311" s="3"/>
      <c r="DV311" s="3"/>
      <c r="DW311" s="3"/>
      <c r="DX311" s="3"/>
      <c r="DY311" s="3"/>
      <c r="DZ311" s="3"/>
      <c r="EA311" s="34"/>
      <c r="EB311" s="33" t="e">
        <f t="shared" si="119"/>
        <v>#DIV/0!</v>
      </c>
      <c r="EC311" s="33" t="e">
        <f t="shared" si="120"/>
        <v>#DIV/0!</v>
      </c>
      <c r="ED311" s="33" t="e">
        <f t="shared" si="121"/>
        <v>#DIV/0!</v>
      </c>
      <c r="EE311" s="33" t="e">
        <f t="shared" si="122"/>
        <v>#DIV/0!</v>
      </c>
    </row>
    <row r="312" spans="1:135" ht="80" x14ac:dyDescent="0.2">
      <c r="A312" s="99">
        <v>208</v>
      </c>
      <c r="B312" s="88" t="s">
        <v>233</v>
      </c>
      <c r="C312" s="3" t="s">
        <v>231</v>
      </c>
      <c r="D312" s="3">
        <v>2</v>
      </c>
      <c r="E312" s="3" t="str">
        <f t="shared" si="163"/>
        <v>Schuler, J., &amp; Wanke, M. (2016), Study 2</v>
      </c>
      <c r="F312" s="3" t="s">
        <v>1204</v>
      </c>
      <c r="G312" s="3" t="s">
        <v>1</v>
      </c>
      <c r="H312" s="3">
        <v>1</v>
      </c>
      <c r="I312" s="3">
        <v>1</v>
      </c>
      <c r="J312" s="3">
        <v>1</v>
      </c>
      <c r="K312" s="3">
        <v>1</v>
      </c>
      <c r="L312" s="3">
        <v>1</v>
      </c>
      <c r="M312" s="3"/>
      <c r="N312" s="3">
        <v>1</v>
      </c>
      <c r="O312" s="3">
        <v>1</v>
      </c>
      <c r="P312" s="3"/>
      <c r="Q312" s="3" t="s">
        <v>146</v>
      </c>
      <c r="R312" s="3" t="s">
        <v>3</v>
      </c>
      <c r="S312" s="3"/>
      <c r="T312" s="3">
        <v>2016</v>
      </c>
      <c r="U312" s="3" t="s">
        <v>232</v>
      </c>
      <c r="V312" s="3">
        <v>1</v>
      </c>
      <c r="W312" s="3">
        <v>0</v>
      </c>
      <c r="X312" s="3">
        <v>0</v>
      </c>
      <c r="Y312" s="22">
        <v>2</v>
      </c>
      <c r="Z312" s="22">
        <v>2</v>
      </c>
      <c r="AA312" s="22">
        <f t="shared" si="154"/>
        <v>1</v>
      </c>
      <c r="AB312" s="22">
        <f t="shared" si="155"/>
        <v>2</v>
      </c>
      <c r="AC312" s="22">
        <v>2</v>
      </c>
      <c r="AD312" s="22">
        <v>2</v>
      </c>
      <c r="AE312" s="22">
        <f t="shared" si="156"/>
        <v>1</v>
      </c>
      <c r="AF312" s="22">
        <f t="shared" si="157"/>
        <v>2</v>
      </c>
      <c r="AG312" s="3">
        <v>2</v>
      </c>
      <c r="AH312" s="3">
        <v>2</v>
      </c>
      <c r="AI312" s="3">
        <f t="shared" si="164"/>
        <v>1</v>
      </c>
      <c r="AJ312" s="3">
        <v>2</v>
      </c>
      <c r="AK312" s="3">
        <v>0</v>
      </c>
      <c r="AL312" s="3">
        <v>0</v>
      </c>
      <c r="AM312" s="3">
        <v>1</v>
      </c>
      <c r="AN312" s="16" t="s">
        <v>773</v>
      </c>
      <c r="AO312" s="3" t="s">
        <v>774</v>
      </c>
      <c r="AP312" s="16" t="s">
        <v>1079</v>
      </c>
      <c r="AQ312" s="16">
        <v>0</v>
      </c>
      <c r="AR312" s="16"/>
      <c r="AS312" s="16">
        <v>1</v>
      </c>
      <c r="AT312" s="16" t="s">
        <v>829</v>
      </c>
      <c r="AU312" s="3">
        <v>0</v>
      </c>
      <c r="AV312" s="18">
        <v>0.11949107231173647</v>
      </c>
      <c r="AW312" s="31">
        <v>6.8965719845851259E-2</v>
      </c>
      <c r="AX312" s="18">
        <v>0.11822438249924457</v>
      </c>
      <c r="AY312" s="18">
        <v>6.7511299128653612E-2</v>
      </c>
      <c r="AZ312" s="16"/>
      <c r="BA312" s="3" t="s">
        <v>952</v>
      </c>
      <c r="BB312" s="3"/>
      <c r="BC312" s="3">
        <v>0</v>
      </c>
      <c r="BD312" s="51">
        <v>53</v>
      </c>
      <c r="BE312" s="51">
        <v>20</v>
      </c>
      <c r="BF312" s="51">
        <v>73</v>
      </c>
      <c r="BG312" s="31">
        <v>4.0841000000000003</v>
      </c>
      <c r="BH312" s="31">
        <v>4.0049999999999999</v>
      </c>
      <c r="BI312" s="18">
        <v>0.66213999999999995</v>
      </c>
      <c r="BJ312" s="18">
        <v>0.66152</v>
      </c>
      <c r="BK312" s="40">
        <v>1</v>
      </c>
      <c r="BL312" s="16">
        <f t="shared" si="131"/>
        <v>0.11949107231173647</v>
      </c>
      <c r="BM312" s="16">
        <f t="shared" si="159"/>
        <v>6.8965719845851259E-2</v>
      </c>
      <c r="BN312" s="16">
        <f t="shared" si="160"/>
        <v>0.11822438249924457</v>
      </c>
      <c r="BO312" s="16">
        <f t="shared" si="132"/>
        <v>6.7511299128653612E-2</v>
      </c>
      <c r="BP312" s="16"/>
      <c r="BQ312" s="32"/>
      <c r="BR312" s="32"/>
      <c r="BS312" s="16"/>
      <c r="BT312" s="16"/>
      <c r="BU312" s="16"/>
      <c r="BV312" s="16"/>
      <c r="BW312" s="16"/>
      <c r="BX312" s="16"/>
      <c r="BY312" s="16"/>
      <c r="BZ312" s="16"/>
      <c r="CA312" s="16"/>
      <c r="CB312" s="16"/>
      <c r="CC312" s="16"/>
      <c r="CD312" s="16"/>
      <c r="CE312" s="3"/>
      <c r="CF312" s="3"/>
      <c r="CG312" s="3"/>
      <c r="CH312" s="3"/>
      <c r="CI312" s="3"/>
      <c r="CJ312" s="3"/>
      <c r="CK312" s="3"/>
      <c r="CL312" s="3"/>
      <c r="CM312" s="3"/>
      <c r="CN312" s="3"/>
      <c r="CO312" s="40"/>
      <c r="CP312" s="33" t="e">
        <f t="shared" si="133"/>
        <v>#DIV/0!</v>
      </c>
      <c r="CQ312" s="33" t="e">
        <f t="shared" si="134"/>
        <v>#DIV/0!</v>
      </c>
      <c r="CR312" s="33" t="e">
        <f t="shared" si="135"/>
        <v>#DIV/0!</v>
      </c>
      <c r="CS312" s="33" t="e">
        <f t="shared" si="136"/>
        <v>#DIV/0!</v>
      </c>
      <c r="CT312" s="3"/>
      <c r="CU312" s="3"/>
      <c r="CV312" s="3"/>
      <c r="CW312" s="3"/>
      <c r="CX312" s="3"/>
      <c r="CY312" s="3"/>
      <c r="CZ312" s="3"/>
      <c r="DA312" s="3"/>
      <c r="DB312" s="3"/>
      <c r="DC312" s="3"/>
      <c r="DD312" s="3"/>
      <c r="DE312" s="3"/>
      <c r="DF312" s="3"/>
      <c r="DG312" s="3"/>
      <c r="DH312" s="3"/>
      <c r="DI312" s="3"/>
      <c r="DJ312" s="3"/>
      <c r="DK312" s="3"/>
      <c r="DL312" s="41"/>
      <c r="DM312" s="33" t="e">
        <f t="shared" si="137"/>
        <v>#DIV/0!</v>
      </c>
      <c r="DN312" s="33" t="e">
        <f t="shared" si="138"/>
        <v>#DIV/0!</v>
      </c>
      <c r="DO312" s="33" t="e">
        <f t="shared" si="144"/>
        <v>#DIV/0!</v>
      </c>
      <c r="DP312" s="33" t="e">
        <f t="shared" si="139"/>
        <v>#DIV/0!</v>
      </c>
      <c r="DQ312" s="3"/>
      <c r="DR312" s="3"/>
      <c r="DS312" s="3"/>
      <c r="DT312" s="3"/>
      <c r="DU312" s="3"/>
      <c r="DV312" s="3"/>
      <c r="DW312" s="3"/>
      <c r="DX312" s="3"/>
      <c r="DY312" s="3"/>
      <c r="DZ312" s="3"/>
      <c r="EA312" s="34"/>
      <c r="EB312" s="33" t="e">
        <f t="shared" si="119"/>
        <v>#DIV/0!</v>
      </c>
      <c r="EC312" s="33" t="e">
        <f t="shared" si="120"/>
        <v>#DIV/0!</v>
      </c>
      <c r="ED312" s="33" t="e">
        <f t="shared" si="121"/>
        <v>#DIV/0!</v>
      </c>
      <c r="EE312" s="33" t="e">
        <f t="shared" si="122"/>
        <v>#DIV/0!</v>
      </c>
    </row>
    <row r="313" spans="1:135" ht="80" x14ac:dyDescent="0.2">
      <c r="A313" s="99">
        <v>208</v>
      </c>
      <c r="B313" s="88" t="s">
        <v>234</v>
      </c>
      <c r="C313" s="3" t="s">
        <v>231</v>
      </c>
      <c r="D313" s="3">
        <v>3</v>
      </c>
      <c r="E313" s="3" t="str">
        <f t="shared" si="163"/>
        <v>Schuler, J., &amp; Wanke, M. (2016), Study 3</v>
      </c>
      <c r="F313" s="3" t="s">
        <v>1204</v>
      </c>
      <c r="G313" s="3" t="s">
        <v>1</v>
      </c>
      <c r="H313" s="3">
        <v>1</v>
      </c>
      <c r="I313" s="3">
        <v>1</v>
      </c>
      <c r="J313" s="3">
        <v>1</v>
      </c>
      <c r="K313" s="3">
        <v>1</v>
      </c>
      <c r="L313" s="3">
        <v>1</v>
      </c>
      <c r="M313" s="3"/>
      <c r="N313" s="3">
        <v>1</v>
      </c>
      <c r="O313" s="3">
        <v>1</v>
      </c>
      <c r="P313" s="3"/>
      <c r="Q313" s="3" t="s">
        <v>146</v>
      </c>
      <c r="R313" s="3" t="s">
        <v>3</v>
      </c>
      <c r="S313" s="3"/>
      <c r="T313" s="3">
        <v>2016</v>
      </c>
      <c r="U313" s="3" t="s">
        <v>232</v>
      </c>
      <c r="V313" s="3">
        <v>1</v>
      </c>
      <c r="W313" s="3">
        <v>0</v>
      </c>
      <c r="X313" s="3">
        <v>0</v>
      </c>
      <c r="Y313" s="22">
        <v>2</v>
      </c>
      <c r="Z313" s="22">
        <v>2</v>
      </c>
      <c r="AA313" s="22">
        <f t="shared" si="154"/>
        <v>1</v>
      </c>
      <c r="AB313" s="22">
        <f t="shared" si="155"/>
        <v>2</v>
      </c>
      <c r="AC313" s="22">
        <v>2</v>
      </c>
      <c r="AD313" s="22">
        <v>2</v>
      </c>
      <c r="AE313" s="22">
        <f t="shared" si="156"/>
        <v>1</v>
      </c>
      <c r="AF313" s="22">
        <f t="shared" si="157"/>
        <v>2</v>
      </c>
      <c r="AG313" s="3">
        <v>2</v>
      </c>
      <c r="AH313" s="3">
        <v>2</v>
      </c>
      <c r="AI313" s="3">
        <f t="shared" si="164"/>
        <v>1</v>
      </c>
      <c r="AJ313" s="3">
        <v>2</v>
      </c>
      <c r="AK313" s="3">
        <v>0</v>
      </c>
      <c r="AL313" s="3">
        <v>0</v>
      </c>
      <c r="AM313" s="3">
        <v>1</v>
      </c>
      <c r="AN313" s="16" t="s">
        <v>830</v>
      </c>
      <c r="AO313" s="3" t="s">
        <v>774</v>
      </c>
      <c r="AP313" s="16" t="s">
        <v>1078</v>
      </c>
      <c r="AQ313" s="16">
        <v>1</v>
      </c>
      <c r="AR313" s="16"/>
      <c r="AS313" s="16">
        <v>1</v>
      </c>
      <c r="AT313" s="16" t="s">
        <v>828</v>
      </c>
      <c r="AU313" s="3">
        <v>0</v>
      </c>
      <c r="AV313" s="18">
        <v>0.16082308032140405</v>
      </c>
      <c r="AW313" s="31">
        <v>7.1475225623309643E-2</v>
      </c>
      <c r="AX313" s="18">
        <v>0.1586976651629714</v>
      </c>
      <c r="AY313" s="18">
        <v>6.9598496397663162E-2</v>
      </c>
      <c r="AZ313" s="16"/>
      <c r="BA313" s="3" t="s">
        <v>952</v>
      </c>
      <c r="BB313" s="3"/>
      <c r="BC313" s="3">
        <v>0</v>
      </c>
      <c r="BD313" s="51">
        <v>23</v>
      </c>
      <c r="BE313" s="51">
        <v>36</v>
      </c>
      <c r="BF313" s="51">
        <v>59</v>
      </c>
      <c r="BG313" s="31">
        <v>4.0304000000000002</v>
      </c>
      <c r="BH313" s="31">
        <v>3.9291999999999998</v>
      </c>
      <c r="BI313" s="18">
        <v>0.47043000000000001</v>
      </c>
      <c r="BJ313" s="18">
        <v>0.71116999999999997</v>
      </c>
      <c r="BK313" s="40">
        <v>1</v>
      </c>
      <c r="BL313" s="16">
        <f t="shared" si="131"/>
        <v>0.16082308032140405</v>
      </c>
      <c r="BM313" s="16">
        <f t="shared" si="159"/>
        <v>7.1475225623309643E-2</v>
      </c>
      <c r="BN313" s="16">
        <f t="shared" si="160"/>
        <v>0.1586976651629714</v>
      </c>
      <c r="BO313" s="16">
        <f t="shared" si="132"/>
        <v>6.9598496397663162E-2</v>
      </c>
      <c r="BP313" s="16"/>
      <c r="BQ313" s="32"/>
      <c r="BR313" s="32"/>
      <c r="BS313" s="16"/>
      <c r="BT313" s="16"/>
      <c r="BU313" s="16"/>
      <c r="BV313" s="16"/>
      <c r="BW313" s="16"/>
      <c r="BX313" s="16"/>
      <c r="BY313" s="16"/>
      <c r="BZ313" s="16"/>
      <c r="CA313" s="16"/>
      <c r="CB313" s="16"/>
      <c r="CC313" s="16"/>
      <c r="CD313" s="16"/>
      <c r="CE313" s="3"/>
      <c r="CF313" s="3"/>
      <c r="CG313" s="3"/>
      <c r="CH313" s="3"/>
      <c r="CI313" s="3"/>
      <c r="CJ313" s="3"/>
      <c r="CK313" s="3"/>
      <c r="CL313" s="3"/>
      <c r="CM313" s="3"/>
      <c r="CN313" s="3"/>
      <c r="CO313" s="40"/>
      <c r="CP313" s="33" t="e">
        <f t="shared" si="133"/>
        <v>#DIV/0!</v>
      </c>
      <c r="CQ313" s="33" t="e">
        <f t="shared" si="134"/>
        <v>#DIV/0!</v>
      </c>
      <c r="CR313" s="33" t="e">
        <f t="shared" si="135"/>
        <v>#DIV/0!</v>
      </c>
      <c r="CS313" s="33" t="e">
        <f t="shared" si="136"/>
        <v>#DIV/0!</v>
      </c>
      <c r="CT313" s="3"/>
      <c r="CU313" s="3"/>
      <c r="CV313" s="3"/>
      <c r="CW313" s="3"/>
      <c r="CX313" s="3"/>
      <c r="CY313" s="3"/>
      <c r="CZ313" s="3"/>
      <c r="DA313" s="3"/>
      <c r="DB313" s="3"/>
      <c r="DC313" s="3"/>
      <c r="DD313" s="3"/>
      <c r="DE313" s="3"/>
      <c r="DF313" s="3"/>
      <c r="DG313" s="3"/>
      <c r="DH313" s="3"/>
      <c r="DI313" s="3"/>
      <c r="DJ313" s="3"/>
      <c r="DK313" s="3"/>
      <c r="DL313" s="41"/>
      <c r="DM313" s="33" t="e">
        <f t="shared" si="137"/>
        <v>#DIV/0!</v>
      </c>
      <c r="DN313" s="33" t="e">
        <f t="shared" si="138"/>
        <v>#DIV/0!</v>
      </c>
      <c r="DO313" s="33" t="e">
        <f t="shared" si="144"/>
        <v>#DIV/0!</v>
      </c>
      <c r="DP313" s="33" t="e">
        <f t="shared" si="139"/>
        <v>#DIV/0!</v>
      </c>
      <c r="DQ313" s="3"/>
      <c r="DR313" s="3"/>
      <c r="DS313" s="3"/>
      <c r="DT313" s="3"/>
      <c r="DU313" s="3"/>
      <c r="DV313" s="3"/>
      <c r="DW313" s="3"/>
      <c r="DX313" s="3"/>
      <c r="DY313" s="3"/>
      <c r="DZ313" s="3"/>
      <c r="EA313" s="34"/>
      <c r="EB313" s="33" t="e">
        <f t="shared" si="119"/>
        <v>#DIV/0!</v>
      </c>
      <c r="EC313" s="33" t="e">
        <f t="shared" si="120"/>
        <v>#DIV/0!</v>
      </c>
      <c r="ED313" s="33" t="e">
        <f t="shared" si="121"/>
        <v>#DIV/0!</v>
      </c>
      <c r="EE313" s="33" t="e">
        <f t="shared" si="122"/>
        <v>#DIV/0!</v>
      </c>
    </row>
    <row r="314" spans="1:135" ht="80" x14ac:dyDescent="0.2">
      <c r="A314" s="99">
        <v>208</v>
      </c>
      <c r="B314" s="88" t="s">
        <v>234</v>
      </c>
      <c r="C314" s="3" t="s">
        <v>231</v>
      </c>
      <c r="D314" s="3">
        <v>3</v>
      </c>
      <c r="E314" s="3" t="str">
        <f t="shared" si="163"/>
        <v>Schuler, J., &amp; Wanke, M. (2016), Study 3</v>
      </c>
      <c r="F314" s="3" t="s">
        <v>1204</v>
      </c>
      <c r="G314" s="3" t="s">
        <v>1</v>
      </c>
      <c r="H314" s="3">
        <v>1</v>
      </c>
      <c r="I314" s="3">
        <v>1</v>
      </c>
      <c r="J314" s="3">
        <v>1</v>
      </c>
      <c r="K314" s="3">
        <v>1</v>
      </c>
      <c r="L314" s="3">
        <v>1</v>
      </c>
      <c r="M314" s="3"/>
      <c r="N314" s="3">
        <v>1</v>
      </c>
      <c r="O314" s="3">
        <v>1</v>
      </c>
      <c r="P314" s="3"/>
      <c r="Q314" s="3" t="s">
        <v>146</v>
      </c>
      <c r="R314" s="3" t="s">
        <v>3</v>
      </c>
      <c r="S314" s="3"/>
      <c r="T314" s="3">
        <v>2016</v>
      </c>
      <c r="U314" s="3" t="s">
        <v>232</v>
      </c>
      <c r="V314" s="3">
        <v>1</v>
      </c>
      <c r="W314" s="3">
        <v>0</v>
      </c>
      <c r="X314" s="3">
        <v>0</v>
      </c>
      <c r="Y314" s="22">
        <v>2</v>
      </c>
      <c r="Z314" s="22">
        <v>2</v>
      </c>
      <c r="AA314" s="22">
        <f t="shared" si="154"/>
        <v>1</v>
      </c>
      <c r="AB314" s="22">
        <f t="shared" si="155"/>
        <v>2</v>
      </c>
      <c r="AC314" s="22">
        <v>2</v>
      </c>
      <c r="AD314" s="22">
        <v>2</v>
      </c>
      <c r="AE314" s="22">
        <f t="shared" si="156"/>
        <v>1</v>
      </c>
      <c r="AF314" s="22">
        <f t="shared" si="157"/>
        <v>2</v>
      </c>
      <c r="AG314" s="3">
        <v>2</v>
      </c>
      <c r="AH314" s="3">
        <v>2</v>
      </c>
      <c r="AI314" s="3">
        <f t="shared" si="164"/>
        <v>1</v>
      </c>
      <c r="AJ314" s="3">
        <v>2</v>
      </c>
      <c r="AK314" s="3">
        <v>0</v>
      </c>
      <c r="AL314" s="3">
        <v>0</v>
      </c>
      <c r="AM314" s="3">
        <v>1</v>
      </c>
      <c r="AN314" s="16" t="s">
        <v>830</v>
      </c>
      <c r="AO314" s="3" t="s">
        <v>774</v>
      </c>
      <c r="AP314" s="16" t="s">
        <v>1079</v>
      </c>
      <c r="AQ314" s="16">
        <v>0</v>
      </c>
      <c r="AR314" s="16"/>
      <c r="AS314" s="16">
        <v>1</v>
      </c>
      <c r="AT314" s="16" t="s">
        <v>828</v>
      </c>
      <c r="AU314" s="3">
        <v>0</v>
      </c>
      <c r="AV314" s="18">
        <v>0.22909052006042635</v>
      </c>
      <c r="AW314" s="31">
        <v>6.8894788380529939E-2</v>
      </c>
      <c r="AX314" s="18">
        <v>0.22626224203498899</v>
      </c>
      <c r="AY314" s="18">
        <v>6.7204183148207836E-2</v>
      </c>
      <c r="AZ314" s="16"/>
      <c r="BA314" s="3" t="s">
        <v>952</v>
      </c>
      <c r="BB314" s="3"/>
      <c r="BC314" s="3">
        <v>0</v>
      </c>
      <c r="BD314" s="51">
        <v>23</v>
      </c>
      <c r="BE314" s="51">
        <v>40</v>
      </c>
      <c r="BF314" s="51">
        <v>63</v>
      </c>
      <c r="BG314" s="31">
        <v>4.1002000000000001</v>
      </c>
      <c r="BH314" s="31">
        <v>4</v>
      </c>
      <c r="BI314" s="18">
        <v>0.49724000000000002</v>
      </c>
      <c r="BJ314" s="18">
        <v>0.39967999999999998</v>
      </c>
      <c r="BK314" s="40">
        <v>1</v>
      </c>
      <c r="BL314" s="16">
        <f t="shared" si="131"/>
        <v>0.22909052006042635</v>
      </c>
      <c r="BM314" s="16">
        <f t="shared" si="159"/>
        <v>6.8894788380529939E-2</v>
      </c>
      <c r="BN314" s="16">
        <f t="shared" si="160"/>
        <v>0.22626224203498899</v>
      </c>
      <c r="BO314" s="16">
        <f t="shared" si="132"/>
        <v>6.7204183148207836E-2</v>
      </c>
      <c r="BP314" s="16"/>
      <c r="BQ314" s="32"/>
      <c r="BR314" s="32"/>
      <c r="BS314" s="16"/>
      <c r="BT314" s="16"/>
      <c r="BU314" s="16"/>
      <c r="BV314" s="16"/>
      <c r="BW314" s="16"/>
      <c r="BX314" s="16"/>
      <c r="BY314" s="16"/>
      <c r="BZ314" s="16"/>
      <c r="CA314" s="16"/>
      <c r="CB314" s="16"/>
      <c r="CC314" s="16"/>
      <c r="CD314" s="16"/>
      <c r="CE314" s="3"/>
      <c r="CF314" s="3"/>
      <c r="CG314" s="3"/>
      <c r="CH314" s="3"/>
      <c r="CI314" s="3"/>
      <c r="CJ314" s="3"/>
      <c r="CK314" s="3"/>
      <c r="CL314" s="3"/>
      <c r="CM314" s="3"/>
      <c r="CN314" s="3"/>
      <c r="CO314" s="40"/>
      <c r="CP314" s="33" t="e">
        <f t="shared" si="133"/>
        <v>#DIV/0!</v>
      </c>
      <c r="CQ314" s="33" t="e">
        <f t="shared" si="134"/>
        <v>#DIV/0!</v>
      </c>
      <c r="CR314" s="33" t="e">
        <f t="shared" si="135"/>
        <v>#DIV/0!</v>
      </c>
      <c r="CS314" s="33" t="e">
        <f t="shared" si="136"/>
        <v>#DIV/0!</v>
      </c>
      <c r="CT314" s="3"/>
      <c r="CU314" s="3"/>
      <c r="CV314" s="3"/>
      <c r="CW314" s="3"/>
      <c r="CX314" s="3"/>
      <c r="CY314" s="3"/>
      <c r="CZ314" s="3"/>
      <c r="DA314" s="3"/>
      <c r="DB314" s="3"/>
      <c r="DC314" s="3"/>
      <c r="DD314" s="3"/>
      <c r="DE314" s="3"/>
      <c r="DF314" s="3"/>
      <c r="DG314" s="3"/>
      <c r="DH314" s="3"/>
      <c r="DI314" s="3"/>
      <c r="DJ314" s="3"/>
      <c r="DK314" s="3"/>
      <c r="DL314" s="41"/>
      <c r="DM314" s="33" t="e">
        <f t="shared" si="137"/>
        <v>#DIV/0!</v>
      </c>
      <c r="DN314" s="33" t="e">
        <f t="shared" si="138"/>
        <v>#DIV/0!</v>
      </c>
      <c r="DO314" s="33" t="e">
        <f t="shared" si="144"/>
        <v>#DIV/0!</v>
      </c>
      <c r="DP314" s="33" t="e">
        <f t="shared" si="139"/>
        <v>#DIV/0!</v>
      </c>
      <c r="DQ314" s="3"/>
      <c r="DR314" s="3"/>
      <c r="DS314" s="3"/>
      <c r="DT314" s="3"/>
      <c r="DU314" s="3"/>
      <c r="DV314" s="3"/>
      <c r="DW314" s="3"/>
      <c r="DX314" s="3"/>
      <c r="DY314" s="3"/>
      <c r="DZ314" s="3"/>
      <c r="EA314" s="34"/>
      <c r="EB314" s="33" t="e">
        <f t="shared" si="119"/>
        <v>#DIV/0!</v>
      </c>
      <c r="EC314" s="33" t="e">
        <f t="shared" si="120"/>
        <v>#DIV/0!</v>
      </c>
      <c r="ED314" s="33" t="e">
        <f t="shared" si="121"/>
        <v>#DIV/0!</v>
      </c>
      <c r="EE314" s="33" t="e">
        <f t="shared" si="122"/>
        <v>#DIV/0!</v>
      </c>
    </row>
    <row r="315" spans="1:135" ht="80" x14ac:dyDescent="0.2">
      <c r="A315" s="99">
        <v>209</v>
      </c>
      <c r="B315" s="88" t="s">
        <v>235</v>
      </c>
      <c r="C315" s="3" t="s">
        <v>236</v>
      </c>
      <c r="D315" s="3">
        <v>1</v>
      </c>
      <c r="E315" s="3" t="str">
        <f t="shared" si="163"/>
        <v>Reutner, L., Hansen, J., &amp; Greifeneder, R. (2015), Study 1</v>
      </c>
      <c r="F315" s="3" t="s">
        <v>1204</v>
      </c>
      <c r="G315" s="3" t="s">
        <v>1</v>
      </c>
      <c r="H315" s="3">
        <v>1</v>
      </c>
      <c r="I315" s="3">
        <v>1</v>
      </c>
      <c r="J315" s="3">
        <v>1</v>
      </c>
      <c r="K315" s="3">
        <v>1</v>
      </c>
      <c r="L315" s="3">
        <v>1</v>
      </c>
      <c r="M315" s="3"/>
      <c r="N315" s="3">
        <v>1</v>
      </c>
      <c r="O315" s="3">
        <v>1</v>
      </c>
      <c r="P315" s="3"/>
      <c r="Q315" s="3" t="s">
        <v>237</v>
      </c>
      <c r="R315" s="3" t="s">
        <v>238</v>
      </c>
      <c r="S315" s="3"/>
      <c r="T315" s="3">
        <v>2015</v>
      </c>
      <c r="U315" s="3" t="s">
        <v>232</v>
      </c>
      <c r="V315" s="3">
        <v>1</v>
      </c>
      <c r="W315" s="3">
        <v>0</v>
      </c>
      <c r="X315" s="3">
        <v>0</v>
      </c>
      <c r="Y315" s="22">
        <v>3</v>
      </c>
      <c r="Z315" s="22">
        <v>3</v>
      </c>
      <c r="AA315" s="22">
        <f t="shared" si="154"/>
        <v>1</v>
      </c>
      <c r="AB315" s="22">
        <f t="shared" si="155"/>
        <v>3</v>
      </c>
      <c r="AC315" s="22">
        <v>1</v>
      </c>
      <c r="AD315" s="22">
        <v>1</v>
      </c>
      <c r="AE315" s="22">
        <f t="shared" si="156"/>
        <v>1</v>
      </c>
      <c r="AF315" s="22">
        <f t="shared" si="157"/>
        <v>1</v>
      </c>
      <c r="AG315" s="3">
        <v>2</v>
      </c>
      <c r="AH315" s="3">
        <v>2</v>
      </c>
      <c r="AI315" s="3">
        <f t="shared" si="164"/>
        <v>1</v>
      </c>
      <c r="AJ315" s="3">
        <v>2</v>
      </c>
      <c r="AK315" s="3">
        <v>0</v>
      </c>
      <c r="AL315" s="3">
        <v>0</v>
      </c>
      <c r="AM315" s="3">
        <v>0</v>
      </c>
      <c r="AN315" s="3"/>
      <c r="AO315" s="3"/>
      <c r="AP315" s="16"/>
      <c r="AQ315" s="16"/>
      <c r="AR315" s="3"/>
      <c r="AS315" s="3"/>
      <c r="AT315" s="3"/>
      <c r="AU315" s="3">
        <v>0</v>
      </c>
      <c r="AV315" s="18">
        <v>0.98438068714036964</v>
      </c>
      <c r="AW315" s="31">
        <v>0.11211256671518684</v>
      </c>
      <c r="AX315" s="18">
        <v>0.9648234549455279</v>
      </c>
      <c r="AY315" s="18">
        <v>0.10770201575937251</v>
      </c>
      <c r="AZ315" s="16"/>
      <c r="BA315" s="3"/>
      <c r="BB315" s="3"/>
      <c r="BC315" s="3">
        <v>1</v>
      </c>
      <c r="BD315" s="8">
        <v>20</v>
      </c>
      <c r="BE315" s="8">
        <v>20</v>
      </c>
      <c r="BF315" s="19">
        <v>40</v>
      </c>
      <c r="BG315" s="31">
        <v>21.33</v>
      </c>
      <c r="BH315" s="31">
        <v>22.91</v>
      </c>
      <c r="BI315" s="18">
        <v>1.62</v>
      </c>
      <c r="BJ315" s="18">
        <v>1.59</v>
      </c>
      <c r="BK315" s="40">
        <v>1</v>
      </c>
      <c r="BL315" s="16">
        <f t="shared" si="131"/>
        <v>0.98438068714036964</v>
      </c>
      <c r="BM315" s="16">
        <f t="shared" si="159"/>
        <v>0.11211256671518684</v>
      </c>
      <c r="BN315" s="16">
        <f t="shared" si="160"/>
        <v>0.9648234549455279</v>
      </c>
      <c r="BO315" s="16">
        <f t="shared" si="132"/>
        <v>0.10770201575937251</v>
      </c>
      <c r="BP315" s="16"/>
      <c r="BQ315" s="32"/>
      <c r="BR315" s="32"/>
      <c r="BS315" s="16"/>
      <c r="BT315" s="16"/>
      <c r="BU315" s="16"/>
      <c r="BV315" s="16"/>
      <c r="BW315" s="16"/>
      <c r="BX315" s="16"/>
      <c r="BY315" s="16"/>
      <c r="BZ315" s="16"/>
      <c r="CA315" s="16"/>
      <c r="CB315" s="16"/>
      <c r="CC315" s="16"/>
      <c r="CD315" s="16"/>
      <c r="CE315" s="3"/>
      <c r="CF315" s="3"/>
      <c r="CG315" s="3"/>
      <c r="CH315" s="3"/>
      <c r="CI315" s="3"/>
      <c r="CJ315" s="3"/>
      <c r="CK315" s="3"/>
      <c r="CL315" s="3"/>
      <c r="CM315" s="3"/>
      <c r="CN315" s="3"/>
      <c r="CO315" s="40"/>
      <c r="CP315" s="33" t="e">
        <f t="shared" si="133"/>
        <v>#DIV/0!</v>
      </c>
      <c r="CQ315" s="33" t="e">
        <f t="shared" si="134"/>
        <v>#DIV/0!</v>
      </c>
      <c r="CR315" s="33" t="e">
        <f t="shared" si="135"/>
        <v>#DIV/0!</v>
      </c>
      <c r="CS315" s="33" t="e">
        <f t="shared" si="136"/>
        <v>#DIV/0!</v>
      </c>
      <c r="CT315" s="3"/>
      <c r="CU315" s="3"/>
      <c r="CV315" s="3"/>
      <c r="CW315" s="3"/>
      <c r="CX315" s="3"/>
      <c r="CY315" s="3"/>
      <c r="CZ315" s="3"/>
      <c r="DA315" s="3"/>
      <c r="DB315" s="3"/>
      <c r="DC315" s="3"/>
      <c r="DD315" s="3"/>
      <c r="DE315" s="3"/>
      <c r="DF315" s="3"/>
      <c r="DG315" s="3"/>
      <c r="DH315" s="3"/>
      <c r="DI315" s="3"/>
      <c r="DJ315" s="3"/>
      <c r="DK315" s="3"/>
      <c r="DL315" s="41"/>
      <c r="DM315" s="33" t="e">
        <f t="shared" si="137"/>
        <v>#DIV/0!</v>
      </c>
      <c r="DN315" s="33" t="e">
        <f t="shared" si="138"/>
        <v>#DIV/0!</v>
      </c>
      <c r="DO315" s="33" t="e">
        <f t="shared" si="144"/>
        <v>#DIV/0!</v>
      </c>
      <c r="DP315" s="33" t="e">
        <f t="shared" si="139"/>
        <v>#DIV/0!</v>
      </c>
      <c r="DQ315" s="3"/>
      <c r="DR315" s="3"/>
      <c r="DS315" s="3"/>
      <c r="DT315" s="3"/>
      <c r="DU315" s="3"/>
      <c r="DV315" s="3"/>
      <c r="DW315" s="3"/>
      <c r="DX315" s="3"/>
      <c r="DY315" s="3"/>
      <c r="DZ315" s="3"/>
      <c r="EA315" s="34"/>
      <c r="EB315" s="33" t="e">
        <f t="shared" si="119"/>
        <v>#DIV/0!</v>
      </c>
      <c r="EC315" s="33" t="e">
        <f t="shared" si="120"/>
        <v>#DIV/0!</v>
      </c>
      <c r="ED315" s="33" t="e">
        <f t="shared" si="121"/>
        <v>#DIV/0!</v>
      </c>
      <c r="EE315" s="33" t="e">
        <f t="shared" si="122"/>
        <v>#DIV/0!</v>
      </c>
    </row>
    <row r="316" spans="1:135" ht="80" x14ac:dyDescent="0.2">
      <c r="A316" s="99">
        <v>209</v>
      </c>
      <c r="B316" s="88" t="s">
        <v>239</v>
      </c>
      <c r="C316" s="3" t="s">
        <v>236</v>
      </c>
      <c r="D316" s="3">
        <v>2</v>
      </c>
      <c r="E316" s="3" t="str">
        <f t="shared" si="163"/>
        <v>Reutner, L., Hansen, J., &amp; Greifeneder, R. (2015), Study 2</v>
      </c>
      <c r="F316" s="3" t="s">
        <v>1204</v>
      </c>
      <c r="G316" s="3" t="s">
        <v>1</v>
      </c>
      <c r="H316" s="3">
        <v>1</v>
      </c>
      <c r="I316" s="3">
        <v>1</v>
      </c>
      <c r="J316" s="3">
        <v>1</v>
      </c>
      <c r="K316" s="3">
        <v>1</v>
      </c>
      <c r="L316" s="3">
        <v>1</v>
      </c>
      <c r="M316" s="3"/>
      <c r="N316" s="3">
        <v>1</v>
      </c>
      <c r="O316" s="3">
        <v>1</v>
      </c>
      <c r="P316" s="3"/>
      <c r="Q316" s="3" t="s">
        <v>240</v>
      </c>
      <c r="R316" s="3" t="s">
        <v>238</v>
      </c>
      <c r="S316" s="3"/>
      <c r="T316" s="3">
        <v>2015</v>
      </c>
      <c r="U316" s="3" t="s">
        <v>232</v>
      </c>
      <c r="V316" s="3">
        <v>1</v>
      </c>
      <c r="W316" s="3">
        <v>0</v>
      </c>
      <c r="X316" s="3">
        <v>0</v>
      </c>
      <c r="Y316" s="22">
        <v>3</v>
      </c>
      <c r="Z316" s="22">
        <v>3</v>
      </c>
      <c r="AA316" s="22">
        <f t="shared" si="154"/>
        <v>1</v>
      </c>
      <c r="AB316" s="22">
        <f t="shared" si="155"/>
        <v>3</v>
      </c>
      <c r="AC316" s="22">
        <v>1</v>
      </c>
      <c r="AD316" s="22">
        <v>1</v>
      </c>
      <c r="AE316" s="22">
        <f t="shared" si="156"/>
        <v>1</v>
      </c>
      <c r="AF316" s="22">
        <f t="shared" si="157"/>
        <v>1</v>
      </c>
      <c r="AG316" s="3">
        <v>2</v>
      </c>
      <c r="AH316" s="3">
        <v>2</v>
      </c>
      <c r="AI316" s="3">
        <f t="shared" si="164"/>
        <v>1</v>
      </c>
      <c r="AJ316" s="3">
        <v>2</v>
      </c>
      <c r="AK316" s="3">
        <v>0</v>
      </c>
      <c r="AL316" s="3">
        <v>0</v>
      </c>
      <c r="AM316" s="3">
        <v>0</v>
      </c>
      <c r="AN316" s="3"/>
      <c r="AO316" s="3"/>
      <c r="AP316" s="16"/>
      <c r="AQ316" s="16"/>
      <c r="AR316" s="3"/>
      <c r="AS316" s="3"/>
      <c r="AT316" s="3"/>
      <c r="AU316" s="3">
        <v>0</v>
      </c>
      <c r="AV316" s="18">
        <v>0.53086028932047591</v>
      </c>
      <c r="AW316" s="31">
        <v>6.678881166755983E-2</v>
      </c>
      <c r="AX316" s="18">
        <v>0.5241967710444867</v>
      </c>
      <c r="AY316" s="18">
        <v>6.5122628361485482E-2</v>
      </c>
      <c r="AZ316" s="16"/>
      <c r="BA316" s="3"/>
      <c r="BB316" s="3"/>
      <c r="BC316" s="3">
        <v>1</v>
      </c>
      <c r="BD316" s="8">
        <v>31</v>
      </c>
      <c r="BE316" s="8">
        <v>31</v>
      </c>
      <c r="BF316" s="19">
        <v>62</v>
      </c>
      <c r="BG316" s="31">
        <v>34.71</v>
      </c>
      <c r="BH316" s="31">
        <v>35.61</v>
      </c>
      <c r="BI316" s="18">
        <v>1.73</v>
      </c>
      <c r="BJ316" s="18">
        <v>1.66</v>
      </c>
      <c r="BK316" s="40">
        <v>1</v>
      </c>
      <c r="BL316" s="16">
        <f t="shared" si="131"/>
        <v>0.53086028932047591</v>
      </c>
      <c r="BM316" s="16">
        <f t="shared" si="159"/>
        <v>6.678881166755983E-2</v>
      </c>
      <c r="BN316" s="16">
        <f t="shared" si="160"/>
        <v>0.5241967710444867</v>
      </c>
      <c r="BO316" s="16">
        <f t="shared" si="132"/>
        <v>6.5122628361485482E-2</v>
      </c>
      <c r="BP316" s="16"/>
      <c r="BQ316" s="32"/>
      <c r="BR316" s="32"/>
      <c r="BS316" s="16"/>
      <c r="BT316" s="16"/>
      <c r="BU316" s="16"/>
      <c r="BV316" s="16"/>
      <c r="BW316" s="16"/>
      <c r="BX316" s="16"/>
      <c r="BY316" s="16"/>
      <c r="BZ316" s="16"/>
      <c r="CA316" s="16"/>
      <c r="CB316" s="16"/>
      <c r="CC316" s="16"/>
      <c r="CD316" s="16"/>
      <c r="CE316" s="3"/>
      <c r="CF316" s="3"/>
      <c r="CG316" s="3"/>
      <c r="CH316" s="3"/>
      <c r="CI316" s="3"/>
      <c r="CJ316" s="3"/>
      <c r="CK316" s="3"/>
      <c r="CL316" s="3"/>
      <c r="CM316" s="3"/>
      <c r="CN316" s="3"/>
      <c r="CO316" s="40"/>
      <c r="CP316" s="33" t="e">
        <f t="shared" si="133"/>
        <v>#DIV/0!</v>
      </c>
      <c r="CQ316" s="33" t="e">
        <f t="shared" si="134"/>
        <v>#DIV/0!</v>
      </c>
      <c r="CR316" s="33" t="e">
        <f t="shared" si="135"/>
        <v>#DIV/0!</v>
      </c>
      <c r="CS316" s="33" t="e">
        <f t="shared" si="136"/>
        <v>#DIV/0!</v>
      </c>
      <c r="CT316" s="3"/>
      <c r="CU316" s="3"/>
      <c r="CV316" s="3"/>
      <c r="CW316" s="3"/>
      <c r="CX316" s="3"/>
      <c r="CY316" s="3"/>
      <c r="CZ316" s="3"/>
      <c r="DA316" s="3"/>
      <c r="DB316" s="3"/>
      <c r="DC316" s="3"/>
      <c r="DD316" s="3"/>
      <c r="DE316" s="3"/>
      <c r="DF316" s="3"/>
      <c r="DG316" s="3"/>
      <c r="DH316" s="3"/>
      <c r="DI316" s="3"/>
      <c r="DJ316" s="3"/>
      <c r="DK316" s="3"/>
      <c r="DL316" s="41"/>
      <c r="DM316" s="33" t="e">
        <f t="shared" si="137"/>
        <v>#DIV/0!</v>
      </c>
      <c r="DN316" s="33" t="e">
        <f t="shared" si="138"/>
        <v>#DIV/0!</v>
      </c>
      <c r="DO316" s="33" t="e">
        <f t="shared" si="144"/>
        <v>#DIV/0!</v>
      </c>
      <c r="DP316" s="33" t="e">
        <f t="shared" si="139"/>
        <v>#DIV/0!</v>
      </c>
      <c r="DQ316" s="3"/>
      <c r="DR316" s="3"/>
      <c r="DS316" s="3"/>
      <c r="DT316" s="3"/>
      <c r="DU316" s="3"/>
      <c r="DV316" s="3"/>
      <c r="DW316" s="3"/>
      <c r="DX316" s="3"/>
      <c r="DY316" s="3"/>
      <c r="DZ316" s="3"/>
      <c r="EA316" s="34"/>
      <c r="EB316" s="33" t="e">
        <f t="shared" ref="EB316:EB379" si="165">(ABS((DW316-DX316)/(((DT316-1)*DY316^2+(DU316-1)*DZ316^2)/(DT316+DU316-2))^0.5)*EA316)</f>
        <v>#DIV/0!</v>
      </c>
      <c r="EC316" s="33" t="e">
        <f t="shared" ref="EC316:EC379" si="166">(1/DT316)+(1/DU316)+(EB316^2/(2*(DV316)))</f>
        <v>#DIV/0!</v>
      </c>
      <c r="ED316" s="33" t="e">
        <f t="shared" ref="ED316:ED379" si="167">(1-3/(4*DV316-9))*EB316</f>
        <v>#DIV/0!</v>
      </c>
      <c r="EE316" s="33" t="e">
        <f t="shared" ref="EE316:EE379" si="168">((1-3/(4*DV316-9))^2)*EC316</f>
        <v>#DIV/0!</v>
      </c>
    </row>
    <row r="317" spans="1:135" ht="80" x14ac:dyDescent="0.2">
      <c r="A317" s="99">
        <v>210</v>
      </c>
      <c r="B317" s="88" t="s">
        <v>241</v>
      </c>
      <c r="C317" s="3" t="s">
        <v>242</v>
      </c>
      <c r="D317" s="3">
        <v>1</v>
      </c>
      <c r="E317" s="3" t="str">
        <f t="shared" si="163"/>
        <v>Gasiorowska, A., Chaplin, L. N., Zaleskiewicz, T., Wygrab, S., &amp; Vohs, K. D. (2016), Study 1</v>
      </c>
      <c r="F317" s="3" t="s">
        <v>1204</v>
      </c>
      <c r="G317" s="3" t="s">
        <v>1</v>
      </c>
      <c r="H317" s="3">
        <v>1</v>
      </c>
      <c r="I317" s="3">
        <v>1</v>
      </c>
      <c r="J317" s="3">
        <v>1</v>
      </c>
      <c r="K317" s="3">
        <v>1</v>
      </c>
      <c r="L317" s="3">
        <v>1</v>
      </c>
      <c r="M317" s="3"/>
      <c r="N317" s="3">
        <v>1</v>
      </c>
      <c r="O317" s="3">
        <v>1</v>
      </c>
      <c r="P317" s="3"/>
      <c r="Q317" s="3" t="s">
        <v>243</v>
      </c>
      <c r="R317" s="3" t="s">
        <v>244</v>
      </c>
      <c r="S317" s="3"/>
      <c r="T317" s="3">
        <v>2016</v>
      </c>
      <c r="U317" s="3" t="s">
        <v>245</v>
      </c>
      <c r="V317" s="3">
        <v>1</v>
      </c>
      <c r="W317" s="3">
        <v>0</v>
      </c>
      <c r="X317" s="3">
        <v>0</v>
      </c>
      <c r="Y317" s="22">
        <v>3</v>
      </c>
      <c r="Z317" s="22">
        <v>3</v>
      </c>
      <c r="AA317" s="22">
        <f t="shared" si="154"/>
        <v>1</v>
      </c>
      <c r="AB317" s="22">
        <f t="shared" si="155"/>
        <v>3</v>
      </c>
      <c r="AC317" s="22">
        <v>1</v>
      </c>
      <c r="AD317" s="22">
        <v>1</v>
      </c>
      <c r="AE317" s="22">
        <f t="shared" si="156"/>
        <v>1</v>
      </c>
      <c r="AF317" s="22">
        <f t="shared" si="157"/>
        <v>1</v>
      </c>
      <c r="AG317" s="3">
        <v>1</v>
      </c>
      <c r="AH317" s="3">
        <v>1</v>
      </c>
      <c r="AI317" s="3">
        <f t="shared" si="164"/>
        <v>1</v>
      </c>
      <c r="AJ317" s="3">
        <v>1</v>
      </c>
      <c r="AK317" s="3">
        <v>0</v>
      </c>
      <c r="AL317" s="3">
        <v>1</v>
      </c>
      <c r="AM317" s="3">
        <v>0</v>
      </c>
      <c r="AN317" s="3"/>
      <c r="AO317" s="3"/>
      <c r="AP317" s="16"/>
      <c r="AQ317" s="16"/>
      <c r="AR317" s="3"/>
      <c r="AS317" s="16">
        <v>1</v>
      </c>
      <c r="AT317" s="16" t="s">
        <v>715</v>
      </c>
      <c r="AU317" s="3">
        <v>1</v>
      </c>
      <c r="AV317" s="18">
        <v>1.0124767150400857</v>
      </c>
      <c r="AW317" s="31">
        <v>0.13598833082882592</v>
      </c>
      <c r="AX317" s="18">
        <v>1.0004276911200847</v>
      </c>
      <c r="AY317" s="18">
        <v>0.13276549188875006</v>
      </c>
      <c r="AZ317" s="3"/>
      <c r="BA317" s="3" t="s">
        <v>246</v>
      </c>
      <c r="BB317" s="3" t="s">
        <v>718</v>
      </c>
      <c r="BC317" s="3">
        <v>1</v>
      </c>
      <c r="BD317" s="19">
        <v>32</v>
      </c>
      <c r="BE317" s="19">
        <v>36</v>
      </c>
      <c r="BF317" s="19">
        <v>68</v>
      </c>
      <c r="BG317" s="31">
        <v>251.73</v>
      </c>
      <c r="BH317" s="31">
        <v>150.11000000000001</v>
      </c>
      <c r="BI317" s="18">
        <v>148.88999999999999</v>
      </c>
      <c r="BJ317" s="18">
        <v>116.19</v>
      </c>
      <c r="BK317" s="40">
        <v>1</v>
      </c>
      <c r="BL317" s="16">
        <f t="shared" si="131"/>
        <v>0.76661043008017149</v>
      </c>
      <c r="BM317" s="16">
        <f t="shared" si="159"/>
        <v>6.3349039185922662E-2</v>
      </c>
      <c r="BN317" s="16">
        <f t="shared" si="160"/>
        <v>0.75786582441385775</v>
      </c>
      <c r="BO317" s="16">
        <f t="shared" si="132"/>
        <v>6.191205668678703E-2</v>
      </c>
      <c r="BP317" s="16"/>
      <c r="BQ317" s="32"/>
      <c r="BR317" s="32"/>
      <c r="BS317" s="16"/>
      <c r="BT317" s="16"/>
      <c r="BU317" s="16"/>
      <c r="BV317" s="16"/>
      <c r="BW317" s="16"/>
      <c r="BX317" s="16"/>
      <c r="BY317" s="16"/>
      <c r="BZ317" s="16"/>
      <c r="CA317" s="16"/>
      <c r="CB317" s="16"/>
      <c r="CC317" s="16"/>
      <c r="CD317" s="16"/>
      <c r="CE317" s="22" t="s">
        <v>297</v>
      </c>
      <c r="CF317" s="6"/>
      <c r="CG317" s="6"/>
      <c r="CH317" s="5">
        <v>32</v>
      </c>
      <c r="CI317" s="5">
        <v>36</v>
      </c>
      <c r="CJ317" s="5">
        <v>68</v>
      </c>
      <c r="CK317" s="22" t="s">
        <v>298</v>
      </c>
      <c r="CL317" s="22" t="s">
        <v>299</v>
      </c>
      <c r="CM317" s="6"/>
      <c r="CN317" s="3"/>
      <c r="CO317" s="40">
        <v>1</v>
      </c>
      <c r="CP317" s="33" t="e">
        <f t="shared" si="133"/>
        <v>#VALUE!</v>
      </c>
      <c r="CQ317" s="33" t="e">
        <f t="shared" si="134"/>
        <v>#VALUE!</v>
      </c>
      <c r="CR317" s="33" t="e">
        <f t="shared" si="135"/>
        <v>#VALUE!</v>
      </c>
      <c r="CS317" s="33" t="e">
        <f t="shared" si="136"/>
        <v>#VALUE!</v>
      </c>
      <c r="CT317" s="3">
        <v>2.2823823856765264</v>
      </c>
      <c r="CU317" s="3">
        <v>1.2114285714285713</v>
      </c>
      <c r="CV317" s="3"/>
      <c r="CW317" s="3"/>
      <c r="CX317" s="3">
        <v>1.258343</v>
      </c>
      <c r="CY317" s="3">
        <v>0.36823</v>
      </c>
      <c r="CZ317" s="3">
        <v>1.2439899999999999</v>
      </c>
      <c r="DA317" s="3">
        <v>0.359877</v>
      </c>
      <c r="DB317" s="3"/>
      <c r="DC317" s="3"/>
      <c r="DD317" s="3"/>
      <c r="DE317" s="3"/>
      <c r="DF317" s="3"/>
      <c r="DG317" s="3"/>
      <c r="DH317" s="3"/>
      <c r="DI317" s="3"/>
      <c r="DJ317" s="3"/>
      <c r="DK317" s="3"/>
      <c r="DL317" s="41"/>
      <c r="DM317" s="33" t="e">
        <f t="shared" si="137"/>
        <v>#DIV/0!</v>
      </c>
      <c r="DN317" s="33" t="e">
        <f t="shared" si="138"/>
        <v>#DIV/0!</v>
      </c>
      <c r="DO317" s="33" t="e">
        <f t="shared" si="144"/>
        <v>#DIV/0!</v>
      </c>
      <c r="DP317" s="33" t="e">
        <f t="shared" si="139"/>
        <v>#DIV/0!</v>
      </c>
      <c r="DQ317" s="3"/>
      <c r="DR317" s="3"/>
      <c r="DS317" s="3"/>
      <c r="DT317" s="3"/>
      <c r="DU317" s="3"/>
      <c r="DV317" s="3"/>
      <c r="DW317" s="3"/>
      <c r="DX317" s="3"/>
      <c r="DY317" s="3"/>
      <c r="DZ317" s="3"/>
      <c r="EA317" s="34"/>
      <c r="EB317" s="33" t="e">
        <f t="shared" si="165"/>
        <v>#DIV/0!</v>
      </c>
      <c r="EC317" s="33" t="e">
        <f t="shared" si="166"/>
        <v>#DIV/0!</v>
      </c>
      <c r="ED317" s="33" t="e">
        <f t="shared" si="167"/>
        <v>#DIV/0!</v>
      </c>
      <c r="EE317" s="33" t="e">
        <f t="shared" si="168"/>
        <v>#DIV/0!</v>
      </c>
    </row>
    <row r="318" spans="1:135" ht="64" x14ac:dyDescent="0.2">
      <c r="A318" s="99">
        <v>210</v>
      </c>
      <c r="B318" s="88" t="s">
        <v>247</v>
      </c>
      <c r="C318" s="3" t="s">
        <v>242</v>
      </c>
      <c r="D318" s="3">
        <v>2</v>
      </c>
      <c r="E318" s="3" t="str">
        <f t="shared" si="163"/>
        <v>Gasiorowska, A., Chaplin, L. N., Zaleskiewicz, T., Wygrab, S., &amp; Vohs, K. D. (2016), Study 2</v>
      </c>
      <c r="F318" s="3" t="s">
        <v>1204</v>
      </c>
      <c r="G318" s="3" t="s">
        <v>1</v>
      </c>
      <c r="H318" s="3">
        <v>1</v>
      </c>
      <c r="I318" s="3">
        <v>1</v>
      </c>
      <c r="J318" s="3">
        <v>1</v>
      </c>
      <c r="K318" s="3">
        <v>1</v>
      </c>
      <c r="L318" s="3">
        <v>1</v>
      </c>
      <c r="M318" s="3"/>
      <c r="N318" s="3">
        <v>1</v>
      </c>
      <c r="O318" s="3">
        <v>1</v>
      </c>
      <c r="P318" s="3"/>
      <c r="Q318" s="3" t="s">
        <v>173</v>
      </c>
      <c r="R318" s="3" t="s">
        <v>244</v>
      </c>
      <c r="S318" s="3"/>
      <c r="T318" s="3">
        <v>2016</v>
      </c>
      <c r="U318" s="3" t="s">
        <v>245</v>
      </c>
      <c r="V318" s="3">
        <v>1</v>
      </c>
      <c r="W318" s="3">
        <v>0</v>
      </c>
      <c r="X318" s="3">
        <v>0</v>
      </c>
      <c r="Y318" s="22">
        <v>3</v>
      </c>
      <c r="Z318" s="22">
        <v>3</v>
      </c>
      <c r="AA318" s="22">
        <f t="shared" si="154"/>
        <v>1</v>
      </c>
      <c r="AB318" s="22">
        <f t="shared" si="155"/>
        <v>3</v>
      </c>
      <c r="AC318" s="22">
        <v>1</v>
      </c>
      <c r="AD318" s="22">
        <v>1</v>
      </c>
      <c r="AE318" s="22">
        <f t="shared" si="156"/>
        <v>1</v>
      </c>
      <c r="AF318" s="22">
        <f t="shared" si="157"/>
        <v>1</v>
      </c>
      <c r="AG318" s="3">
        <v>1</v>
      </c>
      <c r="AH318" s="3">
        <v>1</v>
      </c>
      <c r="AI318" s="3">
        <f t="shared" si="164"/>
        <v>1</v>
      </c>
      <c r="AJ318" s="3">
        <v>1</v>
      </c>
      <c r="AK318" s="3">
        <v>0</v>
      </c>
      <c r="AL318" s="3">
        <v>0</v>
      </c>
      <c r="AM318" s="3">
        <v>0</v>
      </c>
      <c r="AN318" s="3"/>
      <c r="AO318" s="3"/>
      <c r="AP318" s="16"/>
      <c r="AQ318" s="16"/>
      <c r="AR318" s="3"/>
      <c r="AS318" s="3"/>
      <c r="AT318" s="3"/>
      <c r="AU318" s="3">
        <v>0</v>
      </c>
      <c r="AV318" s="18">
        <v>0.63030588061021497</v>
      </c>
      <c r="AW318" s="31">
        <v>4.6651586128510107E-2</v>
      </c>
      <c r="AX318" s="18">
        <v>0.62491865086140974</v>
      </c>
      <c r="AY318" s="18">
        <v>4.585753107935072E-2</v>
      </c>
      <c r="AZ318" s="3"/>
      <c r="BA318" s="3" t="s">
        <v>246</v>
      </c>
      <c r="BB318" s="3">
        <v>0.64</v>
      </c>
      <c r="BC318" s="3">
        <v>1</v>
      </c>
      <c r="BD318" s="19">
        <v>45</v>
      </c>
      <c r="BE318" s="19">
        <v>45</v>
      </c>
      <c r="BF318" s="19">
        <v>90</v>
      </c>
      <c r="BG318" s="31">
        <v>199.74</v>
      </c>
      <c r="BH318" s="31">
        <v>143.38999999999999</v>
      </c>
      <c r="BI318" s="18">
        <v>98.84</v>
      </c>
      <c r="BJ318" s="18">
        <v>78.84</v>
      </c>
      <c r="BK318" s="40">
        <v>1</v>
      </c>
      <c r="BL318" s="16">
        <f t="shared" si="131"/>
        <v>0.63030588061021497</v>
      </c>
      <c r="BM318" s="16">
        <f t="shared" si="159"/>
        <v>4.6651586128510107E-2</v>
      </c>
      <c r="BN318" s="16">
        <f t="shared" si="160"/>
        <v>0.62491865086140974</v>
      </c>
      <c r="BO318" s="16">
        <f t="shared" si="132"/>
        <v>4.585753107935072E-2</v>
      </c>
      <c r="BP318" s="16"/>
      <c r="BQ318" s="32"/>
      <c r="BR318" s="32"/>
      <c r="BS318" s="16"/>
      <c r="BT318" s="16"/>
      <c r="BU318" s="16"/>
      <c r="BV318" s="16"/>
      <c r="BW318" s="16"/>
      <c r="BX318" s="16"/>
      <c r="BY318" s="16"/>
      <c r="BZ318" s="16"/>
      <c r="CA318" s="16"/>
      <c r="CB318" s="16"/>
      <c r="CC318" s="16"/>
      <c r="CD318" s="16"/>
      <c r="CE318" s="3"/>
      <c r="CF318" s="3"/>
      <c r="CG318" s="3"/>
      <c r="CH318" s="3"/>
      <c r="CI318" s="3"/>
      <c r="CJ318" s="3"/>
      <c r="CK318" s="3"/>
      <c r="CL318" s="3"/>
      <c r="CM318" s="3"/>
      <c r="CN318" s="3"/>
      <c r="CO318" s="40"/>
      <c r="CP318" s="33" t="e">
        <f t="shared" si="133"/>
        <v>#DIV/0!</v>
      </c>
      <c r="CQ318" s="33" t="e">
        <f t="shared" si="134"/>
        <v>#DIV/0!</v>
      </c>
      <c r="CR318" s="33" t="e">
        <f t="shared" si="135"/>
        <v>#DIV/0!</v>
      </c>
      <c r="CS318" s="33" t="e">
        <f t="shared" si="136"/>
        <v>#DIV/0!</v>
      </c>
      <c r="CT318" s="3"/>
      <c r="CU318" s="3"/>
      <c r="CV318" s="3"/>
      <c r="CW318" s="3"/>
      <c r="CX318" s="3"/>
      <c r="CY318" s="3"/>
      <c r="CZ318" s="3"/>
      <c r="DA318" s="3"/>
      <c r="DB318" s="3"/>
      <c r="DC318" s="3"/>
      <c r="DD318" s="3"/>
      <c r="DE318" s="3"/>
      <c r="DF318" s="3"/>
      <c r="DG318" s="3"/>
      <c r="DH318" s="3"/>
      <c r="DI318" s="3"/>
      <c r="DJ318" s="3"/>
      <c r="DK318" s="3"/>
      <c r="DL318" s="41"/>
      <c r="DM318" s="33" t="e">
        <f t="shared" si="137"/>
        <v>#DIV/0!</v>
      </c>
      <c r="DN318" s="33" t="e">
        <f t="shared" si="138"/>
        <v>#DIV/0!</v>
      </c>
      <c r="DO318" s="33" t="e">
        <f t="shared" si="144"/>
        <v>#DIV/0!</v>
      </c>
      <c r="DP318" s="33" t="e">
        <f t="shared" si="139"/>
        <v>#DIV/0!</v>
      </c>
      <c r="DQ318" s="3"/>
      <c r="DR318" s="3"/>
      <c r="DS318" s="3"/>
      <c r="DT318" s="3"/>
      <c r="DU318" s="3"/>
      <c r="DV318" s="3"/>
      <c r="DW318" s="3"/>
      <c r="DX318" s="3"/>
      <c r="DY318" s="3"/>
      <c r="DZ318" s="3"/>
      <c r="EA318" s="34"/>
      <c r="EB318" s="33" t="e">
        <f t="shared" si="165"/>
        <v>#DIV/0!</v>
      </c>
      <c r="EC318" s="33" t="e">
        <f t="shared" si="166"/>
        <v>#DIV/0!</v>
      </c>
      <c r="ED318" s="33" t="e">
        <f t="shared" si="167"/>
        <v>#DIV/0!</v>
      </c>
      <c r="EE318" s="33" t="e">
        <f t="shared" si="168"/>
        <v>#DIV/0!</v>
      </c>
    </row>
    <row r="319" spans="1:135" ht="64" x14ac:dyDescent="0.2">
      <c r="A319" s="99">
        <v>210</v>
      </c>
      <c r="B319" s="88" t="s">
        <v>248</v>
      </c>
      <c r="C319" s="3" t="s">
        <v>242</v>
      </c>
      <c r="D319" s="3" t="s">
        <v>249</v>
      </c>
      <c r="E319" s="3" t="str">
        <f t="shared" si="163"/>
        <v>Gasiorowska, A., Chaplin, L. N., Zaleskiewicz, T., Wygrab, S., &amp; Vohs, K. D. (2016), Study 3a</v>
      </c>
      <c r="F319" s="3" t="s">
        <v>1204</v>
      </c>
      <c r="G319" s="3" t="s">
        <v>1</v>
      </c>
      <c r="H319" s="3">
        <v>1</v>
      </c>
      <c r="I319" s="3">
        <v>1</v>
      </c>
      <c r="J319" s="3">
        <v>1</v>
      </c>
      <c r="K319" s="3">
        <v>1</v>
      </c>
      <c r="L319" s="3">
        <v>1</v>
      </c>
      <c r="M319" s="3"/>
      <c r="N319" s="3">
        <v>1</v>
      </c>
      <c r="O319" s="3">
        <v>1</v>
      </c>
      <c r="P319" s="3"/>
      <c r="Q319" s="3" t="s">
        <v>250</v>
      </c>
      <c r="R319" s="3" t="s">
        <v>244</v>
      </c>
      <c r="S319" s="3"/>
      <c r="T319" s="3">
        <v>2016</v>
      </c>
      <c r="U319" s="3" t="s">
        <v>245</v>
      </c>
      <c r="V319" s="3">
        <v>1</v>
      </c>
      <c r="W319" s="3">
        <v>0</v>
      </c>
      <c r="X319" s="3">
        <v>0</v>
      </c>
      <c r="Y319" s="22">
        <v>3</v>
      </c>
      <c r="Z319" s="22">
        <v>3</v>
      </c>
      <c r="AA319" s="22">
        <f t="shared" si="154"/>
        <v>1</v>
      </c>
      <c r="AB319" s="22">
        <f t="shared" si="155"/>
        <v>3</v>
      </c>
      <c r="AC319" s="22">
        <v>1</v>
      </c>
      <c r="AD319" s="22">
        <v>1</v>
      </c>
      <c r="AE319" s="22">
        <f t="shared" si="156"/>
        <v>1</v>
      </c>
      <c r="AF319" s="22">
        <f t="shared" si="157"/>
        <v>1</v>
      </c>
      <c r="AG319" s="3">
        <v>1</v>
      </c>
      <c r="AH319" s="3">
        <v>1</v>
      </c>
      <c r="AI319" s="3">
        <f t="shared" si="164"/>
        <v>1</v>
      </c>
      <c r="AJ319" s="3">
        <v>1</v>
      </c>
      <c r="AK319" s="3">
        <v>0</v>
      </c>
      <c r="AL319" s="3">
        <v>0</v>
      </c>
      <c r="AM319" s="3">
        <v>0</v>
      </c>
      <c r="AN319" s="3"/>
      <c r="AO319" s="3"/>
      <c r="AP319" s="16"/>
      <c r="AQ319" s="16"/>
      <c r="AR319" s="3"/>
      <c r="AS319" s="3"/>
      <c r="AT319" s="3"/>
      <c r="AU319" s="3">
        <v>0</v>
      </c>
      <c r="AV319" s="18">
        <v>1.227579943695629</v>
      </c>
      <c r="AW319" s="31">
        <v>3.685051661780827E-2</v>
      </c>
      <c r="AX319" s="18">
        <v>1.2203161570465424</v>
      </c>
      <c r="AY319" s="18">
        <v>3.6415706068450703E-2</v>
      </c>
      <c r="AZ319" s="3"/>
      <c r="BA319" s="3" t="s">
        <v>251</v>
      </c>
      <c r="BB319" s="3">
        <v>1.24</v>
      </c>
      <c r="BC319" s="3">
        <v>1</v>
      </c>
      <c r="BD319" s="19">
        <v>64</v>
      </c>
      <c r="BE319" s="19">
        <v>65</v>
      </c>
      <c r="BF319" s="19">
        <v>129</v>
      </c>
      <c r="BG319" s="31">
        <v>14.73</v>
      </c>
      <c r="BH319" s="31">
        <v>22.89</v>
      </c>
      <c r="BI319" s="18">
        <v>5.77</v>
      </c>
      <c r="BJ319" s="18">
        <v>7.41</v>
      </c>
      <c r="BK319" s="40">
        <v>1</v>
      </c>
      <c r="BL319" s="16">
        <f t="shared" si="131"/>
        <v>1.227579943695629</v>
      </c>
      <c r="BM319" s="16">
        <f t="shared" si="159"/>
        <v>3.685051661780827E-2</v>
      </c>
      <c r="BN319" s="16">
        <f t="shared" si="160"/>
        <v>1.2203161570465424</v>
      </c>
      <c r="BO319" s="16">
        <f t="shared" si="132"/>
        <v>3.6415706068450703E-2</v>
      </c>
      <c r="BP319" s="16"/>
      <c r="BQ319" s="32"/>
      <c r="BR319" s="32"/>
      <c r="BS319" s="16"/>
      <c r="BT319" s="16"/>
      <c r="BU319" s="16"/>
      <c r="BV319" s="16"/>
      <c r="BW319" s="16"/>
      <c r="BX319" s="16"/>
      <c r="BY319" s="16"/>
      <c r="BZ319" s="16"/>
      <c r="CA319" s="16"/>
      <c r="CB319" s="16"/>
      <c r="CC319" s="16"/>
      <c r="CD319" s="16"/>
      <c r="CE319" s="3"/>
      <c r="CF319" s="3"/>
      <c r="CG319" s="3"/>
      <c r="CH319" s="3"/>
      <c r="CI319" s="3"/>
      <c r="CJ319" s="3"/>
      <c r="CK319" s="3"/>
      <c r="CL319" s="3"/>
      <c r="CM319" s="3"/>
      <c r="CN319" s="3"/>
      <c r="CO319" s="40"/>
      <c r="CP319" s="33" t="e">
        <f t="shared" si="133"/>
        <v>#DIV/0!</v>
      </c>
      <c r="CQ319" s="33" t="e">
        <f t="shared" si="134"/>
        <v>#DIV/0!</v>
      </c>
      <c r="CR319" s="33" t="e">
        <f t="shared" si="135"/>
        <v>#DIV/0!</v>
      </c>
      <c r="CS319" s="33" t="e">
        <f t="shared" si="136"/>
        <v>#DIV/0!</v>
      </c>
      <c r="CT319" s="3"/>
      <c r="CU319" s="3"/>
      <c r="CV319" s="3"/>
      <c r="CW319" s="3"/>
      <c r="CX319" s="3"/>
      <c r="CY319" s="3"/>
      <c r="CZ319" s="3"/>
      <c r="DA319" s="3"/>
      <c r="DB319" s="3"/>
      <c r="DC319" s="3"/>
      <c r="DD319" s="3"/>
      <c r="DE319" s="3"/>
      <c r="DF319" s="3"/>
      <c r="DG319" s="3"/>
      <c r="DH319" s="3"/>
      <c r="DI319" s="3"/>
      <c r="DJ319" s="3"/>
      <c r="DK319" s="3"/>
      <c r="DL319" s="41"/>
      <c r="DM319" s="33" t="e">
        <f t="shared" si="137"/>
        <v>#DIV/0!</v>
      </c>
      <c r="DN319" s="33" t="e">
        <f t="shared" si="138"/>
        <v>#DIV/0!</v>
      </c>
      <c r="DO319" s="33" t="e">
        <f t="shared" si="144"/>
        <v>#DIV/0!</v>
      </c>
      <c r="DP319" s="33" t="e">
        <f t="shared" si="139"/>
        <v>#DIV/0!</v>
      </c>
      <c r="DQ319" s="3"/>
      <c r="DR319" s="3"/>
      <c r="DS319" s="3"/>
      <c r="DT319" s="3"/>
      <c r="DU319" s="3"/>
      <c r="DV319" s="3"/>
      <c r="DW319" s="3"/>
      <c r="DX319" s="3"/>
      <c r="DY319" s="3"/>
      <c r="DZ319" s="3"/>
      <c r="EA319" s="34"/>
      <c r="EB319" s="33" t="e">
        <f t="shared" si="165"/>
        <v>#DIV/0!</v>
      </c>
      <c r="EC319" s="33" t="e">
        <f t="shared" si="166"/>
        <v>#DIV/0!</v>
      </c>
      <c r="ED319" s="33" t="e">
        <f t="shared" si="167"/>
        <v>#DIV/0!</v>
      </c>
      <c r="EE319" s="33" t="e">
        <f t="shared" si="168"/>
        <v>#DIV/0!</v>
      </c>
    </row>
    <row r="320" spans="1:135" ht="64" x14ac:dyDescent="0.2">
      <c r="A320" s="99">
        <v>210</v>
      </c>
      <c r="B320" s="88" t="s">
        <v>252</v>
      </c>
      <c r="C320" s="3" t="s">
        <v>242</v>
      </c>
      <c r="D320" s="3" t="s">
        <v>253</v>
      </c>
      <c r="E320" s="3" t="str">
        <f t="shared" si="163"/>
        <v>Gasiorowska, A., Chaplin, L. N., Zaleskiewicz, T., Wygrab, S., &amp; Vohs, K. D. (2016), Study 3b</v>
      </c>
      <c r="F320" s="3" t="s">
        <v>1204</v>
      </c>
      <c r="G320" s="3" t="s">
        <v>1</v>
      </c>
      <c r="H320" s="3">
        <v>1</v>
      </c>
      <c r="I320" s="3">
        <v>1</v>
      </c>
      <c r="J320" s="3">
        <v>1</v>
      </c>
      <c r="K320" s="3">
        <v>1</v>
      </c>
      <c r="L320" s="3">
        <v>1</v>
      </c>
      <c r="M320" s="3"/>
      <c r="N320" s="3">
        <v>1</v>
      </c>
      <c r="O320" s="3">
        <v>1</v>
      </c>
      <c r="P320" s="3"/>
      <c r="Q320" s="3" t="s">
        <v>250</v>
      </c>
      <c r="R320" s="3" t="s">
        <v>254</v>
      </c>
      <c r="S320" s="3"/>
      <c r="T320" s="3">
        <v>2016</v>
      </c>
      <c r="U320" s="3" t="s">
        <v>245</v>
      </c>
      <c r="V320" s="3">
        <v>1</v>
      </c>
      <c r="W320" s="3">
        <v>0</v>
      </c>
      <c r="X320" s="3">
        <v>0</v>
      </c>
      <c r="Y320" s="22">
        <v>3</v>
      </c>
      <c r="Z320" s="22">
        <v>3</v>
      </c>
      <c r="AA320" s="22">
        <f t="shared" si="154"/>
        <v>1</v>
      </c>
      <c r="AB320" s="22">
        <f t="shared" si="155"/>
        <v>3</v>
      </c>
      <c r="AC320" s="22">
        <v>1</v>
      </c>
      <c r="AD320" s="22">
        <v>1</v>
      </c>
      <c r="AE320" s="22">
        <f t="shared" si="156"/>
        <v>1</v>
      </c>
      <c r="AF320" s="22">
        <f t="shared" si="157"/>
        <v>1</v>
      </c>
      <c r="AG320" s="3">
        <v>1</v>
      </c>
      <c r="AH320" s="3">
        <v>1</v>
      </c>
      <c r="AI320" s="3">
        <f t="shared" si="164"/>
        <v>1</v>
      </c>
      <c r="AJ320" s="3">
        <v>1</v>
      </c>
      <c r="AK320" s="3">
        <v>0</v>
      </c>
      <c r="AL320" s="3">
        <v>0</v>
      </c>
      <c r="AM320" s="3">
        <v>0</v>
      </c>
      <c r="AN320" s="3"/>
      <c r="AO320" s="3"/>
      <c r="AP320" s="16"/>
      <c r="AQ320" s="16"/>
      <c r="AR320" s="3"/>
      <c r="AS320" s="3"/>
      <c r="AT320" s="3"/>
      <c r="AU320" s="3">
        <v>0</v>
      </c>
      <c r="AV320" s="18">
        <v>1.1663944774922823</v>
      </c>
      <c r="AW320" s="31">
        <v>7.3128719352535107E-2</v>
      </c>
      <c r="AX320" s="18">
        <v>1.1522277429478416</v>
      </c>
      <c r="AY320" s="18">
        <v>7.1363101105943877E-2</v>
      </c>
      <c r="AZ320" s="3"/>
      <c r="BA320" s="3" t="s">
        <v>251</v>
      </c>
      <c r="BB320" s="3">
        <v>1.18</v>
      </c>
      <c r="BC320" s="3">
        <v>1</v>
      </c>
      <c r="BD320" s="19">
        <v>32</v>
      </c>
      <c r="BE320" s="19">
        <v>32</v>
      </c>
      <c r="BF320" s="19">
        <v>64</v>
      </c>
      <c r="BG320" s="31">
        <v>5.72</v>
      </c>
      <c r="BH320" s="31">
        <v>9.5</v>
      </c>
      <c r="BI320" s="18">
        <v>3.17</v>
      </c>
      <c r="BJ320" s="18">
        <v>3.31</v>
      </c>
      <c r="BK320" s="40">
        <v>1</v>
      </c>
      <c r="BL320" s="16">
        <f t="shared" si="131"/>
        <v>1.1663944774922823</v>
      </c>
      <c r="BM320" s="16">
        <f t="shared" si="159"/>
        <v>7.3128719352535107E-2</v>
      </c>
      <c r="BN320" s="16">
        <f t="shared" si="160"/>
        <v>1.1522277429478416</v>
      </c>
      <c r="BO320" s="16">
        <f t="shared" si="132"/>
        <v>7.1363101105943877E-2</v>
      </c>
      <c r="BP320" s="16"/>
      <c r="BQ320" s="32"/>
      <c r="BR320" s="32"/>
      <c r="BS320" s="16"/>
      <c r="BT320" s="16"/>
      <c r="BU320" s="16"/>
      <c r="BV320" s="16"/>
      <c r="BW320" s="16"/>
      <c r="BX320" s="16"/>
      <c r="BY320" s="16"/>
      <c r="BZ320" s="16"/>
      <c r="CA320" s="16"/>
      <c r="CB320" s="16"/>
      <c r="CC320" s="16"/>
      <c r="CD320" s="16"/>
      <c r="CE320" s="3"/>
      <c r="CF320" s="3"/>
      <c r="CG320" s="3"/>
      <c r="CH320" s="3"/>
      <c r="CI320" s="3"/>
      <c r="CJ320" s="3"/>
      <c r="CK320" s="3"/>
      <c r="CL320" s="3"/>
      <c r="CM320" s="3"/>
      <c r="CN320" s="3"/>
      <c r="CO320" s="40"/>
      <c r="CP320" s="33" t="e">
        <f t="shared" si="133"/>
        <v>#DIV/0!</v>
      </c>
      <c r="CQ320" s="33" t="e">
        <f t="shared" si="134"/>
        <v>#DIV/0!</v>
      </c>
      <c r="CR320" s="33" t="e">
        <f t="shared" si="135"/>
        <v>#DIV/0!</v>
      </c>
      <c r="CS320" s="33" t="e">
        <f t="shared" si="136"/>
        <v>#DIV/0!</v>
      </c>
      <c r="CT320" s="3"/>
      <c r="CU320" s="3"/>
      <c r="CV320" s="3"/>
      <c r="CW320" s="3"/>
      <c r="CX320" s="3"/>
      <c r="CY320" s="3"/>
      <c r="CZ320" s="3"/>
      <c r="DA320" s="3"/>
      <c r="DB320" s="3"/>
      <c r="DC320" s="3"/>
      <c r="DD320" s="3"/>
      <c r="DE320" s="3"/>
      <c r="DF320" s="3"/>
      <c r="DG320" s="3"/>
      <c r="DH320" s="3"/>
      <c r="DI320" s="3"/>
      <c r="DJ320" s="3"/>
      <c r="DK320" s="3"/>
      <c r="DL320" s="41"/>
      <c r="DM320" s="33" t="e">
        <f t="shared" si="137"/>
        <v>#DIV/0!</v>
      </c>
      <c r="DN320" s="33" t="e">
        <f t="shared" si="138"/>
        <v>#DIV/0!</v>
      </c>
      <c r="DO320" s="33" t="e">
        <f t="shared" si="144"/>
        <v>#DIV/0!</v>
      </c>
      <c r="DP320" s="33" t="e">
        <f t="shared" si="139"/>
        <v>#DIV/0!</v>
      </c>
      <c r="DQ320" s="3"/>
      <c r="DR320" s="3"/>
      <c r="DS320" s="3"/>
      <c r="DT320" s="3"/>
      <c r="DU320" s="3"/>
      <c r="DV320" s="3"/>
      <c r="DW320" s="3"/>
      <c r="DX320" s="3"/>
      <c r="DY320" s="3"/>
      <c r="DZ320" s="3"/>
      <c r="EA320" s="34"/>
      <c r="EB320" s="33" t="e">
        <f t="shared" si="165"/>
        <v>#DIV/0!</v>
      </c>
      <c r="EC320" s="33" t="e">
        <f t="shared" si="166"/>
        <v>#DIV/0!</v>
      </c>
      <c r="ED320" s="33" t="e">
        <f t="shared" si="167"/>
        <v>#DIV/0!</v>
      </c>
      <c r="EE320" s="33" t="e">
        <f t="shared" si="168"/>
        <v>#DIV/0!</v>
      </c>
    </row>
    <row r="321" spans="1:135" ht="64" x14ac:dyDescent="0.2">
      <c r="A321" s="99">
        <v>210</v>
      </c>
      <c r="B321" s="88" t="s">
        <v>255</v>
      </c>
      <c r="C321" s="3" t="s">
        <v>242</v>
      </c>
      <c r="D321" s="3">
        <v>4</v>
      </c>
      <c r="E321" s="3" t="str">
        <f t="shared" si="163"/>
        <v>Gasiorowska, A., Chaplin, L. N., Zaleskiewicz, T., Wygrab, S., &amp; Vohs, K. D. (2016), Study 4</v>
      </c>
      <c r="F321" s="3" t="s">
        <v>1204</v>
      </c>
      <c r="G321" s="3" t="s">
        <v>1</v>
      </c>
      <c r="H321" s="3">
        <v>1</v>
      </c>
      <c r="I321" s="3">
        <v>1</v>
      </c>
      <c r="J321" s="3">
        <v>1</v>
      </c>
      <c r="K321" s="3">
        <v>1</v>
      </c>
      <c r="L321" s="3">
        <v>1</v>
      </c>
      <c r="M321" s="3"/>
      <c r="N321" s="3">
        <v>1</v>
      </c>
      <c r="O321" s="3">
        <v>1</v>
      </c>
      <c r="P321" s="3"/>
      <c r="Q321" s="3" t="s">
        <v>256</v>
      </c>
      <c r="R321" s="3" t="s">
        <v>244</v>
      </c>
      <c r="S321" s="3"/>
      <c r="T321" s="3">
        <v>2016</v>
      </c>
      <c r="U321" s="3" t="s">
        <v>245</v>
      </c>
      <c r="V321" s="3">
        <v>1</v>
      </c>
      <c r="W321" s="3">
        <v>0</v>
      </c>
      <c r="X321" s="3">
        <v>0</v>
      </c>
      <c r="Y321" s="22">
        <v>3</v>
      </c>
      <c r="Z321" s="22">
        <v>3</v>
      </c>
      <c r="AA321" s="22">
        <f t="shared" si="154"/>
        <v>1</v>
      </c>
      <c r="AB321" s="22">
        <f t="shared" si="155"/>
        <v>3</v>
      </c>
      <c r="AC321" s="22">
        <v>1</v>
      </c>
      <c r="AD321" s="22">
        <v>1</v>
      </c>
      <c r="AE321" s="22">
        <f t="shared" si="156"/>
        <v>1</v>
      </c>
      <c r="AF321" s="22">
        <f t="shared" si="157"/>
        <v>1</v>
      </c>
      <c r="AG321" s="3">
        <v>1</v>
      </c>
      <c r="AH321" s="3">
        <v>1</v>
      </c>
      <c r="AI321" s="3">
        <f t="shared" si="164"/>
        <v>1</v>
      </c>
      <c r="AJ321" s="3">
        <v>1</v>
      </c>
      <c r="AK321" s="3">
        <v>0</v>
      </c>
      <c r="AL321" s="3">
        <v>1</v>
      </c>
      <c r="AM321" s="3">
        <v>0</v>
      </c>
      <c r="AN321" s="3"/>
      <c r="AO321" s="3"/>
      <c r="AP321" s="16"/>
      <c r="AQ321" s="16"/>
      <c r="AR321" s="3"/>
      <c r="AS321" s="16">
        <v>1</v>
      </c>
      <c r="AT321" s="16" t="s">
        <v>715</v>
      </c>
      <c r="AU321" s="3">
        <v>1</v>
      </c>
      <c r="AV321" s="18">
        <v>1.0951700623487683</v>
      </c>
      <c r="AW321" s="31">
        <v>1.8907398647288472E-2</v>
      </c>
      <c r="AX321" s="18">
        <v>1.0880892214284099</v>
      </c>
      <c r="AY321" s="18">
        <v>1.8663696807745583E-2</v>
      </c>
      <c r="AZ321" s="16"/>
      <c r="BA321" s="3" t="s">
        <v>257</v>
      </c>
      <c r="BB321" s="3"/>
      <c r="BC321" s="3">
        <v>1</v>
      </c>
      <c r="BD321" s="19">
        <v>42</v>
      </c>
      <c r="BE321" s="19">
        <v>83</v>
      </c>
      <c r="BF321" s="19">
        <v>125</v>
      </c>
      <c r="BG321" s="31">
        <v>22.58</v>
      </c>
      <c r="BH321" s="31">
        <v>46.04</v>
      </c>
      <c r="BI321" s="18">
        <v>20.61</v>
      </c>
      <c r="BJ321" s="18">
        <v>22.93</v>
      </c>
      <c r="BK321" s="40">
        <v>1</v>
      </c>
      <c r="BL321" s="16">
        <f t="shared" si="131"/>
        <v>1.057536004966269</v>
      </c>
      <c r="BM321" s="16">
        <f t="shared" si="159"/>
        <v>4.0331246187808208E-2</v>
      </c>
      <c r="BN321" s="16">
        <f t="shared" si="160"/>
        <v>1.0510744815143367</v>
      </c>
      <c r="BO321" s="16">
        <f t="shared" si="132"/>
        <v>3.9839905642291999E-2</v>
      </c>
      <c r="BP321" s="16"/>
      <c r="BQ321" s="32"/>
      <c r="BR321" s="32"/>
      <c r="BS321" s="16"/>
      <c r="BT321" s="16"/>
      <c r="BU321" s="16"/>
      <c r="BV321" s="16"/>
      <c r="BW321" s="16"/>
      <c r="BX321" s="16"/>
      <c r="BY321" s="16"/>
      <c r="BZ321" s="16"/>
      <c r="CA321" s="16"/>
      <c r="CB321" s="16"/>
      <c r="CC321" s="16"/>
      <c r="CD321" s="16"/>
      <c r="CE321" s="22" t="s">
        <v>870</v>
      </c>
      <c r="CF321" s="6"/>
      <c r="CG321" s="6"/>
      <c r="CH321" s="5">
        <v>42</v>
      </c>
      <c r="CI321" s="5">
        <v>83</v>
      </c>
      <c r="CJ321" s="5">
        <v>125</v>
      </c>
      <c r="CK321" s="22">
        <v>5.07</v>
      </c>
      <c r="CL321" s="22">
        <v>3.69</v>
      </c>
      <c r="CM321" s="6">
        <v>0.97</v>
      </c>
      <c r="CN321" s="6">
        <v>1.325</v>
      </c>
      <c r="CO321" s="40">
        <v>1</v>
      </c>
      <c r="CP321" s="33">
        <f t="shared" si="133"/>
        <v>1.1328041197312679</v>
      </c>
      <c r="CQ321" s="33">
        <f t="shared" si="134"/>
        <v>4.0990697275328676E-2</v>
      </c>
      <c r="CR321" s="33">
        <f t="shared" si="135"/>
        <v>1.1258827096310768</v>
      </c>
      <c r="CS321" s="33">
        <f t="shared" si="136"/>
        <v>4.0491322882914342E-2</v>
      </c>
      <c r="CT321" s="6"/>
      <c r="CU321" s="6"/>
      <c r="CV321" s="6"/>
      <c r="CW321" s="6"/>
      <c r="CX321" s="6"/>
      <c r="CY321" s="6"/>
      <c r="CZ321" s="6"/>
      <c r="DA321" s="6"/>
      <c r="DB321" s="3"/>
      <c r="DC321" s="3"/>
      <c r="DD321" s="3"/>
      <c r="DE321" s="3"/>
      <c r="DF321" s="3"/>
      <c r="DG321" s="3"/>
      <c r="DH321" s="3"/>
      <c r="DI321" s="3"/>
      <c r="DJ321" s="3"/>
      <c r="DK321" s="3"/>
      <c r="DL321" s="41"/>
      <c r="DM321" s="33" t="e">
        <f t="shared" si="137"/>
        <v>#DIV/0!</v>
      </c>
      <c r="DN321" s="33" t="e">
        <f t="shared" si="138"/>
        <v>#DIV/0!</v>
      </c>
      <c r="DO321" s="33" t="e">
        <f t="shared" si="144"/>
        <v>#DIV/0!</v>
      </c>
      <c r="DP321" s="33" t="e">
        <f t="shared" si="139"/>
        <v>#DIV/0!</v>
      </c>
      <c r="DQ321" s="3"/>
      <c r="DR321" s="3"/>
      <c r="DS321" s="3"/>
      <c r="DT321" s="3"/>
      <c r="DU321" s="3"/>
      <c r="DV321" s="3"/>
      <c r="DW321" s="3"/>
      <c r="DX321" s="3"/>
      <c r="DY321" s="3"/>
      <c r="DZ321" s="3"/>
      <c r="EA321" s="34"/>
      <c r="EB321" s="33" t="e">
        <f t="shared" si="165"/>
        <v>#DIV/0!</v>
      </c>
      <c r="EC321" s="33" t="e">
        <f t="shared" si="166"/>
        <v>#DIV/0!</v>
      </c>
      <c r="ED321" s="33" t="e">
        <f t="shared" si="167"/>
        <v>#DIV/0!</v>
      </c>
      <c r="EE321" s="33" t="e">
        <f t="shared" si="168"/>
        <v>#DIV/0!</v>
      </c>
    </row>
    <row r="322" spans="1:135" ht="96" x14ac:dyDescent="0.2">
      <c r="A322" s="99">
        <v>211</v>
      </c>
      <c r="B322" s="88" t="s">
        <v>259</v>
      </c>
      <c r="C322" s="3" t="s">
        <v>260</v>
      </c>
      <c r="D322" s="3">
        <v>1</v>
      </c>
      <c r="E322" s="3" t="str">
        <f t="shared" si="163"/>
        <v>Gasiorowska, A. (2013), Study 1</v>
      </c>
      <c r="F322" s="3" t="s">
        <v>1204</v>
      </c>
      <c r="G322" s="3" t="s">
        <v>1</v>
      </c>
      <c r="H322" s="3">
        <v>1</v>
      </c>
      <c r="I322" s="3">
        <v>1</v>
      </c>
      <c r="J322" s="3">
        <v>1</v>
      </c>
      <c r="K322" s="3">
        <v>1</v>
      </c>
      <c r="L322" s="30">
        <v>1</v>
      </c>
      <c r="M322" s="3" t="s">
        <v>788</v>
      </c>
      <c r="N322" s="3">
        <v>1</v>
      </c>
      <c r="O322" s="3">
        <v>1</v>
      </c>
      <c r="P322" s="3"/>
      <c r="Q322" s="3" t="s">
        <v>261</v>
      </c>
      <c r="R322" s="3" t="s">
        <v>262</v>
      </c>
      <c r="S322" s="3" t="s">
        <v>263</v>
      </c>
      <c r="T322" s="3">
        <v>2013</v>
      </c>
      <c r="U322" s="3" t="s">
        <v>264</v>
      </c>
      <c r="V322" s="3">
        <v>1</v>
      </c>
      <c r="W322" s="3">
        <v>0</v>
      </c>
      <c r="X322" s="3">
        <v>0</v>
      </c>
      <c r="Y322" s="22">
        <v>3</v>
      </c>
      <c r="Z322" s="22">
        <v>3</v>
      </c>
      <c r="AA322" s="22">
        <f t="shared" si="154"/>
        <v>1</v>
      </c>
      <c r="AB322" s="22">
        <f t="shared" si="155"/>
        <v>3</v>
      </c>
      <c r="AC322" s="22">
        <v>3</v>
      </c>
      <c r="AD322" s="22">
        <v>3</v>
      </c>
      <c r="AE322" s="22">
        <f t="shared" si="156"/>
        <v>1</v>
      </c>
      <c r="AF322" s="22">
        <f t="shared" si="157"/>
        <v>3</v>
      </c>
      <c r="AG322" s="3">
        <v>2</v>
      </c>
      <c r="AH322" s="3">
        <v>2</v>
      </c>
      <c r="AI322" s="3">
        <f t="shared" si="164"/>
        <v>1</v>
      </c>
      <c r="AJ322" s="3">
        <v>2</v>
      </c>
      <c r="AK322" s="3">
        <v>0</v>
      </c>
      <c r="AL322" s="3">
        <v>0</v>
      </c>
      <c r="AM322" s="3">
        <v>0</v>
      </c>
      <c r="AN322" s="3"/>
      <c r="AO322" s="3"/>
      <c r="AP322" s="16"/>
      <c r="AQ322" s="16"/>
      <c r="AR322" s="3"/>
      <c r="AS322" s="3"/>
      <c r="AT322" s="3"/>
      <c r="AU322" s="3">
        <v>0</v>
      </c>
      <c r="AV322" s="18">
        <v>1.0149382769596276</v>
      </c>
      <c r="AW322" s="31">
        <v>8.6827881788824793E-2</v>
      </c>
      <c r="AX322" s="18">
        <v>0.99963769992003526</v>
      </c>
      <c r="AY322" s="18">
        <v>8.4229688815926212E-2</v>
      </c>
      <c r="AZ322" s="3"/>
      <c r="BA322" s="3" t="s">
        <v>265</v>
      </c>
      <c r="BB322" s="3"/>
      <c r="BC322" s="3">
        <v>1</v>
      </c>
      <c r="BD322" s="8">
        <v>26</v>
      </c>
      <c r="BE322" s="8">
        <v>26</v>
      </c>
      <c r="BF322" s="19">
        <v>52</v>
      </c>
      <c r="BG322" s="31">
        <v>93.46</v>
      </c>
      <c r="BH322" s="31">
        <v>157.69</v>
      </c>
      <c r="BI322" s="18">
        <v>40.884</v>
      </c>
      <c r="BJ322" s="18">
        <v>79.614000000000004</v>
      </c>
      <c r="BK322" s="40">
        <v>1</v>
      </c>
      <c r="BL322" s="16">
        <f t="shared" si="131"/>
        <v>1.0149382769596276</v>
      </c>
      <c r="BM322" s="16">
        <f t="shared" si="159"/>
        <v>8.6827881788824793E-2</v>
      </c>
      <c r="BN322" s="16">
        <f t="shared" si="160"/>
        <v>0.99963769992003526</v>
      </c>
      <c r="BO322" s="16">
        <f t="shared" si="132"/>
        <v>8.4229688815926212E-2</v>
      </c>
      <c r="BP322" s="16"/>
      <c r="BQ322" s="32"/>
      <c r="BR322" s="32"/>
      <c r="BS322" s="16"/>
      <c r="BT322" s="16"/>
      <c r="BU322" s="16"/>
      <c r="BV322" s="16"/>
      <c r="BW322" s="16"/>
      <c r="BX322" s="16"/>
      <c r="BY322" s="16"/>
      <c r="BZ322" s="16"/>
      <c r="CA322" s="16"/>
      <c r="CB322" s="16"/>
      <c r="CC322" s="16"/>
      <c r="CD322" s="16"/>
      <c r="CE322" s="3"/>
      <c r="CF322" s="3"/>
      <c r="CG322" s="3"/>
      <c r="CH322" s="3"/>
      <c r="CI322" s="3"/>
      <c r="CJ322" s="3"/>
      <c r="CK322" s="3"/>
      <c r="CL322" s="3"/>
      <c r="CM322" s="3"/>
      <c r="CN322" s="3"/>
      <c r="CO322" s="40"/>
      <c r="CP322" s="33" t="e">
        <f t="shared" si="133"/>
        <v>#DIV/0!</v>
      </c>
      <c r="CQ322" s="33" t="e">
        <f t="shared" si="134"/>
        <v>#DIV/0!</v>
      </c>
      <c r="CR322" s="33" t="e">
        <f t="shared" si="135"/>
        <v>#DIV/0!</v>
      </c>
      <c r="CS322" s="33" t="e">
        <f t="shared" si="136"/>
        <v>#DIV/0!</v>
      </c>
      <c r="CT322" s="3"/>
      <c r="CU322" s="3"/>
      <c r="CV322" s="3"/>
      <c r="CW322" s="3"/>
      <c r="CX322" s="3"/>
      <c r="CY322" s="3"/>
      <c r="CZ322" s="3"/>
      <c r="DA322" s="3"/>
      <c r="DB322" s="3"/>
      <c r="DC322" s="3"/>
      <c r="DD322" s="3"/>
      <c r="DE322" s="3"/>
      <c r="DF322" s="3"/>
      <c r="DG322" s="3"/>
      <c r="DH322" s="3"/>
      <c r="DI322" s="3"/>
      <c r="DJ322" s="3"/>
      <c r="DK322" s="3"/>
      <c r="DL322" s="41"/>
      <c r="DM322" s="33" t="e">
        <f t="shared" si="137"/>
        <v>#DIV/0!</v>
      </c>
      <c r="DN322" s="33" t="e">
        <f t="shared" si="138"/>
        <v>#DIV/0!</v>
      </c>
      <c r="DO322" s="33" t="e">
        <f t="shared" si="144"/>
        <v>#DIV/0!</v>
      </c>
      <c r="DP322" s="33" t="e">
        <f t="shared" si="139"/>
        <v>#DIV/0!</v>
      </c>
      <c r="DQ322" s="3"/>
      <c r="DR322" s="3"/>
      <c r="DS322" s="3"/>
      <c r="DT322" s="3"/>
      <c r="DU322" s="3"/>
      <c r="DV322" s="3"/>
      <c r="DW322" s="3"/>
      <c r="DX322" s="3"/>
      <c r="DY322" s="3"/>
      <c r="DZ322" s="3"/>
      <c r="EA322" s="34"/>
      <c r="EB322" s="33" t="e">
        <f t="shared" si="165"/>
        <v>#DIV/0!</v>
      </c>
      <c r="EC322" s="33" t="e">
        <f t="shared" si="166"/>
        <v>#DIV/0!</v>
      </c>
      <c r="ED322" s="33" t="e">
        <f t="shared" si="167"/>
        <v>#DIV/0!</v>
      </c>
      <c r="EE322" s="33" t="e">
        <f t="shared" si="168"/>
        <v>#DIV/0!</v>
      </c>
    </row>
    <row r="323" spans="1:135" ht="128" x14ac:dyDescent="0.2">
      <c r="A323" s="99">
        <v>211</v>
      </c>
      <c r="B323" s="88" t="s">
        <v>266</v>
      </c>
      <c r="C323" s="3" t="s">
        <v>260</v>
      </c>
      <c r="D323" s="3">
        <v>2</v>
      </c>
      <c r="E323" s="3" t="str">
        <f t="shared" si="163"/>
        <v>Gasiorowska, A. (2013), Study 2</v>
      </c>
      <c r="F323" s="3" t="s">
        <v>1204</v>
      </c>
      <c r="G323" s="3" t="s">
        <v>1</v>
      </c>
      <c r="H323" s="3">
        <v>1</v>
      </c>
      <c r="I323" s="3">
        <v>1</v>
      </c>
      <c r="J323" s="3">
        <v>1</v>
      </c>
      <c r="K323" s="3">
        <v>1</v>
      </c>
      <c r="L323" s="30">
        <v>1</v>
      </c>
      <c r="M323" s="3" t="s">
        <v>788</v>
      </c>
      <c r="N323" s="3">
        <v>1</v>
      </c>
      <c r="O323" s="3">
        <v>1</v>
      </c>
      <c r="P323" s="3"/>
      <c r="Q323" s="3" t="s">
        <v>267</v>
      </c>
      <c r="R323" s="3" t="s">
        <v>262</v>
      </c>
      <c r="S323" s="3" t="s">
        <v>263</v>
      </c>
      <c r="T323" s="3">
        <v>2013</v>
      </c>
      <c r="U323" s="3" t="s">
        <v>264</v>
      </c>
      <c r="V323" s="3">
        <v>1</v>
      </c>
      <c r="W323" s="3">
        <v>0</v>
      </c>
      <c r="X323" s="3">
        <v>0</v>
      </c>
      <c r="Y323" s="22">
        <v>3</v>
      </c>
      <c r="Z323" s="22">
        <v>3</v>
      </c>
      <c r="AA323" s="22">
        <f t="shared" si="154"/>
        <v>1</v>
      </c>
      <c r="AB323" s="22">
        <f t="shared" si="155"/>
        <v>3</v>
      </c>
      <c r="AC323" s="22">
        <v>2</v>
      </c>
      <c r="AD323" s="22">
        <v>2</v>
      </c>
      <c r="AE323" s="22">
        <f t="shared" si="156"/>
        <v>1</v>
      </c>
      <c r="AF323" s="22">
        <f t="shared" si="157"/>
        <v>2</v>
      </c>
      <c r="AG323" s="3">
        <v>2</v>
      </c>
      <c r="AH323" s="3">
        <v>2</v>
      </c>
      <c r="AI323" s="3">
        <f t="shared" si="164"/>
        <v>1</v>
      </c>
      <c r="AJ323" s="3">
        <v>2</v>
      </c>
      <c r="AK323" s="3">
        <v>0</v>
      </c>
      <c r="AL323" s="3">
        <v>1</v>
      </c>
      <c r="AM323" s="3">
        <v>0</v>
      </c>
      <c r="AN323" s="3"/>
      <c r="AO323" s="3"/>
      <c r="AP323" s="16"/>
      <c r="AQ323" s="16"/>
      <c r="AR323" s="3"/>
      <c r="AS323" s="16">
        <v>1</v>
      </c>
      <c r="AT323" s="16" t="s">
        <v>715</v>
      </c>
      <c r="AU323" s="3">
        <v>1</v>
      </c>
      <c r="AV323" s="18">
        <v>0.34621823941567048</v>
      </c>
      <c r="AW323" s="31">
        <v>2.4768294938599285E-2</v>
      </c>
      <c r="AX323" s="18">
        <v>0.3425610044922654</v>
      </c>
      <c r="AY323" s="18">
        <v>2.4247784872132739E-2</v>
      </c>
      <c r="AZ323" s="3"/>
      <c r="BA323" s="3" t="s">
        <v>268</v>
      </c>
      <c r="BB323" s="3"/>
      <c r="BC323" s="3">
        <v>0</v>
      </c>
      <c r="BD323" s="19">
        <v>40</v>
      </c>
      <c r="BE323" s="19">
        <v>40</v>
      </c>
      <c r="BF323" s="19">
        <v>80</v>
      </c>
      <c r="BG323" s="31">
        <v>4.05</v>
      </c>
      <c r="BH323" s="31">
        <v>4.3499999999999996</v>
      </c>
      <c r="BI323" s="18">
        <v>2.79</v>
      </c>
      <c r="BJ323" s="18">
        <v>2.81</v>
      </c>
      <c r="BK323" s="40">
        <v>1</v>
      </c>
      <c r="BL323" s="16">
        <f t="shared" ref="BL323:BL386" si="169">(ABS((BG323-BH323)/(((BD323-1)*BI323^2+(BE323-1)*BJ323^2)/(BD323+BE323-2))^0.5)*BK323)</f>
        <v>0.10714217384035586</v>
      </c>
      <c r="BM323" s="16">
        <f t="shared" si="159"/>
        <v>5.0071746533845232E-2</v>
      </c>
      <c r="BN323" s="16">
        <f t="shared" si="160"/>
        <v>0.10610864804768362</v>
      </c>
      <c r="BO323" s="16">
        <f t="shared" ref="BO323:BO389" si="170">((1-3/(4*BF323-9))^2)*BM323</f>
        <v>4.9110391364715976E-2</v>
      </c>
      <c r="BP323" s="16"/>
      <c r="BQ323" s="32"/>
      <c r="BR323" s="32"/>
      <c r="BS323" s="16"/>
      <c r="BT323" s="16"/>
      <c r="BU323" s="16"/>
      <c r="BV323" s="16"/>
      <c r="BW323" s="16"/>
      <c r="BX323" s="16"/>
      <c r="BY323" s="16"/>
      <c r="BZ323" s="16"/>
      <c r="CA323" s="16"/>
      <c r="CB323" s="16"/>
      <c r="CC323" s="16"/>
      <c r="CD323" s="16"/>
      <c r="CE323" s="6" t="s">
        <v>318</v>
      </c>
      <c r="CF323" s="6"/>
      <c r="CG323" s="6"/>
      <c r="CH323" s="6">
        <v>40</v>
      </c>
      <c r="CI323" s="6">
        <v>40</v>
      </c>
      <c r="CJ323" s="5">
        <v>80</v>
      </c>
      <c r="CK323" s="22">
        <v>228.38</v>
      </c>
      <c r="CL323" s="22">
        <v>390</v>
      </c>
      <c r="CM323" s="6">
        <v>156.44</v>
      </c>
      <c r="CN323" s="6">
        <v>445.45</v>
      </c>
      <c r="CO323" s="40">
        <v>1</v>
      </c>
      <c r="CP323" s="33">
        <f t="shared" ref="CP323:CP386" si="171">(ABS((CK323-CL323)/(((CH323-1)*CM323^2+(CI323-1)*CN323^2)/(CH323+CI323-2))^0.5)*CO323)</f>
        <v>0.48412317034360414</v>
      </c>
      <c r="CQ323" s="33">
        <f t="shared" ref="CQ323:CQ386" si="172">(1/CH323)+(1/CI323)+(CP323^2/(2*(CJ323)))</f>
        <v>5.1464845275397145E-2</v>
      </c>
      <c r="CR323" s="33">
        <f t="shared" ref="CR323:CR386" si="173">(1-3/(4*CJ323-9))*CP323</f>
        <v>0.47945317191585229</v>
      </c>
      <c r="CS323" s="33">
        <f t="shared" ref="CS323:CS386" si="174">((1-3/(4*CJ323-9))^2)*CQ323</f>
        <v>5.0476743232651389E-2</v>
      </c>
      <c r="CT323" s="6"/>
      <c r="CU323" s="6"/>
      <c r="CV323" s="6"/>
      <c r="CW323" s="6"/>
      <c r="CX323" s="6"/>
      <c r="CY323" s="6"/>
      <c r="CZ323" s="6"/>
      <c r="DA323" s="6"/>
      <c r="DB323" s="6" t="s">
        <v>319</v>
      </c>
      <c r="DC323" s="6"/>
      <c r="DD323" s="6"/>
      <c r="DE323" s="4">
        <v>40</v>
      </c>
      <c r="DF323" s="4">
        <v>40</v>
      </c>
      <c r="DG323" s="5">
        <v>80</v>
      </c>
      <c r="DH323" s="10">
        <v>61.35</v>
      </c>
      <c r="DI323" s="10">
        <v>126.79</v>
      </c>
      <c r="DJ323" s="10">
        <v>56.86</v>
      </c>
      <c r="DK323" s="10">
        <v>198.89</v>
      </c>
      <c r="DL323" s="41">
        <v>1</v>
      </c>
      <c r="DM323" s="33">
        <f t="shared" ref="DM323:DM386" si="175">(ABS((DH323-DI323)/(((DE323-1)*DJ323^2+(DF323-1)*DK323^2)/(DE323+DF323-2))^0.5)*DL323)</f>
        <v>0.44738937406305124</v>
      </c>
      <c r="DN323" s="33">
        <f t="shared" ref="DN323:DN386" si="176">(1/DE323)+(1/DF323)+(DM323^2/(2*(DG323)))</f>
        <v>5.1250982825153307E-2</v>
      </c>
      <c r="DO323" s="33">
        <f t="shared" si="144"/>
        <v>0.44307372093704112</v>
      </c>
      <c r="DP323" s="33">
        <f t="shared" ref="DP323:DP386" si="177">((1-3/(4*DG323-9))^2)*DN323</f>
        <v>5.0266986845931526E-2</v>
      </c>
      <c r="DQ323" s="3"/>
      <c r="DR323" s="3"/>
      <c r="DS323" s="3"/>
      <c r="DT323" s="3"/>
      <c r="DU323" s="3"/>
      <c r="DV323" s="3"/>
      <c r="DW323" s="3"/>
      <c r="DX323" s="3"/>
      <c r="DY323" s="3"/>
      <c r="DZ323" s="3"/>
      <c r="EA323" s="54"/>
      <c r="EB323" s="33" t="e">
        <f t="shared" si="165"/>
        <v>#DIV/0!</v>
      </c>
      <c r="EC323" s="33" t="e">
        <f t="shared" si="166"/>
        <v>#DIV/0!</v>
      </c>
      <c r="ED323" s="33" t="e">
        <f t="shared" si="167"/>
        <v>#DIV/0!</v>
      </c>
      <c r="EE323" s="33" t="e">
        <f t="shared" si="168"/>
        <v>#DIV/0!</v>
      </c>
    </row>
    <row r="324" spans="1:135" ht="144" x14ac:dyDescent="0.2">
      <c r="A324" s="99">
        <v>211</v>
      </c>
      <c r="B324" s="88" t="s">
        <v>269</v>
      </c>
      <c r="C324" s="3" t="s">
        <v>260</v>
      </c>
      <c r="D324" s="3">
        <v>3</v>
      </c>
      <c r="E324" s="3" t="str">
        <f t="shared" si="163"/>
        <v>Gasiorowska, A. (2013), Study 3</v>
      </c>
      <c r="F324" s="3" t="s">
        <v>1204</v>
      </c>
      <c r="G324" s="3" t="s">
        <v>1</v>
      </c>
      <c r="H324" s="3">
        <v>1</v>
      </c>
      <c r="I324" s="3">
        <v>1</v>
      </c>
      <c r="J324" s="3">
        <v>1</v>
      </c>
      <c r="K324" s="3">
        <v>1</v>
      </c>
      <c r="L324" s="30">
        <v>1</v>
      </c>
      <c r="M324" s="3" t="s">
        <v>788</v>
      </c>
      <c r="N324" s="3">
        <v>1</v>
      </c>
      <c r="O324" s="3">
        <v>1</v>
      </c>
      <c r="P324" s="3"/>
      <c r="Q324" s="3" t="s">
        <v>270</v>
      </c>
      <c r="R324" s="3" t="s">
        <v>262</v>
      </c>
      <c r="S324" s="3" t="s">
        <v>263</v>
      </c>
      <c r="T324" s="3">
        <v>2013</v>
      </c>
      <c r="U324" s="3" t="s">
        <v>264</v>
      </c>
      <c r="V324" s="3">
        <v>1</v>
      </c>
      <c r="W324" s="3">
        <v>0</v>
      </c>
      <c r="X324" s="3">
        <v>0</v>
      </c>
      <c r="Y324" s="22">
        <v>3</v>
      </c>
      <c r="Z324" s="22">
        <v>3</v>
      </c>
      <c r="AA324" s="22">
        <f t="shared" si="154"/>
        <v>1</v>
      </c>
      <c r="AB324" s="22">
        <f t="shared" si="155"/>
        <v>3</v>
      </c>
      <c r="AC324" s="22">
        <v>2</v>
      </c>
      <c r="AD324" s="22">
        <v>2</v>
      </c>
      <c r="AE324" s="22">
        <f t="shared" si="156"/>
        <v>1</v>
      </c>
      <c r="AF324" s="22">
        <f t="shared" si="157"/>
        <v>2</v>
      </c>
      <c r="AG324" s="3">
        <v>2</v>
      </c>
      <c r="AH324" s="3">
        <v>2</v>
      </c>
      <c r="AI324" s="3">
        <f t="shared" si="164"/>
        <v>1</v>
      </c>
      <c r="AJ324" s="3">
        <v>2</v>
      </c>
      <c r="AK324" s="3">
        <v>0</v>
      </c>
      <c r="AL324" s="3">
        <v>1</v>
      </c>
      <c r="AM324" s="3">
        <v>0</v>
      </c>
      <c r="AN324" s="3"/>
      <c r="AO324" s="3"/>
      <c r="AP324" s="16"/>
      <c r="AQ324" s="16"/>
      <c r="AR324" s="3"/>
      <c r="AS324" s="16">
        <v>1</v>
      </c>
      <c r="AT324" s="16" t="s">
        <v>715</v>
      </c>
      <c r="AU324" s="3">
        <v>1</v>
      </c>
      <c r="AV324" s="18">
        <v>0.57714777425651143</v>
      </c>
      <c r="AW324" s="31">
        <v>3.6151979501438211E-2</v>
      </c>
      <c r="AX324" s="18">
        <v>0.57038432377694304</v>
      </c>
      <c r="AY324" s="18">
        <v>3.5309632200737892E-2</v>
      </c>
      <c r="AZ324" s="3"/>
      <c r="BA324" s="3" t="s">
        <v>271</v>
      </c>
      <c r="BB324" s="3"/>
      <c r="BC324" s="3">
        <v>1</v>
      </c>
      <c r="BD324" s="19">
        <v>36</v>
      </c>
      <c r="BE324" s="19">
        <v>37</v>
      </c>
      <c r="BF324" s="19">
        <v>73</v>
      </c>
      <c r="BG324" s="31">
        <v>88.33</v>
      </c>
      <c r="BH324" s="31">
        <v>122.16</v>
      </c>
      <c r="BI324" s="18">
        <v>58.627000000000002</v>
      </c>
      <c r="BJ324" s="18">
        <v>65.665000000000006</v>
      </c>
      <c r="BK324" s="40">
        <v>1</v>
      </c>
      <c r="BL324" s="16">
        <f t="shared" si="169"/>
        <v>0.54306110207310054</v>
      </c>
      <c r="BM324" s="16">
        <f t="shared" si="159"/>
        <v>5.6824773027988711E-2</v>
      </c>
      <c r="BN324" s="16">
        <f t="shared" si="160"/>
        <v>0.53730427060236097</v>
      </c>
      <c r="BO324" s="16">
        <f t="shared" si="170"/>
        <v>5.5626393204988391E-2</v>
      </c>
      <c r="BP324" s="16"/>
      <c r="BQ324" s="32"/>
      <c r="BR324" s="32"/>
      <c r="BS324" s="16"/>
      <c r="BT324" s="16"/>
      <c r="BU324" s="16"/>
      <c r="BV324" s="16"/>
      <c r="BW324" s="16"/>
      <c r="BX324" s="16"/>
      <c r="BY324" s="16"/>
      <c r="BZ324" s="16"/>
      <c r="CA324" s="16"/>
      <c r="CB324" s="16"/>
      <c r="CC324" s="16"/>
      <c r="CD324" s="16"/>
      <c r="CE324" s="6" t="s">
        <v>322</v>
      </c>
      <c r="CF324" s="6"/>
      <c r="CG324" s="6"/>
      <c r="CH324" s="5">
        <v>36</v>
      </c>
      <c r="CI324" s="5">
        <v>37</v>
      </c>
      <c r="CJ324" s="5">
        <v>73</v>
      </c>
      <c r="CK324" s="22">
        <v>32.61</v>
      </c>
      <c r="CL324" s="22">
        <v>19.84</v>
      </c>
      <c r="CM324" s="6">
        <v>25.951000000000001</v>
      </c>
      <c r="CN324" s="6">
        <v>25.709</v>
      </c>
      <c r="CO324" s="40">
        <v>1</v>
      </c>
      <c r="CP324" s="33">
        <f t="shared" si="171"/>
        <v>0.49441356907988343</v>
      </c>
      <c r="CQ324" s="33">
        <f t="shared" si="172"/>
        <v>5.6479084101313769E-2</v>
      </c>
      <c r="CR324" s="33">
        <f t="shared" si="173"/>
        <v>0.48917243583875392</v>
      </c>
      <c r="CS324" s="33">
        <f t="shared" si="174"/>
        <v>5.5287994525378012E-2</v>
      </c>
      <c r="CT324" s="6"/>
      <c r="CU324" s="6"/>
      <c r="CV324" s="6"/>
      <c r="CW324" s="6"/>
      <c r="CX324" s="6"/>
      <c r="CY324" s="6"/>
      <c r="CZ324" s="6"/>
      <c r="DA324" s="6"/>
      <c r="DB324" s="6" t="s">
        <v>323</v>
      </c>
      <c r="DC324" s="6"/>
      <c r="DD324" s="6"/>
      <c r="DE324" s="5">
        <v>36</v>
      </c>
      <c r="DF324" s="5">
        <v>37</v>
      </c>
      <c r="DG324" s="5">
        <v>73</v>
      </c>
      <c r="DH324" s="10">
        <v>0.50800000000000001</v>
      </c>
      <c r="DI324" s="10">
        <v>0.21</v>
      </c>
      <c r="DJ324" s="10">
        <v>0.53400000000000003</v>
      </c>
      <c r="DK324" s="10">
        <v>0.29399999999999998</v>
      </c>
      <c r="DL324" s="41">
        <v>1</v>
      </c>
      <c r="DM324" s="33">
        <f t="shared" si="175"/>
        <v>0.69396865161655052</v>
      </c>
      <c r="DN324" s="33">
        <f t="shared" si="176"/>
        <v>5.8103383499506812E-2</v>
      </c>
      <c r="DO324" s="33">
        <f t="shared" si="144"/>
        <v>0.68661209347220553</v>
      </c>
      <c r="DP324" s="33">
        <f t="shared" si="177"/>
        <v>5.6878039011116814E-2</v>
      </c>
      <c r="DQ324" s="3"/>
      <c r="DR324" s="3"/>
      <c r="DS324" s="3"/>
      <c r="DT324" s="3"/>
      <c r="DU324" s="3"/>
      <c r="DV324" s="3"/>
      <c r="DW324" s="3"/>
      <c r="DX324" s="3"/>
      <c r="DY324" s="3"/>
      <c r="DZ324" s="3"/>
      <c r="EA324" s="34"/>
      <c r="EB324" s="33" t="e">
        <f t="shared" si="165"/>
        <v>#DIV/0!</v>
      </c>
      <c r="EC324" s="33" t="e">
        <f t="shared" si="166"/>
        <v>#DIV/0!</v>
      </c>
      <c r="ED324" s="33" t="e">
        <f t="shared" si="167"/>
        <v>#DIV/0!</v>
      </c>
      <c r="EE324" s="33" t="e">
        <f t="shared" si="168"/>
        <v>#DIV/0!</v>
      </c>
    </row>
    <row r="325" spans="1:135" ht="96" x14ac:dyDescent="0.2">
      <c r="A325" s="99">
        <v>211</v>
      </c>
      <c r="B325" s="88" t="s">
        <v>276</v>
      </c>
      <c r="C325" s="3" t="s">
        <v>1144</v>
      </c>
      <c r="D325" s="3" t="s">
        <v>277</v>
      </c>
      <c r="E325" s="3" t="str">
        <f t="shared" si="163"/>
        <v>Mackowiak, J., Zmaczynska, M. &amp; Zedzian, A. (2016), Study R3</v>
      </c>
      <c r="F325" s="3" t="s">
        <v>1204</v>
      </c>
      <c r="G325" s="3" t="s">
        <v>123</v>
      </c>
      <c r="H325" s="3">
        <v>1</v>
      </c>
      <c r="I325" s="3">
        <v>1</v>
      </c>
      <c r="J325" s="3">
        <v>1</v>
      </c>
      <c r="K325" s="3">
        <v>1</v>
      </c>
      <c r="L325" s="3">
        <v>1</v>
      </c>
      <c r="M325" s="3"/>
      <c r="N325" s="3">
        <v>1</v>
      </c>
      <c r="O325" s="3">
        <v>1</v>
      </c>
      <c r="P325" s="3"/>
      <c r="Q325" s="3" t="s">
        <v>261</v>
      </c>
      <c r="R325" s="3" t="s">
        <v>262</v>
      </c>
      <c r="S325" s="3" t="s">
        <v>263</v>
      </c>
      <c r="T325" s="3">
        <v>2016</v>
      </c>
      <c r="U325" s="3" t="s">
        <v>123</v>
      </c>
      <c r="V325" s="3">
        <v>0</v>
      </c>
      <c r="W325" s="3">
        <v>1</v>
      </c>
      <c r="X325" s="3">
        <v>0</v>
      </c>
      <c r="Y325" s="22">
        <v>3</v>
      </c>
      <c r="Z325" s="22">
        <v>3</v>
      </c>
      <c r="AA325" s="22">
        <f t="shared" si="154"/>
        <v>1</v>
      </c>
      <c r="AB325" s="22">
        <f t="shared" si="155"/>
        <v>3</v>
      </c>
      <c r="AC325" s="22">
        <v>99</v>
      </c>
      <c r="AD325" s="22">
        <v>99</v>
      </c>
      <c r="AE325" s="22">
        <f t="shared" si="156"/>
        <v>1</v>
      </c>
      <c r="AF325" s="22">
        <v>3</v>
      </c>
      <c r="AG325" s="3">
        <v>2</v>
      </c>
      <c r="AH325" s="3">
        <v>2</v>
      </c>
      <c r="AI325" s="3">
        <f t="shared" si="164"/>
        <v>1</v>
      </c>
      <c r="AJ325" s="3">
        <v>2</v>
      </c>
      <c r="AK325" s="3">
        <v>0</v>
      </c>
      <c r="AL325" s="3">
        <v>0</v>
      </c>
      <c r="AM325" s="3">
        <v>0</v>
      </c>
      <c r="AN325" s="3"/>
      <c r="AO325" s="3"/>
      <c r="AP325" s="16"/>
      <c r="AQ325" s="16"/>
      <c r="AR325" s="3"/>
      <c r="AS325" s="3"/>
      <c r="AT325" s="3"/>
      <c r="AU325" s="3">
        <v>0</v>
      </c>
      <c r="AV325" s="18">
        <v>0.18991181717328903</v>
      </c>
      <c r="AW325" s="31">
        <v>6.4806987889532749E-2</v>
      </c>
      <c r="AX325" s="18">
        <v>0.18752798683220173</v>
      </c>
      <c r="AY325" s="18">
        <v>6.3190245224968328E-2</v>
      </c>
      <c r="AZ325" s="3"/>
      <c r="BA325" s="3" t="s">
        <v>265</v>
      </c>
      <c r="BB325" s="3"/>
      <c r="BC325" s="3">
        <v>0</v>
      </c>
      <c r="BD325" s="19">
        <v>31</v>
      </c>
      <c r="BE325" s="19">
        <v>31</v>
      </c>
      <c r="BF325" s="19">
        <v>62</v>
      </c>
      <c r="BG325" s="31">
        <v>142.58000000000001</v>
      </c>
      <c r="BH325" s="31">
        <v>177.74</v>
      </c>
      <c r="BI325" s="18">
        <v>195.35</v>
      </c>
      <c r="BJ325" s="18">
        <v>174.33</v>
      </c>
      <c r="BK325" s="40">
        <v>1</v>
      </c>
      <c r="BL325" s="16">
        <f t="shared" si="169"/>
        <v>0.18991181717328903</v>
      </c>
      <c r="BM325" s="16">
        <f t="shared" si="159"/>
        <v>6.4806987889532749E-2</v>
      </c>
      <c r="BN325" s="16">
        <f t="shared" si="160"/>
        <v>0.18752798683220173</v>
      </c>
      <c r="BO325" s="16">
        <f t="shared" si="170"/>
        <v>6.3190245224968328E-2</v>
      </c>
      <c r="BP325" s="16"/>
      <c r="BQ325" s="32"/>
      <c r="BR325" s="32"/>
      <c r="BS325" s="16"/>
      <c r="BT325" s="16"/>
      <c r="BU325" s="16"/>
      <c r="BV325" s="16"/>
      <c r="BW325" s="16"/>
      <c r="BX325" s="16"/>
      <c r="BY325" s="16"/>
      <c r="BZ325" s="16"/>
      <c r="CA325" s="16"/>
      <c r="CB325" s="16"/>
      <c r="CC325" s="16"/>
      <c r="CD325" s="16"/>
      <c r="CE325" s="3"/>
      <c r="CF325" s="3"/>
      <c r="CG325" s="3"/>
      <c r="CH325" s="8"/>
      <c r="CI325" s="8"/>
      <c r="CJ325" s="8"/>
      <c r="CK325" s="3"/>
      <c r="CL325" s="3"/>
      <c r="CM325" s="3"/>
      <c r="CN325" s="3"/>
      <c r="CO325" s="40"/>
      <c r="CP325" s="33" t="e">
        <f t="shared" si="171"/>
        <v>#DIV/0!</v>
      </c>
      <c r="CQ325" s="33" t="e">
        <f t="shared" si="172"/>
        <v>#DIV/0!</v>
      </c>
      <c r="CR325" s="33" t="e">
        <f t="shared" si="173"/>
        <v>#DIV/0!</v>
      </c>
      <c r="CS325" s="33" t="e">
        <f t="shared" si="174"/>
        <v>#DIV/0!</v>
      </c>
      <c r="CT325" s="3"/>
      <c r="CU325" s="3"/>
      <c r="CV325" s="3"/>
      <c r="CW325" s="3"/>
      <c r="CX325" s="3"/>
      <c r="CY325" s="3"/>
      <c r="CZ325" s="3"/>
      <c r="DA325" s="3"/>
      <c r="DB325" s="3"/>
      <c r="DC325" s="3"/>
      <c r="DD325" s="3"/>
      <c r="DE325" s="3"/>
      <c r="DF325" s="3"/>
      <c r="DG325" s="3"/>
      <c r="DH325" s="3"/>
      <c r="DI325" s="3"/>
      <c r="DJ325" s="3"/>
      <c r="DK325" s="3"/>
      <c r="DL325" s="41"/>
      <c r="DM325" s="33" t="e">
        <f t="shared" si="175"/>
        <v>#DIV/0!</v>
      </c>
      <c r="DN325" s="33" t="e">
        <f t="shared" si="176"/>
        <v>#DIV/0!</v>
      </c>
      <c r="DO325" s="33" t="e">
        <f t="shared" si="144"/>
        <v>#DIV/0!</v>
      </c>
      <c r="DP325" s="33" t="e">
        <f t="shared" si="177"/>
        <v>#DIV/0!</v>
      </c>
      <c r="DQ325" s="3"/>
      <c r="DR325" s="3"/>
      <c r="DS325" s="3"/>
      <c r="DT325" s="3"/>
      <c r="DU325" s="3"/>
      <c r="DV325" s="3"/>
      <c r="DW325" s="3"/>
      <c r="DX325" s="3"/>
      <c r="DY325" s="3"/>
      <c r="DZ325" s="3"/>
      <c r="EA325" s="34"/>
      <c r="EB325" s="33" t="e">
        <f t="shared" si="165"/>
        <v>#DIV/0!</v>
      </c>
      <c r="EC325" s="33" t="e">
        <f t="shared" si="166"/>
        <v>#DIV/0!</v>
      </c>
      <c r="ED325" s="33" t="e">
        <f t="shared" si="167"/>
        <v>#DIV/0!</v>
      </c>
      <c r="EE325" s="33" t="e">
        <f t="shared" si="168"/>
        <v>#DIV/0!</v>
      </c>
    </row>
    <row r="326" spans="1:135" ht="96" x14ac:dyDescent="0.2">
      <c r="A326" s="99">
        <v>211</v>
      </c>
      <c r="B326" s="88" t="s">
        <v>272</v>
      </c>
      <c r="C326" s="3" t="s">
        <v>1142</v>
      </c>
      <c r="D326" s="3" t="s">
        <v>273</v>
      </c>
      <c r="E326" s="3" t="str">
        <f t="shared" si="163"/>
        <v>Piechowska, A., Szatkowska, L., Tajchman, D. &amp; Trembacz, M. (2016), Study R1</v>
      </c>
      <c r="F326" s="3" t="s">
        <v>1204</v>
      </c>
      <c r="G326" s="3" t="s">
        <v>123</v>
      </c>
      <c r="H326" s="3">
        <v>1</v>
      </c>
      <c r="I326" s="3">
        <v>1</v>
      </c>
      <c r="J326" s="3">
        <v>1</v>
      </c>
      <c r="K326" s="3">
        <v>1</v>
      </c>
      <c r="L326" s="3">
        <v>1</v>
      </c>
      <c r="M326" s="3"/>
      <c r="N326" s="3">
        <v>1</v>
      </c>
      <c r="O326" s="3">
        <v>1</v>
      </c>
      <c r="P326" s="3"/>
      <c r="Q326" s="3" t="s">
        <v>261</v>
      </c>
      <c r="R326" s="3" t="s">
        <v>262</v>
      </c>
      <c r="S326" s="3" t="s">
        <v>263</v>
      </c>
      <c r="T326" s="3">
        <v>2016</v>
      </c>
      <c r="U326" s="3" t="s">
        <v>123</v>
      </c>
      <c r="V326" s="3">
        <v>0</v>
      </c>
      <c r="W326" s="3">
        <v>1</v>
      </c>
      <c r="X326" s="3">
        <v>0</v>
      </c>
      <c r="Y326" s="22">
        <v>3</v>
      </c>
      <c r="Z326" s="22">
        <v>3</v>
      </c>
      <c r="AA326" s="22">
        <f t="shared" si="154"/>
        <v>1</v>
      </c>
      <c r="AB326" s="22">
        <f t="shared" si="155"/>
        <v>3</v>
      </c>
      <c r="AC326" s="22">
        <v>99</v>
      </c>
      <c r="AD326" s="22">
        <v>99</v>
      </c>
      <c r="AE326" s="22">
        <f t="shared" si="156"/>
        <v>1</v>
      </c>
      <c r="AF326" s="22">
        <v>3</v>
      </c>
      <c r="AG326" s="3">
        <v>2</v>
      </c>
      <c r="AH326" s="3">
        <v>2</v>
      </c>
      <c r="AI326" s="3">
        <f t="shared" si="164"/>
        <v>1</v>
      </c>
      <c r="AJ326" s="3">
        <v>2</v>
      </c>
      <c r="AK326" s="3">
        <v>0</v>
      </c>
      <c r="AL326" s="3">
        <v>0</v>
      </c>
      <c r="AM326" s="3">
        <v>0</v>
      </c>
      <c r="AN326" s="3"/>
      <c r="AO326" s="3"/>
      <c r="AP326" s="16"/>
      <c r="AQ326" s="16"/>
      <c r="AR326" s="3"/>
      <c r="AS326" s="16"/>
      <c r="AT326" s="16"/>
      <c r="AU326" s="3">
        <v>0</v>
      </c>
      <c r="AV326" s="18">
        <v>1.1867321388497338</v>
      </c>
      <c r="AW326" s="31">
        <v>9.4211536821993763E-2</v>
      </c>
      <c r="AX326" s="18">
        <v>1.1680923670353403</v>
      </c>
      <c r="AY326" s="18">
        <v>9.1275254445781301E-2</v>
      </c>
      <c r="AZ326" s="3"/>
      <c r="BA326" s="3" t="s">
        <v>265</v>
      </c>
      <c r="BB326" s="3"/>
      <c r="BC326" s="3">
        <v>1</v>
      </c>
      <c r="BD326" s="19">
        <v>24</v>
      </c>
      <c r="BE326" s="19">
        <v>26</v>
      </c>
      <c r="BF326" s="19">
        <v>50</v>
      </c>
      <c r="BG326" s="31">
        <v>124.23</v>
      </c>
      <c r="BH326" s="31">
        <v>358.33</v>
      </c>
      <c r="BI326" s="18">
        <v>48.68</v>
      </c>
      <c r="BJ326" s="18">
        <v>269.32</v>
      </c>
      <c r="BK326" s="40">
        <v>1</v>
      </c>
      <c r="BL326" s="16">
        <f t="shared" si="169"/>
        <v>1.1867321388497338</v>
      </c>
      <c r="BM326" s="16">
        <f t="shared" si="159"/>
        <v>9.4211536821993763E-2</v>
      </c>
      <c r="BN326" s="16">
        <f t="shared" si="160"/>
        <v>1.1680923670353403</v>
      </c>
      <c r="BO326" s="16">
        <f t="shared" si="170"/>
        <v>9.1275254445781301E-2</v>
      </c>
      <c r="BP326" s="16"/>
      <c r="BQ326" s="32"/>
      <c r="BR326" s="32"/>
      <c r="BS326" s="16"/>
      <c r="BT326" s="16"/>
      <c r="BU326" s="16"/>
      <c r="BV326" s="16"/>
      <c r="BW326" s="16"/>
      <c r="BX326" s="16"/>
      <c r="BY326" s="16"/>
      <c r="BZ326" s="16"/>
      <c r="CA326" s="16"/>
      <c r="CB326" s="16"/>
      <c r="CC326" s="16"/>
      <c r="CD326" s="16"/>
      <c r="CE326" s="3"/>
      <c r="CF326" s="3"/>
      <c r="CG326" s="3"/>
      <c r="CH326" s="3"/>
      <c r="CI326" s="3"/>
      <c r="CJ326" s="3"/>
      <c r="CK326" s="3"/>
      <c r="CL326" s="3"/>
      <c r="CM326" s="3"/>
      <c r="CN326" s="3"/>
      <c r="CO326" s="40"/>
      <c r="CP326" s="33" t="e">
        <f t="shared" si="171"/>
        <v>#DIV/0!</v>
      </c>
      <c r="CQ326" s="33" t="e">
        <f t="shared" si="172"/>
        <v>#DIV/0!</v>
      </c>
      <c r="CR326" s="33" t="e">
        <f t="shared" si="173"/>
        <v>#DIV/0!</v>
      </c>
      <c r="CS326" s="33" t="e">
        <f t="shared" si="174"/>
        <v>#DIV/0!</v>
      </c>
      <c r="CT326" s="3"/>
      <c r="CU326" s="3"/>
      <c r="CV326" s="3"/>
      <c r="CW326" s="3"/>
      <c r="CX326" s="3"/>
      <c r="CY326" s="3"/>
      <c r="CZ326" s="3"/>
      <c r="DA326" s="3"/>
      <c r="DB326" s="3"/>
      <c r="DC326" s="3"/>
      <c r="DD326" s="3"/>
      <c r="DE326" s="3"/>
      <c r="DF326" s="3"/>
      <c r="DG326" s="3"/>
      <c r="DH326" s="3"/>
      <c r="DI326" s="3"/>
      <c r="DJ326" s="3"/>
      <c r="DK326" s="3"/>
      <c r="DL326" s="41"/>
      <c r="DM326" s="33" t="e">
        <f t="shared" si="175"/>
        <v>#DIV/0!</v>
      </c>
      <c r="DN326" s="33" t="e">
        <f t="shared" si="176"/>
        <v>#DIV/0!</v>
      </c>
      <c r="DO326" s="33" t="e">
        <f t="shared" si="144"/>
        <v>#DIV/0!</v>
      </c>
      <c r="DP326" s="33" t="e">
        <f t="shared" si="177"/>
        <v>#DIV/0!</v>
      </c>
      <c r="DQ326" s="3"/>
      <c r="DR326" s="3"/>
      <c r="DS326" s="3"/>
      <c r="DT326" s="3"/>
      <c r="DU326" s="3"/>
      <c r="DV326" s="3"/>
      <c r="DW326" s="3"/>
      <c r="DX326" s="3"/>
      <c r="DY326" s="3"/>
      <c r="DZ326" s="3"/>
      <c r="EA326" s="34"/>
      <c r="EB326" s="33" t="e">
        <f t="shared" si="165"/>
        <v>#DIV/0!</v>
      </c>
      <c r="EC326" s="33" t="e">
        <f t="shared" si="166"/>
        <v>#DIV/0!</v>
      </c>
      <c r="ED326" s="33" t="e">
        <f t="shared" si="167"/>
        <v>#DIV/0!</v>
      </c>
      <c r="EE326" s="33" t="e">
        <f t="shared" si="168"/>
        <v>#DIV/0!</v>
      </c>
    </row>
    <row r="327" spans="1:135" ht="96" x14ac:dyDescent="0.2">
      <c r="A327" s="99">
        <v>211</v>
      </c>
      <c r="B327" s="88" t="s">
        <v>274</v>
      </c>
      <c r="C327" s="3" t="s">
        <v>1143</v>
      </c>
      <c r="D327" s="3" t="s">
        <v>275</v>
      </c>
      <c r="E327" s="3" t="str">
        <f t="shared" si="163"/>
        <v>Balcerowicz, S., Gotowala, P., Kaczkowska, M. &amp; Zalewska, O. (2016), Study R2</v>
      </c>
      <c r="F327" s="3" t="s">
        <v>1204</v>
      </c>
      <c r="G327" s="3" t="s">
        <v>123</v>
      </c>
      <c r="H327" s="3">
        <v>1</v>
      </c>
      <c r="I327" s="3">
        <v>1</v>
      </c>
      <c r="J327" s="3">
        <v>1</v>
      </c>
      <c r="K327" s="3">
        <v>1</v>
      </c>
      <c r="L327" s="3">
        <v>1</v>
      </c>
      <c r="M327" s="3"/>
      <c r="N327" s="3">
        <v>1</v>
      </c>
      <c r="O327" s="3">
        <v>1</v>
      </c>
      <c r="P327" s="3"/>
      <c r="Q327" s="3" t="s">
        <v>261</v>
      </c>
      <c r="R327" s="3" t="s">
        <v>262</v>
      </c>
      <c r="S327" s="3" t="s">
        <v>263</v>
      </c>
      <c r="T327" s="3">
        <v>2016</v>
      </c>
      <c r="U327" s="3" t="s">
        <v>123</v>
      </c>
      <c r="V327" s="3">
        <v>0</v>
      </c>
      <c r="W327" s="3">
        <v>1</v>
      </c>
      <c r="X327" s="3">
        <v>0</v>
      </c>
      <c r="Y327" s="22">
        <v>3</v>
      </c>
      <c r="Z327" s="22">
        <v>3</v>
      </c>
      <c r="AA327" s="22">
        <f t="shared" ref="AA327:AA358" si="178">IF(Y327=Z327,1,CONCATENATE(Y327," vs. ",Z327))</f>
        <v>1</v>
      </c>
      <c r="AB327" s="22">
        <f t="shared" ref="AB327:AB358" si="179">Y327</f>
        <v>3</v>
      </c>
      <c r="AC327" s="22">
        <v>99</v>
      </c>
      <c r="AD327" s="22">
        <v>99</v>
      </c>
      <c r="AE327" s="22">
        <f t="shared" ref="AE327:AE358" si="180">IF(AC327=AD327,1,CONCATENATE(AC327," vs. ",AD327))</f>
        <v>1</v>
      </c>
      <c r="AF327" s="22">
        <v>3</v>
      </c>
      <c r="AG327" s="3">
        <v>2</v>
      </c>
      <c r="AH327" s="3">
        <v>2</v>
      </c>
      <c r="AI327" s="3">
        <f t="shared" si="164"/>
        <v>1</v>
      </c>
      <c r="AJ327" s="3">
        <v>2</v>
      </c>
      <c r="AK327" s="3">
        <v>0</v>
      </c>
      <c r="AL327" s="3">
        <v>0</v>
      </c>
      <c r="AM327" s="3">
        <v>0</v>
      </c>
      <c r="AN327" s="3"/>
      <c r="AO327" s="3"/>
      <c r="AP327" s="16"/>
      <c r="AQ327" s="16"/>
      <c r="AR327" s="3"/>
      <c r="AS327" s="3"/>
      <c r="AT327" s="3"/>
      <c r="AU327" s="3">
        <v>0</v>
      </c>
      <c r="AV327" s="18">
        <v>1.2840839256290211</v>
      </c>
      <c r="AW327" s="31">
        <v>9.2891570960679709E-2</v>
      </c>
      <c r="AX327" s="18">
        <v>1.2647258764989353</v>
      </c>
      <c r="AY327" s="18">
        <v>9.0111931265005232E-2</v>
      </c>
      <c r="AZ327" s="3"/>
      <c r="BA327" s="3" t="s">
        <v>265</v>
      </c>
      <c r="BB327" s="3"/>
      <c r="BC327" s="3">
        <v>1</v>
      </c>
      <c r="BD327" s="19">
        <v>25</v>
      </c>
      <c r="BE327" s="19">
        <v>27</v>
      </c>
      <c r="BF327" s="19">
        <v>52</v>
      </c>
      <c r="BG327" s="31">
        <v>20.2</v>
      </c>
      <c r="BH327" s="31">
        <v>45.93</v>
      </c>
      <c r="BI327" s="18">
        <v>7.29</v>
      </c>
      <c r="BJ327" s="18">
        <v>26.89</v>
      </c>
      <c r="BK327" s="40">
        <v>1</v>
      </c>
      <c r="BL327" s="16">
        <f t="shared" si="169"/>
        <v>1.2840839256290211</v>
      </c>
      <c r="BM327" s="16">
        <f t="shared" ref="BM327:BM358" si="181">(1/BD327)+(1/BE327)+(BL327^2/(2*(BF327)))</f>
        <v>9.2891570960679709E-2</v>
      </c>
      <c r="BN327" s="16">
        <f t="shared" ref="BN327:BN358" si="182">(1-3/(4*BF327-9))*BL327</f>
        <v>1.2647258764989353</v>
      </c>
      <c r="BO327" s="16">
        <f t="shared" si="170"/>
        <v>9.0111931265005232E-2</v>
      </c>
      <c r="BP327" s="16"/>
      <c r="BQ327" s="32"/>
      <c r="BR327" s="32"/>
      <c r="BS327" s="16"/>
      <c r="BT327" s="16"/>
      <c r="BU327" s="16"/>
      <c r="BV327" s="16"/>
      <c r="BW327" s="16"/>
      <c r="BX327" s="16"/>
      <c r="BY327" s="16"/>
      <c r="BZ327" s="16"/>
      <c r="CA327" s="16"/>
      <c r="CB327" s="16"/>
      <c r="CC327" s="16"/>
      <c r="CD327" s="16"/>
      <c r="CE327" s="3"/>
      <c r="CF327" s="3"/>
      <c r="CG327" s="3"/>
      <c r="CH327" s="8"/>
      <c r="CI327" s="8"/>
      <c r="CJ327" s="8"/>
      <c r="CK327" s="19"/>
      <c r="CL327" s="19"/>
      <c r="CM327" s="19"/>
      <c r="CN327" s="19"/>
      <c r="CO327" s="40"/>
      <c r="CP327" s="33" t="e">
        <f t="shared" si="171"/>
        <v>#DIV/0!</v>
      </c>
      <c r="CQ327" s="33" t="e">
        <f t="shared" si="172"/>
        <v>#DIV/0!</v>
      </c>
      <c r="CR327" s="33" t="e">
        <f t="shared" si="173"/>
        <v>#DIV/0!</v>
      </c>
      <c r="CS327" s="33" t="e">
        <f t="shared" si="174"/>
        <v>#DIV/0!</v>
      </c>
      <c r="CT327" s="19"/>
      <c r="CU327" s="19"/>
      <c r="CV327" s="19"/>
      <c r="CW327" s="19"/>
      <c r="CX327" s="19"/>
      <c r="CY327" s="19"/>
      <c r="CZ327" s="19"/>
      <c r="DA327" s="19"/>
      <c r="DB327" s="3"/>
      <c r="DC327" s="3"/>
      <c r="DD327" s="3"/>
      <c r="DE327" s="8"/>
      <c r="DF327" s="8"/>
      <c r="DG327" s="8"/>
      <c r="DH327" s="19"/>
      <c r="DI327" s="19"/>
      <c r="DJ327" s="19"/>
      <c r="DK327" s="19"/>
      <c r="DL327" s="41"/>
      <c r="DM327" s="33" t="e">
        <f t="shared" si="175"/>
        <v>#DIV/0!</v>
      </c>
      <c r="DN327" s="33" t="e">
        <f t="shared" si="176"/>
        <v>#DIV/0!</v>
      </c>
      <c r="DO327" s="33" t="e">
        <f t="shared" si="144"/>
        <v>#DIV/0!</v>
      </c>
      <c r="DP327" s="33" t="e">
        <f t="shared" si="177"/>
        <v>#DIV/0!</v>
      </c>
      <c r="DQ327" s="3"/>
      <c r="DR327" s="3"/>
      <c r="DS327" s="3"/>
      <c r="DT327" s="8"/>
      <c r="DU327" s="8"/>
      <c r="DV327" s="8"/>
      <c r="DW327" s="19"/>
      <c r="DX327" s="19"/>
      <c r="DY327" s="19"/>
      <c r="DZ327" s="19"/>
      <c r="EA327" s="34"/>
      <c r="EB327" s="33" t="e">
        <f t="shared" si="165"/>
        <v>#DIV/0!</v>
      </c>
      <c r="EC327" s="33" t="e">
        <f t="shared" si="166"/>
        <v>#DIV/0!</v>
      </c>
      <c r="ED327" s="33" t="e">
        <f t="shared" si="167"/>
        <v>#DIV/0!</v>
      </c>
      <c r="EE327" s="33" t="e">
        <f t="shared" si="168"/>
        <v>#DIV/0!</v>
      </c>
    </row>
    <row r="328" spans="1:135" ht="112" x14ac:dyDescent="0.2">
      <c r="A328" s="88">
        <v>212</v>
      </c>
      <c r="B328" s="88">
        <v>212</v>
      </c>
      <c r="C328" s="3" t="s">
        <v>1157</v>
      </c>
      <c r="D328" s="3">
        <v>1</v>
      </c>
      <c r="E328" s="3" t="str">
        <f t="shared" si="163"/>
        <v>Harding, R. D., &amp; Jannine, D. L. (2014), Study 1</v>
      </c>
      <c r="F328" s="3" t="s">
        <v>1204</v>
      </c>
      <c r="G328" s="3" t="s">
        <v>123</v>
      </c>
      <c r="H328" s="3">
        <v>1</v>
      </c>
      <c r="I328" s="3">
        <v>1</v>
      </c>
      <c r="J328" s="3">
        <v>1</v>
      </c>
      <c r="K328" s="3">
        <v>1</v>
      </c>
      <c r="L328" s="3">
        <v>1</v>
      </c>
      <c r="M328" s="3"/>
      <c r="N328" s="3">
        <v>1</v>
      </c>
      <c r="O328" s="3">
        <v>1</v>
      </c>
      <c r="P328" s="3"/>
      <c r="Q328" s="3" t="s">
        <v>786</v>
      </c>
      <c r="R328" s="3" t="s">
        <v>131</v>
      </c>
      <c r="S328" s="3"/>
      <c r="T328" s="3">
        <v>2014</v>
      </c>
      <c r="U328" s="3" t="s">
        <v>123</v>
      </c>
      <c r="V328" s="3">
        <v>0</v>
      </c>
      <c r="W328" s="3">
        <v>0</v>
      </c>
      <c r="X328" s="3">
        <v>0</v>
      </c>
      <c r="Y328" s="22">
        <v>3</v>
      </c>
      <c r="Z328" s="22">
        <v>3</v>
      </c>
      <c r="AA328" s="22">
        <f t="shared" si="178"/>
        <v>1</v>
      </c>
      <c r="AB328" s="22">
        <f t="shared" si="179"/>
        <v>3</v>
      </c>
      <c r="AC328" s="22">
        <v>2</v>
      </c>
      <c r="AD328" s="22">
        <v>2</v>
      </c>
      <c r="AE328" s="22">
        <f t="shared" si="180"/>
        <v>1</v>
      </c>
      <c r="AF328" s="22">
        <f t="shared" ref="AF328:AF359" si="183">AC328</f>
        <v>2</v>
      </c>
      <c r="AG328" s="3">
        <v>2</v>
      </c>
      <c r="AH328" s="3">
        <v>2</v>
      </c>
      <c r="AI328" s="3">
        <f t="shared" si="164"/>
        <v>1</v>
      </c>
      <c r="AJ328" s="3">
        <v>2</v>
      </c>
      <c r="AK328" s="3">
        <v>0</v>
      </c>
      <c r="AL328" s="3">
        <v>0</v>
      </c>
      <c r="AM328" s="3">
        <v>0</v>
      </c>
      <c r="AN328" s="16" t="s">
        <v>785</v>
      </c>
      <c r="AO328" s="3"/>
      <c r="AP328" s="16"/>
      <c r="AQ328" s="16"/>
      <c r="AR328" s="3"/>
      <c r="AS328" s="3"/>
      <c r="AT328" s="3"/>
      <c r="AU328" s="3">
        <v>0</v>
      </c>
      <c r="AV328" s="18">
        <v>0.31712072048966039</v>
      </c>
      <c r="AW328" s="31">
        <v>3.0225990863298063E-2</v>
      </c>
      <c r="AX328" s="18">
        <v>0.31531547919655034</v>
      </c>
      <c r="AY328" s="18">
        <v>2.9882841429166303E-2</v>
      </c>
      <c r="AZ328" s="3"/>
      <c r="BA328" s="3" t="s">
        <v>132</v>
      </c>
      <c r="BB328" s="3"/>
      <c r="BC328" s="3">
        <v>1</v>
      </c>
      <c r="BD328" s="8">
        <v>67</v>
      </c>
      <c r="BE328" s="8">
        <v>67</v>
      </c>
      <c r="BF328" s="19">
        <v>134</v>
      </c>
      <c r="BG328" s="31">
        <v>6.54</v>
      </c>
      <c r="BH328" s="31">
        <v>7.42</v>
      </c>
      <c r="BI328" s="18">
        <v>2.5299999999999998</v>
      </c>
      <c r="BJ328" s="18">
        <v>3</v>
      </c>
      <c r="BK328" s="40">
        <v>1</v>
      </c>
      <c r="BL328" s="16">
        <f t="shared" si="169"/>
        <v>0.31712072048966039</v>
      </c>
      <c r="BM328" s="16">
        <f t="shared" si="181"/>
        <v>3.0225990863298063E-2</v>
      </c>
      <c r="BN328" s="16">
        <f t="shared" si="182"/>
        <v>0.31531547919655034</v>
      </c>
      <c r="BO328" s="16">
        <f t="shared" si="170"/>
        <v>2.9882841429166303E-2</v>
      </c>
      <c r="BP328" s="16"/>
      <c r="BQ328" s="32"/>
      <c r="BR328" s="32"/>
      <c r="BS328" s="16"/>
      <c r="BT328" s="16"/>
      <c r="BU328" s="16"/>
      <c r="BV328" s="16"/>
      <c r="BW328" s="16"/>
      <c r="BX328" s="16"/>
      <c r="BY328" s="16"/>
      <c r="BZ328" s="16"/>
      <c r="CA328" s="16"/>
      <c r="CB328" s="16"/>
      <c r="CC328" s="16"/>
      <c r="CD328" s="16"/>
      <c r="CE328" s="6"/>
      <c r="CF328" s="6"/>
      <c r="CG328" s="6"/>
      <c r="CH328" s="4"/>
      <c r="CI328" s="4"/>
      <c r="CJ328" s="5"/>
      <c r="CM328" s="6"/>
      <c r="CN328" s="6"/>
      <c r="CO328" s="40"/>
      <c r="CP328" s="33" t="e">
        <f t="shared" si="171"/>
        <v>#DIV/0!</v>
      </c>
      <c r="CQ328" s="33" t="e">
        <f t="shared" si="172"/>
        <v>#DIV/0!</v>
      </c>
      <c r="CR328" s="33" t="e">
        <f t="shared" si="173"/>
        <v>#DIV/0!</v>
      </c>
      <c r="CS328" s="33" t="e">
        <f t="shared" si="174"/>
        <v>#DIV/0!</v>
      </c>
      <c r="CT328" s="6"/>
      <c r="CU328" s="6"/>
      <c r="CV328" s="6"/>
      <c r="CW328" s="6"/>
      <c r="CX328" s="6"/>
      <c r="CY328" s="6"/>
      <c r="CZ328" s="6"/>
      <c r="DA328" s="6"/>
      <c r="DB328" s="3"/>
      <c r="DC328" s="3"/>
      <c r="DD328" s="3"/>
      <c r="DE328" s="3"/>
      <c r="DF328" s="3"/>
      <c r="DG328" s="3"/>
      <c r="DH328" s="3"/>
      <c r="DI328" s="3"/>
      <c r="DJ328" s="3"/>
      <c r="DK328" s="3"/>
      <c r="DL328" s="41"/>
      <c r="DM328" s="33" t="e">
        <f t="shared" si="175"/>
        <v>#DIV/0!</v>
      </c>
      <c r="DN328" s="33" t="e">
        <f t="shared" si="176"/>
        <v>#DIV/0!</v>
      </c>
      <c r="DO328" s="33" t="e">
        <f t="shared" si="144"/>
        <v>#DIV/0!</v>
      </c>
      <c r="DP328" s="33" t="e">
        <f t="shared" si="177"/>
        <v>#DIV/0!</v>
      </c>
      <c r="DQ328" s="3"/>
      <c r="DR328" s="3"/>
      <c r="DS328" s="3"/>
      <c r="DT328" s="3"/>
      <c r="DU328" s="3"/>
      <c r="DV328" s="3"/>
      <c r="DW328" s="3"/>
      <c r="DX328" s="3"/>
      <c r="DY328" s="3"/>
      <c r="DZ328" s="3"/>
      <c r="EA328" s="34"/>
      <c r="EB328" s="33" t="e">
        <f t="shared" si="165"/>
        <v>#DIV/0!</v>
      </c>
      <c r="EC328" s="33" t="e">
        <f t="shared" si="166"/>
        <v>#DIV/0!</v>
      </c>
      <c r="ED328" s="33" t="e">
        <f t="shared" si="167"/>
        <v>#DIV/0!</v>
      </c>
      <c r="EE328" s="33" t="e">
        <f t="shared" si="168"/>
        <v>#DIV/0!</v>
      </c>
    </row>
    <row r="329" spans="1:135" ht="48" x14ac:dyDescent="0.2">
      <c r="A329" s="99">
        <v>213</v>
      </c>
      <c r="B329" s="88" t="s">
        <v>278</v>
      </c>
      <c r="C329" s="3" t="s">
        <v>1145</v>
      </c>
      <c r="D329" s="3">
        <v>1</v>
      </c>
      <c r="E329" s="3" t="str">
        <f t="shared" si="163"/>
        <v>Kuzminska, A. O., Gasiorowska, A., &amp; Vohs, K. D. (2016), Study 1</v>
      </c>
      <c r="F329" s="3" t="s">
        <v>1204</v>
      </c>
      <c r="G329" s="3" t="s">
        <v>123</v>
      </c>
      <c r="H329" s="3">
        <v>1</v>
      </c>
      <c r="I329" s="3">
        <v>1</v>
      </c>
      <c r="J329" s="3">
        <v>1</v>
      </c>
      <c r="K329" s="3">
        <v>1</v>
      </c>
      <c r="L329" s="3">
        <v>1</v>
      </c>
      <c r="M329" s="3"/>
      <c r="N329" s="3">
        <v>1</v>
      </c>
      <c r="O329" s="3">
        <v>1</v>
      </c>
      <c r="P329" s="3"/>
      <c r="Q329" s="3" t="s">
        <v>1272</v>
      </c>
      <c r="R329" s="3" t="s">
        <v>89</v>
      </c>
      <c r="S329" s="3"/>
      <c r="T329" s="3">
        <v>2016</v>
      </c>
      <c r="U329" s="3" t="s">
        <v>123</v>
      </c>
      <c r="V329" s="3">
        <v>0</v>
      </c>
      <c r="W329" s="3">
        <v>0</v>
      </c>
      <c r="X329" s="3">
        <v>0</v>
      </c>
      <c r="Y329" s="22">
        <v>1</v>
      </c>
      <c r="Z329" s="22">
        <v>1</v>
      </c>
      <c r="AA329" s="22">
        <f t="shared" si="178"/>
        <v>1</v>
      </c>
      <c r="AB329" s="22">
        <f t="shared" si="179"/>
        <v>1</v>
      </c>
      <c r="AC329" s="22">
        <v>1</v>
      </c>
      <c r="AD329" s="22">
        <v>1</v>
      </c>
      <c r="AE329" s="22">
        <f t="shared" si="180"/>
        <v>1</v>
      </c>
      <c r="AF329" s="22">
        <f t="shared" si="183"/>
        <v>1</v>
      </c>
      <c r="AG329" s="3">
        <v>2</v>
      </c>
      <c r="AH329" s="3">
        <v>2</v>
      </c>
      <c r="AI329" s="3">
        <f t="shared" si="164"/>
        <v>1</v>
      </c>
      <c r="AJ329" s="3">
        <v>2</v>
      </c>
      <c r="AK329" s="3">
        <v>0</v>
      </c>
      <c r="AL329" s="3">
        <v>0</v>
      </c>
      <c r="AM329" s="3">
        <v>0</v>
      </c>
      <c r="AN329" s="3"/>
      <c r="AO329" s="3"/>
      <c r="AP329" s="16"/>
      <c r="AQ329" s="16"/>
      <c r="AR329" s="3"/>
      <c r="AS329" s="3"/>
      <c r="AT329" s="3"/>
      <c r="AU329" s="3">
        <v>0</v>
      </c>
      <c r="AV329" s="18">
        <v>0.53602082451050348</v>
      </c>
      <c r="AW329" s="31">
        <v>6.0936164149330292E-2</v>
      </c>
      <c r="AX329" s="18">
        <v>0.52990651852749393</v>
      </c>
      <c r="AY329" s="18">
        <v>5.9553914275104855E-2</v>
      </c>
      <c r="AZ329" s="3"/>
      <c r="BA329" s="3" t="s">
        <v>133</v>
      </c>
      <c r="BB329" s="3"/>
      <c r="BC329" s="3">
        <v>1</v>
      </c>
      <c r="BD329" s="8">
        <v>34</v>
      </c>
      <c r="BE329" s="8">
        <v>34</v>
      </c>
      <c r="BF329" s="19">
        <v>68</v>
      </c>
      <c r="BG329" s="31">
        <v>3.18</v>
      </c>
      <c r="BH329" s="31">
        <v>3.89</v>
      </c>
      <c r="BI329" s="18">
        <v>1.43</v>
      </c>
      <c r="BJ329" s="18">
        <v>1.21</v>
      </c>
      <c r="BK329" s="40">
        <v>1</v>
      </c>
      <c r="BL329" s="16">
        <f t="shared" si="169"/>
        <v>0.53602082451050348</v>
      </c>
      <c r="BM329" s="16">
        <f t="shared" si="181"/>
        <v>6.0936164149330292E-2</v>
      </c>
      <c r="BN329" s="16">
        <f t="shared" si="182"/>
        <v>0.52990651852749393</v>
      </c>
      <c r="BO329" s="16">
        <f t="shared" si="170"/>
        <v>5.9553914275104855E-2</v>
      </c>
      <c r="BP329" s="16"/>
      <c r="BQ329" s="32"/>
      <c r="BR329" s="32"/>
      <c r="BS329" s="16"/>
      <c r="BT329" s="16"/>
      <c r="BU329" s="16"/>
      <c r="BV329" s="16"/>
      <c r="BW329" s="16"/>
      <c r="BX329" s="16"/>
      <c r="BY329" s="16"/>
      <c r="BZ329" s="16"/>
      <c r="CA329" s="16"/>
      <c r="CB329" s="16"/>
      <c r="CC329" s="16"/>
      <c r="CD329" s="16"/>
      <c r="CE329" s="3"/>
      <c r="CF329" s="3"/>
      <c r="CG329" s="3"/>
      <c r="CH329" s="8"/>
      <c r="CI329" s="8"/>
      <c r="CJ329" s="8"/>
      <c r="CK329" s="3"/>
      <c r="CL329" s="3"/>
      <c r="CM329" s="3"/>
      <c r="CN329" s="3"/>
      <c r="CO329" s="40"/>
      <c r="CP329" s="33" t="e">
        <f t="shared" si="171"/>
        <v>#DIV/0!</v>
      </c>
      <c r="CQ329" s="33" t="e">
        <f t="shared" si="172"/>
        <v>#DIV/0!</v>
      </c>
      <c r="CR329" s="33" t="e">
        <f t="shared" si="173"/>
        <v>#DIV/0!</v>
      </c>
      <c r="CS329" s="33" t="e">
        <f t="shared" si="174"/>
        <v>#DIV/0!</v>
      </c>
      <c r="CT329" s="3"/>
      <c r="CU329" s="3"/>
      <c r="CV329" s="3"/>
      <c r="CW329" s="3"/>
      <c r="CX329" s="3"/>
      <c r="CY329" s="3"/>
      <c r="CZ329" s="3"/>
      <c r="DA329" s="3"/>
      <c r="DB329" s="3"/>
      <c r="DC329" s="3"/>
      <c r="DD329" s="3"/>
      <c r="DE329" s="8"/>
      <c r="DF329" s="8"/>
      <c r="DG329" s="8"/>
      <c r="DH329" s="19"/>
      <c r="DI329" s="19"/>
      <c r="DJ329" s="19"/>
      <c r="DK329" s="19"/>
      <c r="DL329" s="41"/>
      <c r="DM329" s="33" t="e">
        <f t="shared" si="175"/>
        <v>#DIV/0!</v>
      </c>
      <c r="DN329" s="33" t="e">
        <f t="shared" si="176"/>
        <v>#DIV/0!</v>
      </c>
      <c r="DO329" s="33" t="e">
        <f t="shared" si="144"/>
        <v>#DIV/0!</v>
      </c>
      <c r="DP329" s="33" t="e">
        <f t="shared" si="177"/>
        <v>#DIV/0!</v>
      </c>
      <c r="DQ329" s="3"/>
      <c r="DR329" s="3"/>
      <c r="DS329" s="3"/>
      <c r="DT329" s="8"/>
      <c r="DU329" s="8"/>
      <c r="DV329" s="8"/>
      <c r="DW329" s="3"/>
      <c r="DX329" s="3"/>
      <c r="DY329" s="3"/>
      <c r="DZ329" s="3"/>
      <c r="EA329" s="34"/>
      <c r="EB329" s="33" t="e">
        <f t="shared" si="165"/>
        <v>#DIV/0!</v>
      </c>
      <c r="EC329" s="33" t="e">
        <f t="shared" si="166"/>
        <v>#DIV/0!</v>
      </c>
      <c r="ED329" s="33" t="e">
        <f t="shared" si="167"/>
        <v>#DIV/0!</v>
      </c>
      <c r="EE329" s="33" t="e">
        <f t="shared" si="168"/>
        <v>#DIV/0!</v>
      </c>
    </row>
    <row r="330" spans="1:135" ht="96" x14ac:dyDescent="0.2">
      <c r="A330" s="99">
        <v>213</v>
      </c>
      <c r="B330" s="88" t="s">
        <v>279</v>
      </c>
      <c r="C330" s="3" t="s">
        <v>1145</v>
      </c>
      <c r="D330" s="3">
        <v>2</v>
      </c>
      <c r="E330" s="3" t="str">
        <f t="shared" si="163"/>
        <v>Kuzminska, A. O., Gasiorowska, A., &amp; Vohs, K. D. (2016), Study 2</v>
      </c>
      <c r="F330" s="3" t="s">
        <v>1204</v>
      </c>
      <c r="G330" s="3" t="s">
        <v>123</v>
      </c>
      <c r="H330" s="3">
        <v>1</v>
      </c>
      <c r="I330" s="3">
        <v>1</v>
      </c>
      <c r="J330" s="3">
        <v>1</v>
      </c>
      <c r="K330" s="3">
        <v>1</v>
      </c>
      <c r="L330" s="3">
        <v>1</v>
      </c>
      <c r="M330" s="3"/>
      <c r="N330" s="3">
        <v>1</v>
      </c>
      <c r="O330" s="3">
        <v>1</v>
      </c>
      <c r="P330" s="3"/>
      <c r="Q330" s="3" t="s">
        <v>280</v>
      </c>
      <c r="R330" s="3" t="s">
        <v>281</v>
      </c>
      <c r="S330" s="3"/>
      <c r="T330" s="3">
        <v>2016</v>
      </c>
      <c r="U330" s="3" t="s">
        <v>123</v>
      </c>
      <c r="V330" s="3">
        <v>0</v>
      </c>
      <c r="W330" s="3">
        <v>0</v>
      </c>
      <c r="X330" s="3">
        <v>0</v>
      </c>
      <c r="Y330" s="22">
        <v>3</v>
      </c>
      <c r="Z330" s="22">
        <v>3</v>
      </c>
      <c r="AA330" s="22">
        <f t="shared" si="178"/>
        <v>1</v>
      </c>
      <c r="AB330" s="22">
        <f t="shared" si="179"/>
        <v>3</v>
      </c>
      <c r="AC330" s="22">
        <v>1</v>
      </c>
      <c r="AD330" s="22">
        <v>1</v>
      </c>
      <c r="AE330" s="22">
        <f t="shared" si="180"/>
        <v>1</v>
      </c>
      <c r="AF330" s="22">
        <f t="shared" si="183"/>
        <v>1</v>
      </c>
      <c r="AG330" s="3">
        <v>1</v>
      </c>
      <c r="AH330" s="3">
        <v>1</v>
      </c>
      <c r="AI330" s="3">
        <f t="shared" si="164"/>
        <v>1</v>
      </c>
      <c r="AJ330" s="3">
        <v>1</v>
      </c>
      <c r="AK330" s="3">
        <v>0</v>
      </c>
      <c r="AL330" s="3">
        <v>1</v>
      </c>
      <c r="AM330" s="3">
        <v>0</v>
      </c>
      <c r="AN330" s="3"/>
      <c r="AO330" s="3"/>
      <c r="AP330" s="16"/>
      <c r="AQ330" s="16"/>
      <c r="AR330" s="3"/>
      <c r="AS330" s="16">
        <v>1</v>
      </c>
      <c r="AT330" s="16" t="s">
        <v>715</v>
      </c>
      <c r="AU330" s="3">
        <v>1</v>
      </c>
      <c r="AV330" s="18">
        <v>0.66059611175267396</v>
      </c>
      <c r="AW330" s="31">
        <v>2.1241928127754866E-2</v>
      </c>
      <c r="AX330" s="18">
        <v>0.65266799588374358</v>
      </c>
      <c r="AY330" s="18">
        <v>2.0735104980408942E-2</v>
      </c>
      <c r="AZ330" s="16"/>
      <c r="BA330" s="3" t="s">
        <v>282</v>
      </c>
      <c r="BB330" s="3"/>
      <c r="BC330" s="3">
        <v>1</v>
      </c>
      <c r="BD330" s="8">
        <v>36</v>
      </c>
      <c r="BE330" s="8">
        <v>36</v>
      </c>
      <c r="BF330" s="19">
        <v>72</v>
      </c>
      <c r="BG330" s="31">
        <v>3.94</v>
      </c>
      <c r="BH330" s="31">
        <v>4.5599999999999996</v>
      </c>
      <c r="BI330" s="18">
        <v>0.97</v>
      </c>
      <c r="BJ330" s="18">
        <v>0.92</v>
      </c>
      <c r="BK330" s="40">
        <v>1</v>
      </c>
      <c r="BL330" s="16">
        <f t="shared" si="169"/>
        <v>0.65585519005727999</v>
      </c>
      <c r="BM330" s="16">
        <f t="shared" si="181"/>
        <v>5.854268076614632E-2</v>
      </c>
      <c r="BN330" s="16">
        <f t="shared" si="182"/>
        <v>0.64880298371257805</v>
      </c>
      <c r="BO330" s="16">
        <f t="shared" si="170"/>
        <v>5.7290467106562895E-2</v>
      </c>
      <c r="BP330" s="16"/>
      <c r="BQ330" s="32"/>
      <c r="BR330" s="32"/>
      <c r="BS330" s="16"/>
      <c r="BT330" s="16"/>
      <c r="BU330" s="16"/>
      <c r="BV330" s="16"/>
      <c r="BW330" s="16"/>
      <c r="BX330" s="16"/>
      <c r="BY330" s="16"/>
      <c r="BZ330" s="16"/>
      <c r="CA330" s="16"/>
      <c r="CB330" s="16"/>
      <c r="CC330" s="16"/>
      <c r="CD330" s="16"/>
      <c r="CE330" s="6" t="s">
        <v>343</v>
      </c>
      <c r="CF330" s="6"/>
      <c r="CG330" s="6"/>
      <c r="CH330" s="4">
        <v>36</v>
      </c>
      <c r="CI330" s="4">
        <v>36</v>
      </c>
      <c r="CJ330" s="5">
        <v>72</v>
      </c>
      <c r="CK330" s="22">
        <v>90.26</v>
      </c>
      <c r="CL330" s="22">
        <v>78.34</v>
      </c>
      <c r="CM330" s="6">
        <v>20.98</v>
      </c>
      <c r="CN330" s="6">
        <v>14.12</v>
      </c>
      <c r="CO330" s="40">
        <v>1</v>
      </c>
      <c r="CP330" s="33">
        <f t="shared" si="171"/>
        <v>0.66659056534344951</v>
      </c>
      <c r="CQ330" s="33">
        <f t="shared" si="172"/>
        <v>5.8641270706978464E-2</v>
      </c>
      <c r="CR330" s="33">
        <f t="shared" si="173"/>
        <v>0.65942292485588549</v>
      </c>
      <c r="CS330" s="33">
        <f t="shared" si="174"/>
        <v>5.7386948232612527E-2</v>
      </c>
      <c r="CT330" s="6"/>
      <c r="CU330" s="6"/>
      <c r="CV330" s="6"/>
      <c r="CW330" s="6"/>
      <c r="CX330" s="6"/>
      <c r="CY330" s="6"/>
      <c r="CZ330" s="6"/>
      <c r="DA330" s="6"/>
      <c r="DB330" s="3"/>
      <c r="DC330" s="3"/>
      <c r="DD330" s="3"/>
      <c r="DE330" s="8"/>
      <c r="DF330" s="8"/>
      <c r="DG330" s="8"/>
      <c r="DH330" s="3"/>
      <c r="DI330" s="3"/>
      <c r="DJ330" s="3"/>
      <c r="DK330" s="3"/>
      <c r="DL330" s="41"/>
      <c r="DM330" s="33" t="e">
        <f t="shared" si="175"/>
        <v>#DIV/0!</v>
      </c>
      <c r="DN330" s="33" t="e">
        <f t="shared" si="176"/>
        <v>#DIV/0!</v>
      </c>
      <c r="DO330" s="33" t="e">
        <f t="shared" si="144"/>
        <v>#DIV/0!</v>
      </c>
      <c r="DP330" s="33" t="e">
        <f t="shared" si="177"/>
        <v>#DIV/0!</v>
      </c>
      <c r="DQ330" s="3"/>
      <c r="DR330" s="3"/>
      <c r="DS330" s="3"/>
      <c r="DT330" s="8"/>
      <c r="DU330" s="8"/>
      <c r="DV330" s="8"/>
      <c r="DW330" s="3"/>
      <c r="DX330" s="3"/>
      <c r="DY330" s="3"/>
      <c r="DZ330" s="3"/>
      <c r="EA330" s="34"/>
      <c r="EB330" s="33" t="e">
        <f t="shared" si="165"/>
        <v>#DIV/0!</v>
      </c>
      <c r="EC330" s="33" t="e">
        <f t="shared" si="166"/>
        <v>#DIV/0!</v>
      </c>
      <c r="ED330" s="33" t="e">
        <f t="shared" si="167"/>
        <v>#DIV/0!</v>
      </c>
      <c r="EE330" s="33" t="e">
        <f t="shared" si="168"/>
        <v>#DIV/0!</v>
      </c>
    </row>
    <row r="331" spans="1:135" ht="64" x14ac:dyDescent="0.2">
      <c r="A331" s="99">
        <v>213</v>
      </c>
      <c r="B331" s="88" t="s">
        <v>283</v>
      </c>
      <c r="C331" s="3" t="s">
        <v>1145</v>
      </c>
      <c r="D331" s="3">
        <v>3</v>
      </c>
      <c r="E331" s="3" t="str">
        <f t="shared" si="163"/>
        <v>Kuzminska, A. O., Gasiorowska, A., &amp; Vohs, K. D. (2016), Study 3</v>
      </c>
      <c r="F331" s="3" t="s">
        <v>1204</v>
      </c>
      <c r="G331" s="3" t="s">
        <v>123</v>
      </c>
      <c r="H331" s="3">
        <v>1</v>
      </c>
      <c r="I331" s="3">
        <v>1</v>
      </c>
      <c r="J331" s="3">
        <v>1</v>
      </c>
      <c r="K331" s="3">
        <v>1</v>
      </c>
      <c r="L331" s="3">
        <v>1</v>
      </c>
      <c r="M331" s="3"/>
      <c r="N331" s="3">
        <v>1</v>
      </c>
      <c r="O331" s="3">
        <v>1</v>
      </c>
      <c r="P331" s="3"/>
      <c r="Q331" s="3" t="s">
        <v>831</v>
      </c>
      <c r="R331" s="3" t="s">
        <v>89</v>
      </c>
      <c r="S331" s="3"/>
      <c r="T331" s="3">
        <v>2016</v>
      </c>
      <c r="U331" s="3" t="s">
        <v>123</v>
      </c>
      <c r="V331" s="3">
        <v>0</v>
      </c>
      <c r="W331" s="3">
        <v>0</v>
      </c>
      <c r="X331" s="3">
        <v>0</v>
      </c>
      <c r="Y331" s="22">
        <v>1</v>
      </c>
      <c r="Z331" s="22">
        <v>1</v>
      </c>
      <c r="AA331" s="22">
        <f t="shared" si="178"/>
        <v>1</v>
      </c>
      <c r="AB331" s="22">
        <f t="shared" si="179"/>
        <v>1</v>
      </c>
      <c r="AC331" s="22">
        <v>2</v>
      </c>
      <c r="AD331" s="22">
        <v>2</v>
      </c>
      <c r="AE331" s="22">
        <f t="shared" si="180"/>
        <v>1</v>
      </c>
      <c r="AF331" s="22">
        <f t="shared" si="183"/>
        <v>2</v>
      </c>
      <c r="AG331" s="3">
        <v>1</v>
      </c>
      <c r="AH331" s="3">
        <v>1</v>
      </c>
      <c r="AI331" s="3">
        <f t="shared" si="164"/>
        <v>1</v>
      </c>
      <c r="AJ331" s="3">
        <v>1</v>
      </c>
      <c r="AK331" s="3">
        <v>0</v>
      </c>
      <c r="AL331" s="3">
        <v>1</v>
      </c>
      <c r="AM331" s="3">
        <v>0</v>
      </c>
      <c r="AN331" s="3" t="s">
        <v>284</v>
      </c>
      <c r="AO331" s="3"/>
      <c r="AP331" s="16"/>
      <c r="AQ331" s="16"/>
      <c r="AR331" s="3"/>
      <c r="AS331" s="16">
        <v>1</v>
      </c>
      <c r="AT331" s="16" t="s">
        <v>715</v>
      </c>
      <c r="AU331" s="3">
        <v>1</v>
      </c>
      <c r="AV331" s="18">
        <v>-0.26802584583057831</v>
      </c>
      <c r="AW331" s="31">
        <v>4.6789023438690402E-2</v>
      </c>
      <c r="AX331" s="18">
        <v>-0.26455999437587258</v>
      </c>
      <c r="AY331" s="18">
        <v>4.5586786157631599E-2</v>
      </c>
      <c r="AZ331" s="16"/>
      <c r="BA331" s="3" t="s">
        <v>285</v>
      </c>
      <c r="BB331" s="3"/>
      <c r="BC331" s="3">
        <v>1</v>
      </c>
      <c r="BD331" s="8">
        <v>33.5</v>
      </c>
      <c r="BE331" s="8">
        <v>33.5</v>
      </c>
      <c r="BF331" s="19">
        <v>67</v>
      </c>
      <c r="BG331" s="31">
        <v>54.03</v>
      </c>
      <c r="BH331" s="31">
        <v>37.94</v>
      </c>
      <c r="BI331" s="18">
        <v>31.43</v>
      </c>
      <c r="BJ331" s="18">
        <v>29.13</v>
      </c>
      <c r="BK331" s="40">
        <v>-1</v>
      </c>
      <c r="BL331" s="16">
        <f t="shared" si="169"/>
        <v>-0.53099103294483074</v>
      </c>
      <c r="BM331" s="16">
        <f t="shared" si="181"/>
        <v>6.1805608037819537E-2</v>
      </c>
      <c r="BN331" s="16">
        <f t="shared" si="182"/>
        <v>-0.52484055765975546</v>
      </c>
      <c r="BO331" s="16">
        <f t="shared" si="170"/>
        <v>6.0382110111157281E-2</v>
      </c>
      <c r="BP331" s="16"/>
      <c r="BQ331" s="32"/>
      <c r="BR331" s="32"/>
      <c r="BS331" s="16"/>
      <c r="BT331" s="16"/>
      <c r="BU331" s="16"/>
      <c r="BV331" s="16"/>
      <c r="BW331" s="16"/>
      <c r="BX331" s="16"/>
      <c r="BY331" s="16"/>
      <c r="BZ331" s="16"/>
      <c r="CA331" s="16"/>
      <c r="CB331" s="16"/>
      <c r="CC331" s="16"/>
      <c r="CD331" s="16"/>
      <c r="CE331" s="6" t="s">
        <v>346</v>
      </c>
      <c r="CF331" s="6"/>
      <c r="CG331" s="6"/>
      <c r="CH331" s="4">
        <v>33.5</v>
      </c>
      <c r="CI331" s="4">
        <v>33.5</v>
      </c>
      <c r="CJ331" s="5">
        <v>67</v>
      </c>
      <c r="CK331" s="22">
        <v>41.58</v>
      </c>
      <c r="CL331" s="22">
        <v>35.11</v>
      </c>
      <c r="CM331" s="6">
        <v>19.41</v>
      </c>
      <c r="CN331" s="6">
        <v>15.17</v>
      </c>
      <c r="CO331" s="40">
        <v>-1</v>
      </c>
      <c r="CP331" s="33">
        <f t="shared" si="171"/>
        <v>-0.37142312465971672</v>
      </c>
      <c r="CQ331" s="33">
        <f t="shared" si="172"/>
        <v>6.0731008489044683E-2</v>
      </c>
      <c r="CR331" s="33">
        <f t="shared" si="173"/>
        <v>-0.36712092630458487</v>
      </c>
      <c r="CS331" s="33">
        <f t="shared" si="174"/>
        <v>5.9332260585531413E-2</v>
      </c>
      <c r="CT331" s="6"/>
      <c r="CU331" s="6"/>
      <c r="CV331" s="6"/>
      <c r="CW331" s="6"/>
      <c r="CX331" s="6"/>
      <c r="CY331" s="6"/>
      <c r="CZ331" s="6"/>
      <c r="DA331" s="6"/>
      <c r="DB331" s="3"/>
      <c r="DC331" s="3"/>
      <c r="DD331" s="3"/>
      <c r="DE331" s="8"/>
      <c r="DF331" s="8"/>
      <c r="DG331" s="8"/>
      <c r="DH331" s="19"/>
      <c r="DI331" s="19"/>
      <c r="DJ331" s="19"/>
      <c r="DK331" s="19"/>
      <c r="DL331" s="41"/>
      <c r="DM331" s="33" t="e">
        <f t="shared" si="175"/>
        <v>#DIV/0!</v>
      </c>
      <c r="DN331" s="33" t="e">
        <f t="shared" si="176"/>
        <v>#DIV/0!</v>
      </c>
      <c r="DO331" s="33" t="e">
        <f t="shared" si="144"/>
        <v>#DIV/0!</v>
      </c>
      <c r="DP331" s="33" t="e">
        <f t="shared" si="177"/>
        <v>#DIV/0!</v>
      </c>
      <c r="DQ331" s="3"/>
      <c r="DR331" s="3"/>
      <c r="DS331" s="3"/>
      <c r="DT331" s="8"/>
      <c r="DU331" s="8"/>
      <c r="DV331" s="8"/>
      <c r="DW331" s="3"/>
      <c r="DX331" s="3"/>
      <c r="DY331" s="3"/>
      <c r="DZ331" s="3"/>
      <c r="EA331" s="34"/>
      <c r="EB331" s="33" t="e">
        <f t="shared" si="165"/>
        <v>#DIV/0!</v>
      </c>
      <c r="EC331" s="33" t="e">
        <f t="shared" si="166"/>
        <v>#DIV/0!</v>
      </c>
      <c r="ED331" s="33" t="e">
        <f t="shared" si="167"/>
        <v>#DIV/0!</v>
      </c>
      <c r="EE331" s="33" t="e">
        <f t="shared" si="168"/>
        <v>#DIV/0!</v>
      </c>
    </row>
    <row r="332" spans="1:135" ht="64" x14ac:dyDescent="0.2">
      <c r="A332" s="99">
        <v>213</v>
      </c>
      <c r="B332" s="88" t="s">
        <v>286</v>
      </c>
      <c r="C332" s="3" t="s">
        <v>1145</v>
      </c>
      <c r="D332" s="3">
        <v>4</v>
      </c>
      <c r="E332" s="3" t="str">
        <f t="shared" si="163"/>
        <v>Kuzminska, A. O., Gasiorowska, A., &amp; Vohs, K. D. (2016), Study 4</v>
      </c>
      <c r="F332" s="3" t="s">
        <v>1204</v>
      </c>
      <c r="G332" s="3" t="s">
        <v>123</v>
      </c>
      <c r="H332" s="3">
        <v>1</v>
      </c>
      <c r="I332" s="3">
        <v>1</v>
      </c>
      <c r="J332" s="3">
        <v>1</v>
      </c>
      <c r="K332" s="3">
        <v>1</v>
      </c>
      <c r="L332" s="3">
        <v>1</v>
      </c>
      <c r="M332" s="3"/>
      <c r="N332" s="3">
        <v>1</v>
      </c>
      <c r="O332" s="3">
        <v>1</v>
      </c>
      <c r="P332" s="3"/>
      <c r="Q332" s="3" t="s">
        <v>831</v>
      </c>
      <c r="R332" s="3" t="s">
        <v>287</v>
      </c>
      <c r="S332" s="3"/>
      <c r="T332" s="3">
        <v>2016</v>
      </c>
      <c r="U332" s="3" t="s">
        <v>123</v>
      </c>
      <c r="V332" s="3">
        <v>0</v>
      </c>
      <c r="W332" s="3">
        <v>0</v>
      </c>
      <c r="X332" s="3">
        <v>0</v>
      </c>
      <c r="Y332" s="22">
        <v>4</v>
      </c>
      <c r="Z332" s="22">
        <v>4</v>
      </c>
      <c r="AA332" s="22">
        <f t="shared" si="178"/>
        <v>1</v>
      </c>
      <c r="AB332" s="22">
        <f t="shared" si="179"/>
        <v>4</v>
      </c>
      <c r="AC332" s="22">
        <v>1</v>
      </c>
      <c r="AD332" s="22">
        <v>1</v>
      </c>
      <c r="AE332" s="22">
        <f t="shared" si="180"/>
        <v>1</v>
      </c>
      <c r="AF332" s="22">
        <f t="shared" si="183"/>
        <v>1</v>
      </c>
      <c r="AG332" s="3">
        <v>1</v>
      </c>
      <c r="AH332" s="3">
        <v>1</v>
      </c>
      <c r="AI332" s="3">
        <f t="shared" si="164"/>
        <v>1</v>
      </c>
      <c r="AJ332" s="3">
        <v>1</v>
      </c>
      <c r="AK332" s="3">
        <v>0</v>
      </c>
      <c r="AL332" s="3">
        <v>1</v>
      </c>
      <c r="AM332" s="3">
        <v>0</v>
      </c>
      <c r="AN332" s="3" t="s">
        <v>284</v>
      </c>
      <c r="AO332" s="3"/>
      <c r="AP332" s="16"/>
      <c r="AQ332" s="16"/>
      <c r="AR332" s="3"/>
      <c r="AS332" s="16">
        <v>1</v>
      </c>
      <c r="AT332" s="16" t="s">
        <v>715</v>
      </c>
      <c r="AU332" s="3">
        <v>1</v>
      </c>
      <c r="AV332" s="18">
        <v>-0.42034046598717834</v>
      </c>
      <c r="AW332" s="31">
        <v>1.8724592882557307E-2</v>
      </c>
      <c r="AX332" s="18">
        <v>-0.41773769213229794</v>
      </c>
      <c r="AY332" s="18">
        <v>1.849316997609458E-2</v>
      </c>
      <c r="AZ332" s="16"/>
      <c r="BA332" s="3" t="s">
        <v>285</v>
      </c>
      <c r="BB332" s="3"/>
      <c r="BC332" s="3">
        <v>1</v>
      </c>
      <c r="BD332" s="19">
        <v>71</v>
      </c>
      <c r="BE332" s="19">
        <v>60</v>
      </c>
      <c r="BF332" s="19">
        <v>131</v>
      </c>
      <c r="BG332" s="31">
        <v>6.49</v>
      </c>
      <c r="BH332" s="31">
        <v>5.13</v>
      </c>
      <c r="BI332" s="18">
        <v>2.71</v>
      </c>
      <c r="BJ332" s="18">
        <v>3.03</v>
      </c>
      <c r="BK332" s="40">
        <v>-1</v>
      </c>
      <c r="BL332" s="16">
        <f t="shared" si="169"/>
        <v>-0.47539120317106903</v>
      </c>
      <c r="BM332" s="16">
        <f t="shared" si="181"/>
        <v>3.1613756899960023E-2</v>
      </c>
      <c r="BN332" s="16">
        <f t="shared" si="182"/>
        <v>-0.47262193402638319</v>
      </c>
      <c r="BO332" s="16">
        <f t="shared" si="170"/>
        <v>3.1246514049516901E-2</v>
      </c>
      <c r="BP332" s="16"/>
      <c r="BQ332" s="32"/>
      <c r="BR332" s="32"/>
      <c r="BS332" s="16"/>
      <c r="BT332" s="16"/>
      <c r="BU332" s="16"/>
      <c r="BV332" s="16"/>
      <c r="BW332" s="16"/>
      <c r="BX332" s="16"/>
      <c r="BY332" s="16"/>
      <c r="BZ332" s="16"/>
      <c r="CA332" s="16"/>
      <c r="CB332" s="16"/>
      <c r="CC332" s="16"/>
      <c r="CD332" s="16"/>
      <c r="CE332" s="6" t="s">
        <v>346</v>
      </c>
      <c r="CF332" s="6"/>
      <c r="CG332" s="6"/>
      <c r="CH332" s="11">
        <v>71</v>
      </c>
      <c r="CI332" s="11">
        <v>60</v>
      </c>
      <c r="CJ332" s="11">
        <v>131</v>
      </c>
      <c r="CK332" s="22">
        <v>47.35</v>
      </c>
      <c r="CL332" s="22">
        <v>36.54</v>
      </c>
      <c r="CM332" s="6">
        <v>31.02</v>
      </c>
      <c r="CN332" s="6">
        <v>27.8</v>
      </c>
      <c r="CO332" s="40">
        <v>-1</v>
      </c>
      <c r="CP332" s="33">
        <f t="shared" si="171"/>
        <v>-0.36531625398982825</v>
      </c>
      <c r="CQ332" s="33">
        <f t="shared" si="172"/>
        <v>3.1260547622771945E-2</v>
      </c>
      <c r="CR332" s="33">
        <f t="shared" si="173"/>
        <v>-0.36318819814134379</v>
      </c>
      <c r="CS332" s="33">
        <f t="shared" si="174"/>
        <v>3.0897407846258565E-2</v>
      </c>
      <c r="CT332" s="6"/>
      <c r="CU332" s="6"/>
      <c r="CV332" s="6"/>
      <c r="CW332" s="6"/>
      <c r="CX332" s="6"/>
      <c r="CY332" s="6"/>
      <c r="CZ332" s="6"/>
      <c r="DA332" s="6"/>
      <c r="DB332" s="3"/>
      <c r="DC332" s="3"/>
      <c r="DD332" s="3"/>
      <c r="DE332" s="8"/>
      <c r="DF332" s="8"/>
      <c r="DG332" s="8"/>
      <c r="DH332" s="19"/>
      <c r="DI332" s="19"/>
      <c r="DJ332" s="19"/>
      <c r="DK332" s="19"/>
      <c r="DL332" s="41"/>
      <c r="DM332" s="33" t="e">
        <f t="shared" si="175"/>
        <v>#DIV/0!</v>
      </c>
      <c r="DN332" s="33" t="e">
        <f t="shared" si="176"/>
        <v>#DIV/0!</v>
      </c>
      <c r="DO332" s="33" t="e">
        <f t="shared" si="144"/>
        <v>#DIV/0!</v>
      </c>
      <c r="DP332" s="33" t="e">
        <f t="shared" si="177"/>
        <v>#DIV/0!</v>
      </c>
      <c r="DQ332" s="3"/>
      <c r="DR332" s="3"/>
      <c r="DS332" s="3"/>
      <c r="DT332" s="8"/>
      <c r="DU332" s="8"/>
      <c r="DV332" s="8"/>
      <c r="DW332" s="3"/>
      <c r="DX332" s="3"/>
      <c r="DY332" s="3"/>
      <c r="DZ332" s="3"/>
      <c r="EA332" s="34"/>
      <c r="EB332" s="33" t="e">
        <f t="shared" si="165"/>
        <v>#DIV/0!</v>
      </c>
      <c r="EC332" s="33" t="e">
        <f t="shared" si="166"/>
        <v>#DIV/0!</v>
      </c>
      <c r="ED332" s="33" t="e">
        <f t="shared" si="167"/>
        <v>#DIV/0!</v>
      </c>
      <c r="EE332" s="33" t="e">
        <f t="shared" si="168"/>
        <v>#DIV/0!</v>
      </c>
    </row>
    <row r="333" spans="1:135" ht="48" x14ac:dyDescent="0.2">
      <c r="A333" s="99">
        <v>213</v>
      </c>
      <c r="B333" s="92" t="s">
        <v>288</v>
      </c>
      <c r="C333" s="3" t="s">
        <v>1145</v>
      </c>
      <c r="D333" s="3">
        <v>5</v>
      </c>
      <c r="E333" s="3" t="str">
        <f t="shared" si="163"/>
        <v>Kuzminska, A. O., Gasiorowska, A., &amp; Vohs, K. D. (2016), Study 5</v>
      </c>
      <c r="F333" s="3" t="s">
        <v>1204</v>
      </c>
      <c r="G333" s="3" t="s">
        <v>123</v>
      </c>
      <c r="H333" s="3">
        <v>1</v>
      </c>
      <c r="I333" s="3">
        <v>1</v>
      </c>
      <c r="J333" s="3">
        <v>1</v>
      </c>
      <c r="K333" s="3">
        <v>1</v>
      </c>
      <c r="L333" s="3">
        <v>1</v>
      </c>
      <c r="M333" s="3"/>
      <c r="N333" s="3">
        <v>1</v>
      </c>
      <c r="O333" s="3">
        <v>1</v>
      </c>
      <c r="P333" s="3"/>
      <c r="Q333" s="3" t="s">
        <v>1272</v>
      </c>
      <c r="R333" s="3" t="s">
        <v>89</v>
      </c>
      <c r="S333" s="3"/>
      <c r="T333" s="3">
        <v>2016</v>
      </c>
      <c r="U333" s="3" t="s">
        <v>123</v>
      </c>
      <c r="V333" s="3">
        <v>0</v>
      </c>
      <c r="W333" s="3">
        <v>0</v>
      </c>
      <c r="X333" s="3">
        <v>0</v>
      </c>
      <c r="Y333" s="22">
        <v>1</v>
      </c>
      <c r="Z333" s="22">
        <v>1</v>
      </c>
      <c r="AA333" s="22">
        <f t="shared" si="178"/>
        <v>1</v>
      </c>
      <c r="AB333" s="22">
        <f t="shared" si="179"/>
        <v>1</v>
      </c>
      <c r="AC333" s="22">
        <v>1</v>
      </c>
      <c r="AD333" s="22">
        <v>1</v>
      </c>
      <c r="AE333" s="22">
        <f t="shared" si="180"/>
        <v>1</v>
      </c>
      <c r="AF333" s="22">
        <f t="shared" si="183"/>
        <v>1</v>
      </c>
      <c r="AG333" s="3">
        <v>1</v>
      </c>
      <c r="AH333" s="3">
        <v>1</v>
      </c>
      <c r="AI333" s="3">
        <f t="shared" si="164"/>
        <v>1</v>
      </c>
      <c r="AJ333" s="3">
        <v>1</v>
      </c>
      <c r="AK333" s="3">
        <v>0</v>
      </c>
      <c r="AL333" s="3">
        <v>0</v>
      </c>
      <c r="AM333" s="3">
        <v>1</v>
      </c>
      <c r="AN333" s="3"/>
      <c r="AO333" s="3" t="s">
        <v>775</v>
      </c>
      <c r="AP333" s="16" t="s">
        <v>833</v>
      </c>
      <c r="AQ333" s="16">
        <v>0</v>
      </c>
      <c r="AR333" s="16"/>
      <c r="AS333" s="3"/>
      <c r="AT333" s="3"/>
      <c r="AU333" s="3">
        <v>0</v>
      </c>
      <c r="AV333" s="18">
        <v>-0.49994556870837398</v>
      </c>
      <c r="AW333" s="31">
        <v>3.7626384081396326E-2</v>
      </c>
      <c r="AX333" s="18">
        <v>-0.49646566915819967</v>
      </c>
      <c r="AY333" s="18">
        <v>3.7104405884800927E-2</v>
      </c>
      <c r="AZ333" s="3"/>
      <c r="BA333" s="3"/>
      <c r="BB333" s="3"/>
      <c r="BC333" s="3">
        <v>1</v>
      </c>
      <c r="BD333" s="4">
        <v>51.76</v>
      </c>
      <c r="BE333" s="4">
        <v>58.24</v>
      </c>
      <c r="BF333" s="4">
        <v>110</v>
      </c>
      <c r="BG333" s="42">
        <v>7.23</v>
      </c>
      <c r="BH333" s="42">
        <v>5.67</v>
      </c>
      <c r="BI333" s="43">
        <v>3.09</v>
      </c>
      <c r="BJ333" s="43">
        <v>3.1469999999999998</v>
      </c>
      <c r="BK333" s="44">
        <v>-1</v>
      </c>
      <c r="BL333" s="16">
        <f t="shared" si="169"/>
        <v>-0.49994556870837398</v>
      </c>
      <c r="BM333" s="16">
        <f t="shared" si="181"/>
        <v>3.7626384081396326E-2</v>
      </c>
      <c r="BN333" s="16">
        <f t="shared" si="182"/>
        <v>-0.49646566915819967</v>
      </c>
      <c r="BO333" s="16">
        <f t="shared" si="170"/>
        <v>3.7104405884800927E-2</v>
      </c>
      <c r="BP333" s="16"/>
      <c r="BQ333" s="32"/>
      <c r="BR333" s="32"/>
      <c r="BS333" s="16"/>
      <c r="BT333" s="16"/>
      <c r="BU333" s="16"/>
      <c r="BV333" s="16"/>
      <c r="BW333" s="16"/>
      <c r="BX333" s="16"/>
      <c r="BY333" s="16"/>
      <c r="BZ333" s="16"/>
      <c r="CA333" s="16"/>
      <c r="CB333" s="16"/>
      <c r="CC333" s="16"/>
      <c r="CD333" s="16"/>
      <c r="CE333" s="6"/>
      <c r="CF333" s="6"/>
      <c r="CG333" s="6"/>
      <c r="CH333" s="4"/>
      <c r="CI333" s="4"/>
      <c r="CJ333" s="4"/>
      <c r="CK333" s="12"/>
      <c r="CM333" s="6"/>
      <c r="CN333" s="6"/>
      <c r="CO333" s="44"/>
      <c r="CP333" s="33" t="e">
        <f t="shared" si="171"/>
        <v>#DIV/0!</v>
      </c>
      <c r="CQ333" s="33" t="e">
        <f t="shared" si="172"/>
        <v>#DIV/0!</v>
      </c>
      <c r="CR333" s="33" t="e">
        <f t="shared" si="173"/>
        <v>#DIV/0!</v>
      </c>
      <c r="CS333" s="33" t="e">
        <f t="shared" si="174"/>
        <v>#DIV/0!</v>
      </c>
      <c r="CT333" s="6"/>
      <c r="CU333" s="6"/>
      <c r="CV333" s="6"/>
      <c r="CW333" s="6"/>
      <c r="CX333" s="6"/>
      <c r="CY333" s="6"/>
      <c r="CZ333" s="6"/>
      <c r="DA333" s="6"/>
      <c r="DB333" s="3"/>
      <c r="DC333" s="3"/>
      <c r="DD333" s="3"/>
      <c r="DE333" s="8"/>
      <c r="DF333" s="8"/>
      <c r="DG333" s="8"/>
      <c r="DH333" s="19"/>
      <c r="DI333" s="19"/>
      <c r="DJ333" s="19"/>
      <c r="DK333" s="19"/>
      <c r="DL333" s="45"/>
      <c r="DM333" s="33" t="e">
        <f t="shared" si="175"/>
        <v>#DIV/0!</v>
      </c>
      <c r="DN333" s="33" t="e">
        <f t="shared" si="176"/>
        <v>#DIV/0!</v>
      </c>
      <c r="DO333" s="33" t="e">
        <f t="shared" si="144"/>
        <v>#DIV/0!</v>
      </c>
      <c r="DP333" s="33" t="e">
        <f t="shared" si="177"/>
        <v>#DIV/0!</v>
      </c>
      <c r="DQ333" s="3"/>
      <c r="DR333" s="3"/>
      <c r="DS333" s="3"/>
      <c r="DT333" s="8"/>
      <c r="DU333" s="8"/>
      <c r="DV333" s="8"/>
      <c r="DW333" s="3"/>
      <c r="DX333" s="3"/>
      <c r="DY333" s="3"/>
      <c r="DZ333" s="3"/>
      <c r="EA333" s="34"/>
      <c r="EB333" s="33" t="e">
        <f t="shared" si="165"/>
        <v>#DIV/0!</v>
      </c>
      <c r="EC333" s="33" t="e">
        <f t="shared" si="166"/>
        <v>#DIV/0!</v>
      </c>
      <c r="ED333" s="33" t="e">
        <f t="shared" si="167"/>
        <v>#DIV/0!</v>
      </c>
      <c r="EE333" s="33" t="e">
        <f t="shared" si="168"/>
        <v>#DIV/0!</v>
      </c>
    </row>
    <row r="334" spans="1:135" ht="48" x14ac:dyDescent="0.2">
      <c r="A334" s="99">
        <v>213</v>
      </c>
      <c r="B334" s="92" t="s">
        <v>288</v>
      </c>
      <c r="C334" s="3" t="s">
        <v>1145</v>
      </c>
      <c r="D334" s="3">
        <v>5</v>
      </c>
      <c r="E334" s="3" t="str">
        <f t="shared" si="163"/>
        <v>Kuzminska, A. O., Gasiorowska, A., &amp; Vohs, K. D. (2016), Study 5</v>
      </c>
      <c r="F334" s="3" t="s">
        <v>1204</v>
      </c>
      <c r="G334" s="3" t="s">
        <v>123</v>
      </c>
      <c r="H334" s="3">
        <v>1</v>
      </c>
      <c r="I334" s="3">
        <v>1</v>
      </c>
      <c r="J334" s="3">
        <v>1</v>
      </c>
      <c r="K334" s="3">
        <v>1</v>
      </c>
      <c r="L334" s="3">
        <v>1</v>
      </c>
      <c r="M334" s="3"/>
      <c r="N334" s="3">
        <v>1</v>
      </c>
      <c r="O334" s="3">
        <v>1</v>
      </c>
      <c r="P334" s="3"/>
      <c r="Q334" s="3" t="s">
        <v>1272</v>
      </c>
      <c r="R334" s="3" t="s">
        <v>89</v>
      </c>
      <c r="S334" s="3"/>
      <c r="T334" s="3">
        <v>2016</v>
      </c>
      <c r="U334" s="3" t="s">
        <v>123</v>
      </c>
      <c r="V334" s="3">
        <v>0</v>
      </c>
      <c r="W334" s="3">
        <v>0</v>
      </c>
      <c r="X334" s="3">
        <v>0</v>
      </c>
      <c r="Y334" s="22">
        <v>1</v>
      </c>
      <c r="Z334" s="22">
        <v>1</v>
      </c>
      <c r="AA334" s="22">
        <f t="shared" si="178"/>
        <v>1</v>
      </c>
      <c r="AB334" s="22">
        <f t="shared" si="179"/>
        <v>1</v>
      </c>
      <c r="AC334" s="22">
        <v>1</v>
      </c>
      <c r="AD334" s="22">
        <v>1</v>
      </c>
      <c r="AE334" s="22">
        <f t="shared" si="180"/>
        <v>1</v>
      </c>
      <c r="AF334" s="22">
        <f t="shared" si="183"/>
        <v>1</v>
      </c>
      <c r="AG334" s="3">
        <v>1</v>
      </c>
      <c r="AH334" s="3">
        <v>1</v>
      </c>
      <c r="AI334" s="3">
        <f t="shared" si="164"/>
        <v>1</v>
      </c>
      <c r="AJ334" s="3">
        <v>1</v>
      </c>
      <c r="AK334" s="3">
        <v>0</v>
      </c>
      <c r="AL334" s="3">
        <v>0</v>
      </c>
      <c r="AM334" s="3">
        <v>1</v>
      </c>
      <c r="AN334" s="3"/>
      <c r="AO334" s="3" t="s">
        <v>775</v>
      </c>
      <c r="AP334" s="16" t="s">
        <v>832</v>
      </c>
      <c r="AQ334" s="16">
        <v>1</v>
      </c>
      <c r="AR334" s="16"/>
      <c r="AS334" s="3"/>
      <c r="AT334" s="3"/>
      <c r="AU334" s="3">
        <v>0</v>
      </c>
      <c r="AV334" s="18">
        <v>0.74568340570335778</v>
      </c>
      <c r="AW334" s="31">
        <v>3.8665500990550515E-2</v>
      </c>
      <c r="AX334" s="18">
        <v>0.74054076152609327</v>
      </c>
      <c r="AY334" s="18">
        <v>3.8134022760525826E-2</v>
      </c>
      <c r="AZ334" s="3"/>
      <c r="BA334" s="3"/>
      <c r="BB334" s="3"/>
      <c r="BC334" s="3">
        <v>1</v>
      </c>
      <c r="BD334" s="8">
        <v>52.24</v>
      </c>
      <c r="BE334" s="8">
        <v>58.76</v>
      </c>
      <c r="BF334" s="8">
        <v>111</v>
      </c>
      <c r="BG334" s="31">
        <v>5.92</v>
      </c>
      <c r="BH334" s="31">
        <v>8.17</v>
      </c>
      <c r="BI334" s="18">
        <v>3.33</v>
      </c>
      <c r="BJ334" s="18">
        <v>2.71</v>
      </c>
      <c r="BK334" s="40">
        <v>1</v>
      </c>
      <c r="BL334" s="16">
        <f t="shared" si="169"/>
        <v>0.74568340570335778</v>
      </c>
      <c r="BM334" s="16">
        <f t="shared" si="181"/>
        <v>3.8665500990550515E-2</v>
      </c>
      <c r="BN334" s="16">
        <f t="shared" si="182"/>
        <v>0.74054076152609327</v>
      </c>
      <c r="BO334" s="16">
        <f t="shared" si="170"/>
        <v>3.8134022760525826E-2</v>
      </c>
      <c r="BP334" s="16"/>
      <c r="BQ334" s="32"/>
      <c r="BR334" s="32"/>
      <c r="BS334" s="16"/>
      <c r="BT334" s="16"/>
      <c r="BU334" s="16"/>
      <c r="BV334" s="16"/>
      <c r="BW334" s="16"/>
      <c r="BX334" s="16"/>
      <c r="BY334" s="16"/>
      <c r="BZ334" s="16"/>
      <c r="CA334" s="16"/>
      <c r="CB334" s="16"/>
      <c r="CC334" s="16"/>
      <c r="CD334" s="16"/>
      <c r="CE334" s="6"/>
      <c r="CF334" s="6"/>
      <c r="CG334" s="6"/>
      <c r="CH334" s="4"/>
      <c r="CI334" s="4"/>
      <c r="CJ334" s="4"/>
      <c r="CK334" s="12"/>
      <c r="CM334" s="6"/>
      <c r="CN334" s="6"/>
      <c r="CO334" s="40"/>
      <c r="CP334" s="33" t="e">
        <f t="shared" si="171"/>
        <v>#DIV/0!</v>
      </c>
      <c r="CQ334" s="33" t="e">
        <f t="shared" si="172"/>
        <v>#DIV/0!</v>
      </c>
      <c r="CR334" s="33" t="e">
        <f t="shared" si="173"/>
        <v>#DIV/0!</v>
      </c>
      <c r="CS334" s="33" t="e">
        <f t="shared" si="174"/>
        <v>#DIV/0!</v>
      </c>
      <c r="CT334" s="6"/>
      <c r="CU334" s="6"/>
      <c r="CV334" s="6"/>
      <c r="CW334" s="6"/>
      <c r="CX334" s="6"/>
      <c r="CY334" s="6"/>
      <c r="CZ334" s="6"/>
      <c r="DA334" s="6"/>
      <c r="DB334" s="3"/>
      <c r="DC334" s="3"/>
      <c r="DD334" s="3"/>
      <c r="DE334" s="8"/>
      <c r="DF334" s="8"/>
      <c r="DG334" s="8"/>
      <c r="DH334" s="19"/>
      <c r="DI334" s="19"/>
      <c r="DJ334" s="19"/>
      <c r="DK334" s="19"/>
      <c r="DL334" s="41"/>
      <c r="DM334" s="33" t="e">
        <f t="shared" si="175"/>
        <v>#DIV/0!</v>
      </c>
      <c r="DN334" s="33" t="e">
        <f t="shared" si="176"/>
        <v>#DIV/0!</v>
      </c>
      <c r="DO334" s="33" t="e">
        <f t="shared" si="144"/>
        <v>#DIV/0!</v>
      </c>
      <c r="DP334" s="33" t="e">
        <f t="shared" si="177"/>
        <v>#DIV/0!</v>
      </c>
      <c r="DQ334" s="3"/>
      <c r="DR334" s="3"/>
      <c r="DS334" s="3"/>
      <c r="DT334" s="8"/>
      <c r="DU334" s="8"/>
      <c r="DV334" s="8"/>
      <c r="DW334" s="3"/>
      <c r="DX334" s="3"/>
      <c r="DY334" s="3"/>
      <c r="DZ334" s="3"/>
      <c r="EA334" s="34"/>
      <c r="EB334" s="33" t="e">
        <f t="shared" si="165"/>
        <v>#DIV/0!</v>
      </c>
      <c r="EC334" s="33" t="e">
        <f t="shared" si="166"/>
        <v>#DIV/0!</v>
      </c>
      <c r="ED334" s="33" t="e">
        <f t="shared" si="167"/>
        <v>#DIV/0!</v>
      </c>
      <c r="EE334" s="33" t="e">
        <f t="shared" si="168"/>
        <v>#DIV/0!</v>
      </c>
    </row>
    <row r="335" spans="1:135" ht="96" x14ac:dyDescent="0.2">
      <c r="A335" s="99">
        <v>214</v>
      </c>
      <c r="B335" s="88" t="s">
        <v>289</v>
      </c>
      <c r="C335" s="3" t="s">
        <v>290</v>
      </c>
      <c r="D335" s="3">
        <v>1</v>
      </c>
      <c r="E335" s="3" t="str">
        <f t="shared" si="163"/>
        <v>Savani, K., Mead, N. L., Stillman, T., &amp; Vohs, K. D. (2016), Study 1</v>
      </c>
      <c r="F335" s="3" t="s">
        <v>1204</v>
      </c>
      <c r="G335" s="3" t="s">
        <v>1</v>
      </c>
      <c r="H335" s="3">
        <v>1</v>
      </c>
      <c r="I335" s="3">
        <v>1</v>
      </c>
      <c r="J335" s="3">
        <v>1</v>
      </c>
      <c r="K335" s="3">
        <v>1</v>
      </c>
      <c r="L335" s="3">
        <v>1</v>
      </c>
      <c r="M335" s="3"/>
      <c r="N335" s="3">
        <v>1</v>
      </c>
      <c r="O335" s="3">
        <v>1</v>
      </c>
      <c r="P335" s="3"/>
      <c r="Q335" s="3" t="s">
        <v>250</v>
      </c>
      <c r="R335" s="3" t="s">
        <v>89</v>
      </c>
      <c r="S335" s="3"/>
      <c r="T335" s="3">
        <v>2016</v>
      </c>
      <c r="U335" s="3" t="s">
        <v>717</v>
      </c>
      <c r="V335" s="3">
        <v>1</v>
      </c>
      <c r="W335" s="3">
        <v>0</v>
      </c>
      <c r="X335" s="3">
        <v>0</v>
      </c>
      <c r="Y335" s="22">
        <v>1</v>
      </c>
      <c r="Z335" s="22">
        <v>1</v>
      </c>
      <c r="AA335" s="22">
        <f t="shared" si="178"/>
        <v>1</v>
      </c>
      <c r="AB335" s="22">
        <f t="shared" si="179"/>
        <v>1</v>
      </c>
      <c r="AC335" s="22">
        <v>1</v>
      </c>
      <c r="AD335" s="22">
        <v>1</v>
      </c>
      <c r="AE335" s="22">
        <f t="shared" si="180"/>
        <v>1</v>
      </c>
      <c r="AF335" s="22">
        <f t="shared" si="183"/>
        <v>1</v>
      </c>
      <c r="AG335" s="3">
        <v>1</v>
      </c>
      <c r="AH335" s="3">
        <v>1</v>
      </c>
      <c r="AI335" s="3">
        <f t="shared" si="164"/>
        <v>1</v>
      </c>
      <c r="AJ335" s="3">
        <v>1</v>
      </c>
      <c r="AK335" s="3">
        <v>0</v>
      </c>
      <c r="AL335" s="3">
        <v>0</v>
      </c>
      <c r="AM335" s="3">
        <v>1</v>
      </c>
      <c r="AN335" s="3" t="s">
        <v>710</v>
      </c>
      <c r="AO335" s="3" t="s">
        <v>2079</v>
      </c>
      <c r="AP335" s="16"/>
      <c r="AQ335" s="16">
        <v>1</v>
      </c>
      <c r="AR335" s="16"/>
      <c r="AS335" s="16">
        <v>1</v>
      </c>
      <c r="AT335" s="16" t="s">
        <v>711</v>
      </c>
      <c r="AU335" s="3"/>
      <c r="AV335" s="18">
        <v>0.54154994109115262</v>
      </c>
      <c r="AW335" s="31">
        <v>0.10366595423369789</v>
      </c>
      <c r="AX335" s="18">
        <v>0.53079067073834829</v>
      </c>
      <c r="AY335" s="18">
        <v>9.9587696220995503E-2</v>
      </c>
      <c r="AZ335" s="50" t="s">
        <v>1101</v>
      </c>
      <c r="BA335" s="3" t="s">
        <v>1102</v>
      </c>
      <c r="BB335" s="3"/>
      <c r="BC335" s="3"/>
      <c r="BD335" s="51">
        <v>20</v>
      </c>
      <c r="BE335" s="51">
        <v>20</v>
      </c>
      <c r="BF335" s="19">
        <v>40</v>
      </c>
      <c r="BG335" s="31">
        <v>0.82320000000000004</v>
      </c>
      <c r="BH335" s="31">
        <v>0.86809999999999998</v>
      </c>
      <c r="BI335" s="18">
        <v>8.3080000000000001E-2</v>
      </c>
      <c r="BJ335" s="18">
        <v>8.2739999999999994E-2</v>
      </c>
      <c r="BK335" s="40">
        <v>1</v>
      </c>
      <c r="BL335" s="16">
        <f t="shared" si="169"/>
        <v>0.54154994109115262</v>
      </c>
      <c r="BM335" s="16">
        <f t="shared" si="181"/>
        <v>0.10366595423369789</v>
      </c>
      <c r="BN335" s="16">
        <f t="shared" si="182"/>
        <v>0.53079067073834829</v>
      </c>
      <c r="BO335" s="16">
        <f t="shared" si="170"/>
        <v>9.9587696220995503E-2</v>
      </c>
      <c r="BP335" s="16"/>
      <c r="BQ335" s="32"/>
      <c r="BR335" s="32"/>
      <c r="BS335" s="16"/>
      <c r="BT335" s="16"/>
      <c r="BU335" s="16"/>
      <c r="BV335" s="16"/>
      <c r="BW335" s="16"/>
      <c r="BX335" s="16"/>
      <c r="BY335" s="16"/>
      <c r="BZ335" s="16"/>
      <c r="CA335" s="16"/>
      <c r="CB335" s="16"/>
      <c r="CC335" s="16"/>
      <c r="CD335" s="16"/>
      <c r="CE335" s="3"/>
      <c r="CF335" s="3"/>
      <c r="CG335" s="3"/>
      <c r="CH335" s="8"/>
      <c r="CI335" s="8"/>
      <c r="CJ335" s="8"/>
      <c r="CK335" s="3"/>
      <c r="CL335" s="3"/>
      <c r="CM335" s="3"/>
      <c r="CN335" s="3"/>
      <c r="CO335" s="40"/>
      <c r="CP335" s="33" t="e">
        <f t="shared" si="171"/>
        <v>#DIV/0!</v>
      </c>
      <c r="CQ335" s="33" t="e">
        <f t="shared" si="172"/>
        <v>#DIV/0!</v>
      </c>
      <c r="CR335" s="33" t="e">
        <f t="shared" si="173"/>
        <v>#DIV/0!</v>
      </c>
      <c r="CS335" s="33" t="e">
        <f t="shared" si="174"/>
        <v>#DIV/0!</v>
      </c>
      <c r="CT335" s="3"/>
      <c r="CU335" s="3"/>
      <c r="CV335" s="3"/>
      <c r="CW335" s="3"/>
      <c r="CX335" s="3"/>
      <c r="CY335" s="3"/>
      <c r="CZ335" s="3"/>
      <c r="DA335" s="3"/>
      <c r="DB335" s="3"/>
      <c r="DC335" s="3"/>
      <c r="DD335" s="3"/>
      <c r="DE335" s="8"/>
      <c r="DF335" s="8"/>
      <c r="DG335" s="8"/>
      <c r="DH335" s="19"/>
      <c r="DI335" s="19"/>
      <c r="DJ335" s="19"/>
      <c r="DK335" s="19"/>
      <c r="DL335" s="41"/>
      <c r="DM335" s="33" t="e">
        <f t="shared" si="175"/>
        <v>#DIV/0!</v>
      </c>
      <c r="DN335" s="33" t="e">
        <f t="shared" si="176"/>
        <v>#DIV/0!</v>
      </c>
      <c r="DO335" s="33" t="e">
        <f t="shared" si="144"/>
        <v>#DIV/0!</v>
      </c>
      <c r="DP335" s="33" t="e">
        <f t="shared" si="177"/>
        <v>#DIV/0!</v>
      </c>
      <c r="DQ335" s="3"/>
      <c r="DR335" s="3"/>
      <c r="DS335" s="3"/>
      <c r="DT335" s="8"/>
      <c r="DU335" s="8"/>
      <c r="DV335" s="8"/>
      <c r="DW335" s="3"/>
      <c r="DX335" s="3"/>
      <c r="DY335" s="3"/>
      <c r="DZ335" s="3"/>
      <c r="EA335" s="34"/>
      <c r="EB335" s="33" t="e">
        <f t="shared" si="165"/>
        <v>#DIV/0!</v>
      </c>
      <c r="EC335" s="33" t="e">
        <f t="shared" si="166"/>
        <v>#DIV/0!</v>
      </c>
      <c r="ED335" s="33" t="e">
        <f t="shared" si="167"/>
        <v>#DIV/0!</v>
      </c>
      <c r="EE335" s="33" t="e">
        <f t="shared" si="168"/>
        <v>#DIV/0!</v>
      </c>
    </row>
    <row r="336" spans="1:135" ht="80" x14ac:dyDescent="0.2">
      <c r="A336" s="99">
        <v>214</v>
      </c>
      <c r="B336" s="88" t="s">
        <v>291</v>
      </c>
      <c r="C336" s="3" t="s">
        <v>290</v>
      </c>
      <c r="D336" s="3">
        <v>2</v>
      </c>
      <c r="E336" s="3" t="str">
        <f t="shared" si="163"/>
        <v>Savani, K., Mead, N. L., Stillman, T., &amp; Vohs, K. D. (2016), Study 2</v>
      </c>
      <c r="F336" s="3" t="s">
        <v>1204</v>
      </c>
      <c r="G336" s="3" t="s">
        <v>1</v>
      </c>
      <c r="H336" s="3">
        <v>1</v>
      </c>
      <c r="I336" s="3">
        <v>1</v>
      </c>
      <c r="J336" s="3">
        <v>1</v>
      </c>
      <c r="K336" s="3">
        <v>1</v>
      </c>
      <c r="L336" s="3">
        <v>1</v>
      </c>
      <c r="M336" s="3"/>
      <c r="N336" s="3">
        <v>1</v>
      </c>
      <c r="O336" s="3">
        <v>1</v>
      </c>
      <c r="P336" s="3"/>
      <c r="Q336" s="3" t="s">
        <v>250</v>
      </c>
      <c r="R336" s="3" t="s">
        <v>3</v>
      </c>
      <c r="S336" s="3"/>
      <c r="T336" s="3">
        <v>2016</v>
      </c>
      <c r="U336" s="3" t="s">
        <v>717</v>
      </c>
      <c r="V336" s="3">
        <v>1</v>
      </c>
      <c r="W336" s="3">
        <v>0</v>
      </c>
      <c r="X336" s="3">
        <v>0</v>
      </c>
      <c r="Y336" s="22">
        <v>2</v>
      </c>
      <c r="Z336" s="22">
        <v>2</v>
      </c>
      <c r="AA336" s="22">
        <f t="shared" si="178"/>
        <v>1</v>
      </c>
      <c r="AB336" s="22">
        <f t="shared" si="179"/>
        <v>2</v>
      </c>
      <c r="AC336" s="22">
        <v>3</v>
      </c>
      <c r="AD336" s="22">
        <v>3</v>
      </c>
      <c r="AE336" s="22">
        <f t="shared" si="180"/>
        <v>1</v>
      </c>
      <c r="AF336" s="22">
        <f t="shared" si="183"/>
        <v>3</v>
      </c>
      <c r="AG336" s="3">
        <v>2</v>
      </c>
      <c r="AH336" s="3">
        <v>2</v>
      </c>
      <c r="AI336" s="3">
        <f t="shared" si="164"/>
        <v>1</v>
      </c>
      <c r="AJ336" s="3">
        <v>2</v>
      </c>
      <c r="AK336" s="3">
        <v>0</v>
      </c>
      <c r="AL336" s="3">
        <v>1</v>
      </c>
      <c r="AM336" s="3">
        <v>0</v>
      </c>
      <c r="AN336" s="3" t="s">
        <v>834</v>
      </c>
      <c r="AO336" s="3"/>
      <c r="AP336" s="16"/>
      <c r="AQ336" s="16"/>
      <c r="AR336" s="16"/>
      <c r="AS336" s="3"/>
      <c r="AT336" s="3"/>
      <c r="AU336" s="3">
        <v>0</v>
      </c>
      <c r="AV336" s="16">
        <v>0.66872100000000001</v>
      </c>
      <c r="AW336" s="37">
        <v>4.3097999999999997E-2</v>
      </c>
      <c r="AX336" s="16">
        <v>0.66348300000000004</v>
      </c>
      <c r="AY336" s="16">
        <v>4.2424999999999997E-2</v>
      </c>
      <c r="AZ336" s="3"/>
      <c r="BA336" s="3"/>
      <c r="BB336" s="3">
        <v>0.67</v>
      </c>
      <c r="BC336" s="3">
        <v>1</v>
      </c>
      <c r="BD336" s="8">
        <v>49</v>
      </c>
      <c r="BE336" s="8">
        <v>49</v>
      </c>
      <c r="BF336" s="19">
        <v>98</v>
      </c>
      <c r="BG336" s="31" t="s">
        <v>46</v>
      </c>
      <c r="BH336" s="31" t="s">
        <v>46</v>
      </c>
      <c r="BI336" s="18" t="s">
        <v>46</v>
      </c>
      <c r="BJ336" s="18" t="s">
        <v>46</v>
      </c>
      <c r="BK336" s="40">
        <v>1</v>
      </c>
      <c r="BL336" s="16" t="e">
        <f t="shared" si="169"/>
        <v>#VALUE!</v>
      </c>
      <c r="BM336" s="16" t="e">
        <f t="shared" si="181"/>
        <v>#VALUE!</v>
      </c>
      <c r="BN336" s="16" t="e">
        <f t="shared" si="182"/>
        <v>#VALUE!</v>
      </c>
      <c r="BO336" s="16" t="e">
        <f t="shared" si="170"/>
        <v>#VALUE!</v>
      </c>
      <c r="BP336" s="16"/>
      <c r="BQ336" s="32"/>
      <c r="BR336" s="32"/>
      <c r="BS336" s="16"/>
      <c r="BT336" s="16"/>
      <c r="BU336" s="16"/>
      <c r="BV336" s="16"/>
      <c r="BW336" s="16"/>
      <c r="BX336" s="16"/>
      <c r="BY336" s="16" t="s">
        <v>776</v>
      </c>
      <c r="BZ336" s="16">
        <v>3.31</v>
      </c>
      <c r="CA336" s="16">
        <v>0.66872100000000001</v>
      </c>
      <c r="CB336" s="16">
        <v>4.3097999999999997E-2</v>
      </c>
      <c r="CC336" s="16">
        <v>0.66348300000000004</v>
      </c>
      <c r="CD336" s="16">
        <v>4.2424999999999997E-2</v>
      </c>
      <c r="CE336" s="12"/>
      <c r="CF336" s="12"/>
      <c r="CG336" s="12"/>
      <c r="CH336" s="7"/>
      <c r="CI336" s="7"/>
      <c r="CJ336" s="10"/>
      <c r="CK336" s="13"/>
      <c r="CL336" s="13"/>
      <c r="CM336" s="14"/>
      <c r="CN336" s="14"/>
      <c r="CO336" s="40"/>
      <c r="CP336" s="33" t="e">
        <f t="shared" si="171"/>
        <v>#DIV/0!</v>
      </c>
      <c r="CQ336" s="33" t="e">
        <f t="shared" si="172"/>
        <v>#DIV/0!</v>
      </c>
      <c r="CR336" s="33" t="e">
        <f t="shared" si="173"/>
        <v>#DIV/0!</v>
      </c>
      <c r="CS336" s="33" t="e">
        <f t="shared" si="174"/>
        <v>#DIV/0!</v>
      </c>
      <c r="CT336" s="14"/>
      <c r="CU336" s="14"/>
      <c r="CV336" s="14"/>
      <c r="CW336" s="14"/>
      <c r="CX336" s="14"/>
      <c r="CY336" s="14"/>
      <c r="CZ336" s="14"/>
      <c r="DA336" s="14"/>
      <c r="DB336" s="12"/>
      <c r="DC336" s="12"/>
      <c r="DD336" s="12"/>
      <c r="DE336" s="7"/>
      <c r="DF336" s="7"/>
      <c r="DG336" s="10"/>
      <c r="DH336" s="13"/>
      <c r="DI336" s="13"/>
      <c r="DJ336" s="14"/>
      <c r="DK336" s="14"/>
      <c r="DL336" s="41"/>
      <c r="DM336" s="33" t="e">
        <f t="shared" si="175"/>
        <v>#DIV/0!</v>
      </c>
      <c r="DN336" s="33" t="e">
        <f t="shared" si="176"/>
        <v>#DIV/0!</v>
      </c>
      <c r="DO336" s="33" t="e">
        <f t="shared" si="144"/>
        <v>#DIV/0!</v>
      </c>
      <c r="DP336" s="33" t="e">
        <f t="shared" si="177"/>
        <v>#DIV/0!</v>
      </c>
      <c r="DQ336" s="3"/>
      <c r="DR336" s="3"/>
      <c r="DS336" s="3"/>
      <c r="DT336" s="8"/>
      <c r="DU336" s="8"/>
      <c r="DV336" s="8"/>
      <c r="DW336" s="3"/>
      <c r="DX336" s="3"/>
      <c r="DY336" s="3"/>
      <c r="DZ336" s="3"/>
      <c r="EA336" s="45"/>
      <c r="EB336" s="33" t="e">
        <f t="shared" si="165"/>
        <v>#DIV/0!</v>
      </c>
      <c r="EC336" s="33" t="e">
        <f t="shared" si="166"/>
        <v>#DIV/0!</v>
      </c>
      <c r="ED336" s="33" t="e">
        <f t="shared" si="167"/>
        <v>#DIV/0!</v>
      </c>
      <c r="EE336" s="33" t="e">
        <f t="shared" si="168"/>
        <v>#DIV/0!</v>
      </c>
    </row>
    <row r="337" spans="1:135" ht="64" x14ac:dyDescent="0.2">
      <c r="A337" s="99">
        <v>214</v>
      </c>
      <c r="B337" s="88" t="s">
        <v>292</v>
      </c>
      <c r="C337" s="3" t="s">
        <v>290</v>
      </c>
      <c r="D337" s="3">
        <v>3</v>
      </c>
      <c r="E337" s="3" t="str">
        <f t="shared" si="163"/>
        <v>Savani, K., Mead, N. L., Stillman, T., &amp; Vohs, K. D. (2016), Study 3</v>
      </c>
      <c r="F337" s="3" t="s">
        <v>1204</v>
      </c>
      <c r="G337" s="3" t="s">
        <v>1</v>
      </c>
      <c r="H337" s="3">
        <v>1</v>
      </c>
      <c r="I337" s="3">
        <v>1</v>
      </c>
      <c r="J337" s="3">
        <v>1</v>
      </c>
      <c r="K337" s="3">
        <v>1</v>
      </c>
      <c r="L337" s="3">
        <v>1</v>
      </c>
      <c r="M337" s="3"/>
      <c r="N337" s="3">
        <v>1</v>
      </c>
      <c r="O337" s="3">
        <v>1</v>
      </c>
      <c r="P337" s="3"/>
      <c r="Q337" s="3" t="s">
        <v>293</v>
      </c>
      <c r="R337" s="3" t="s">
        <v>3</v>
      </c>
      <c r="S337" s="3"/>
      <c r="T337" s="3">
        <v>2016</v>
      </c>
      <c r="U337" s="3" t="s">
        <v>717</v>
      </c>
      <c r="V337" s="3">
        <v>1</v>
      </c>
      <c r="W337" s="3">
        <v>0</v>
      </c>
      <c r="X337" s="3">
        <v>0</v>
      </c>
      <c r="Y337" s="22">
        <v>2</v>
      </c>
      <c r="Z337" s="22">
        <v>2</v>
      </c>
      <c r="AA337" s="22">
        <f t="shared" si="178"/>
        <v>1</v>
      </c>
      <c r="AB337" s="22">
        <f t="shared" si="179"/>
        <v>2</v>
      </c>
      <c r="AC337" s="22">
        <v>2</v>
      </c>
      <c r="AD337" s="22">
        <v>2</v>
      </c>
      <c r="AE337" s="22">
        <f t="shared" si="180"/>
        <v>1</v>
      </c>
      <c r="AF337" s="22">
        <f t="shared" si="183"/>
        <v>2</v>
      </c>
      <c r="AG337" s="3">
        <v>2</v>
      </c>
      <c r="AH337" s="3">
        <v>2</v>
      </c>
      <c r="AI337" s="3">
        <f t="shared" si="164"/>
        <v>1</v>
      </c>
      <c r="AJ337" s="3">
        <v>2</v>
      </c>
      <c r="AK337" s="3">
        <v>0</v>
      </c>
      <c r="AL337" s="3">
        <v>1</v>
      </c>
      <c r="AM337" s="3">
        <v>0</v>
      </c>
      <c r="AN337" s="3"/>
      <c r="AO337" s="3"/>
      <c r="AP337" s="16"/>
      <c r="AQ337" s="16"/>
      <c r="AR337" s="16"/>
      <c r="AS337" s="16">
        <v>1</v>
      </c>
      <c r="AT337" s="16" t="s">
        <v>715</v>
      </c>
      <c r="AU337" s="3">
        <v>1</v>
      </c>
      <c r="AV337" s="18">
        <v>0.43670366655294413</v>
      </c>
      <c r="AW337" s="31">
        <v>2.6465747015418057E-2</v>
      </c>
      <c r="AX337" s="18">
        <v>0.43392800765536188</v>
      </c>
      <c r="AY337" s="18">
        <v>2.6130387187851781E-2</v>
      </c>
      <c r="AZ337" s="3"/>
      <c r="BA337" s="3" t="s">
        <v>294</v>
      </c>
      <c r="BB337" s="3" t="s">
        <v>295</v>
      </c>
      <c r="BC337" s="3">
        <v>1</v>
      </c>
      <c r="BD337" s="51">
        <v>57</v>
      </c>
      <c r="BE337" s="51">
        <v>70</v>
      </c>
      <c r="BF337" s="51">
        <v>127</v>
      </c>
      <c r="BG337" s="31">
        <v>74.12</v>
      </c>
      <c r="BH337" s="31">
        <v>82.22</v>
      </c>
      <c r="BI337" s="18">
        <v>17.420000000000002</v>
      </c>
      <c r="BJ337" s="18">
        <v>15.49</v>
      </c>
      <c r="BK337" s="40">
        <v>1</v>
      </c>
      <c r="BL337" s="16">
        <f t="shared" si="169"/>
        <v>0.49442165364683222</v>
      </c>
      <c r="BM337" s="16">
        <f t="shared" si="181"/>
        <v>3.2791986421431059E-2</v>
      </c>
      <c r="BN337" s="16">
        <f t="shared" si="182"/>
        <v>0.491449178775208</v>
      </c>
      <c r="BO337" s="16">
        <f t="shared" si="170"/>
        <v>3.2398879247291311E-2</v>
      </c>
      <c r="BP337" s="16"/>
      <c r="BQ337" s="32"/>
      <c r="BR337" s="32"/>
      <c r="BS337" s="16"/>
      <c r="BT337" s="16"/>
      <c r="BU337" s="16"/>
      <c r="BV337" s="16"/>
      <c r="BW337" s="16"/>
      <c r="BX337" s="16"/>
      <c r="BY337" s="16"/>
      <c r="BZ337" s="16"/>
      <c r="CA337" s="16"/>
      <c r="CB337" s="16"/>
      <c r="CC337" s="16"/>
      <c r="CD337" s="16"/>
      <c r="CE337" s="12" t="s">
        <v>361</v>
      </c>
      <c r="CF337" s="12"/>
      <c r="CG337" s="12"/>
      <c r="CH337" s="51">
        <v>57</v>
      </c>
      <c r="CI337" s="51">
        <v>70</v>
      </c>
      <c r="CJ337" s="51">
        <v>127</v>
      </c>
      <c r="CK337" s="15">
        <v>35.67</v>
      </c>
      <c r="CL337" s="15">
        <v>28.35</v>
      </c>
      <c r="CM337" s="15">
        <v>17.66</v>
      </c>
      <c r="CN337" s="10">
        <v>20.56</v>
      </c>
      <c r="CO337" s="40">
        <v>1</v>
      </c>
      <c r="CP337" s="33">
        <f t="shared" si="171"/>
        <v>0.37898567945905609</v>
      </c>
      <c r="CQ337" s="33">
        <f t="shared" si="172"/>
        <v>3.2395046947573475E-2</v>
      </c>
      <c r="CR337" s="33">
        <f t="shared" si="173"/>
        <v>0.37670720844026417</v>
      </c>
      <c r="CS337" s="33">
        <f t="shared" si="174"/>
        <v>3.2006698245606389E-2</v>
      </c>
      <c r="CT337" s="10"/>
      <c r="CU337" s="10"/>
      <c r="CV337" s="10"/>
      <c r="CW337" s="10"/>
      <c r="CX337" s="10"/>
      <c r="CY337" s="10"/>
      <c r="CZ337" s="10"/>
      <c r="DA337" s="10"/>
      <c r="DB337" s="7"/>
      <c r="DC337" s="7"/>
      <c r="DD337" s="7"/>
      <c r="DE337" s="15"/>
      <c r="DF337" s="7"/>
      <c r="DG337" s="7"/>
      <c r="DH337" s="10"/>
      <c r="DI337" s="10"/>
      <c r="DJ337" s="10"/>
      <c r="DK337" s="10"/>
      <c r="DL337" s="41"/>
      <c r="DM337" s="33" t="e">
        <f t="shared" si="175"/>
        <v>#DIV/0!</v>
      </c>
      <c r="DN337" s="33" t="e">
        <f t="shared" si="176"/>
        <v>#DIV/0!</v>
      </c>
      <c r="DO337" s="33" t="e">
        <f t="shared" si="144"/>
        <v>#DIV/0!</v>
      </c>
      <c r="DP337" s="33" t="e">
        <f t="shared" si="177"/>
        <v>#DIV/0!</v>
      </c>
      <c r="DQ337" s="3"/>
      <c r="DR337" s="3"/>
      <c r="DS337" s="3"/>
      <c r="DT337" s="8"/>
      <c r="DU337" s="8"/>
      <c r="DV337" s="8"/>
      <c r="DW337" s="3"/>
      <c r="DX337" s="3"/>
      <c r="DY337" s="3"/>
      <c r="DZ337" s="3"/>
      <c r="EA337" s="34"/>
      <c r="EB337" s="33" t="e">
        <f t="shared" si="165"/>
        <v>#DIV/0!</v>
      </c>
      <c r="EC337" s="33" t="e">
        <f t="shared" si="166"/>
        <v>#DIV/0!</v>
      </c>
      <c r="ED337" s="33" t="e">
        <f t="shared" si="167"/>
        <v>#DIV/0!</v>
      </c>
      <c r="EE337" s="33" t="e">
        <f t="shared" si="168"/>
        <v>#DIV/0!</v>
      </c>
    </row>
    <row r="338" spans="1:135" ht="64" x14ac:dyDescent="0.2">
      <c r="A338" s="99">
        <v>214</v>
      </c>
      <c r="B338" s="88" t="s">
        <v>296</v>
      </c>
      <c r="C338" s="3" t="s">
        <v>290</v>
      </c>
      <c r="D338" s="3">
        <v>4</v>
      </c>
      <c r="E338" s="3" t="str">
        <f t="shared" si="163"/>
        <v>Savani, K., Mead, N. L., Stillman, T., &amp; Vohs, K. D. (2016), Study 4</v>
      </c>
      <c r="F338" s="3" t="s">
        <v>1204</v>
      </c>
      <c r="G338" s="3" t="s">
        <v>1</v>
      </c>
      <c r="H338" s="3">
        <v>1</v>
      </c>
      <c r="I338" s="3">
        <v>1</v>
      </c>
      <c r="J338" s="3">
        <v>1</v>
      </c>
      <c r="K338" s="3">
        <v>1</v>
      </c>
      <c r="L338" s="3">
        <v>1</v>
      </c>
      <c r="M338" s="3"/>
      <c r="N338" s="3">
        <v>1</v>
      </c>
      <c r="O338" s="3">
        <v>1</v>
      </c>
      <c r="P338" s="3"/>
      <c r="Q338" s="3" t="s">
        <v>293</v>
      </c>
      <c r="R338" s="3" t="s">
        <v>3</v>
      </c>
      <c r="S338" s="3"/>
      <c r="T338" s="3">
        <v>2016</v>
      </c>
      <c r="U338" s="3" t="s">
        <v>717</v>
      </c>
      <c r="V338" s="3">
        <v>1</v>
      </c>
      <c r="W338" s="3">
        <v>0</v>
      </c>
      <c r="X338" s="3">
        <v>0</v>
      </c>
      <c r="Y338" s="22">
        <v>2</v>
      </c>
      <c r="Z338" s="22">
        <v>2</v>
      </c>
      <c r="AA338" s="22">
        <f t="shared" si="178"/>
        <v>1</v>
      </c>
      <c r="AB338" s="22">
        <f t="shared" si="179"/>
        <v>2</v>
      </c>
      <c r="AC338" s="22">
        <v>1</v>
      </c>
      <c r="AD338" s="22">
        <v>1</v>
      </c>
      <c r="AE338" s="22">
        <f t="shared" si="180"/>
        <v>1</v>
      </c>
      <c r="AF338" s="22">
        <f t="shared" si="183"/>
        <v>1</v>
      </c>
      <c r="AG338" s="3">
        <v>2</v>
      </c>
      <c r="AH338" s="3">
        <v>2</v>
      </c>
      <c r="AI338" s="3">
        <f t="shared" si="164"/>
        <v>1</v>
      </c>
      <c r="AJ338" s="3">
        <v>2</v>
      </c>
      <c r="AK338" s="3">
        <v>0</v>
      </c>
      <c r="AL338" s="3">
        <v>1</v>
      </c>
      <c r="AM338" s="3">
        <v>0</v>
      </c>
      <c r="AN338" s="3" t="s">
        <v>838</v>
      </c>
      <c r="AO338" s="3" t="s">
        <v>2080</v>
      </c>
      <c r="AP338" s="16" t="s">
        <v>1073</v>
      </c>
      <c r="AQ338" s="16">
        <v>0</v>
      </c>
      <c r="AR338" s="16"/>
      <c r="AS338" s="16">
        <v>1</v>
      </c>
      <c r="AT338" s="16" t="s">
        <v>835</v>
      </c>
      <c r="AU338" s="3">
        <v>1</v>
      </c>
      <c r="AV338" s="18">
        <v>-7.4809574491438158E-2</v>
      </c>
      <c r="AW338" s="31">
        <v>2.3315656840712819E-2</v>
      </c>
      <c r="AX338" s="18">
        <v>-7.4317406238204986E-2</v>
      </c>
      <c r="AY338" s="18">
        <v>2.300988104332986E-2</v>
      </c>
      <c r="AZ338" s="3"/>
      <c r="BA338" s="3" t="s">
        <v>294</v>
      </c>
      <c r="BB338" s="3"/>
      <c r="BC338" s="3">
        <v>0</v>
      </c>
      <c r="BD338" s="57">
        <v>53</v>
      </c>
      <c r="BE338" s="57">
        <v>70</v>
      </c>
      <c r="BF338" s="57">
        <v>123</v>
      </c>
      <c r="BG338" s="31">
        <v>7.7358000000000002</v>
      </c>
      <c r="BH338" s="31">
        <v>7.3320999999999996</v>
      </c>
      <c r="BI338" s="18">
        <v>1.36263</v>
      </c>
      <c r="BJ338" s="18">
        <v>1.5838399999999999</v>
      </c>
      <c r="BK338" s="40">
        <v>-1</v>
      </c>
      <c r="BL338" s="16">
        <f t="shared" si="169"/>
        <v>-0.27043202323824134</v>
      </c>
      <c r="BM338" s="16">
        <f t="shared" si="181"/>
        <v>3.3450929379840275E-2</v>
      </c>
      <c r="BN338" s="16">
        <f t="shared" si="182"/>
        <v>-0.26875232123055037</v>
      </c>
      <c r="BO338" s="16">
        <f t="shared" si="170"/>
        <v>3.3036680379765863E-2</v>
      </c>
      <c r="BP338" s="16"/>
      <c r="BQ338" s="32"/>
      <c r="BR338" s="32"/>
      <c r="BS338" s="16"/>
      <c r="BT338" s="16"/>
      <c r="BU338" s="16"/>
      <c r="BV338" s="16"/>
      <c r="BW338" s="16"/>
      <c r="BX338" s="16"/>
      <c r="BY338" s="16"/>
      <c r="BZ338" s="16"/>
      <c r="CA338" s="16"/>
      <c r="CB338" s="16"/>
      <c r="CC338" s="16"/>
      <c r="CD338" s="16"/>
      <c r="CE338" s="12" t="s">
        <v>361</v>
      </c>
      <c r="CF338" s="12"/>
      <c r="CG338" s="12">
        <v>0</v>
      </c>
      <c r="CH338" s="57">
        <v>53</v>
      </c>
      <c r="CI338" s="57">
        <v>70</v>
      </c>
      <c r="CJ338" s="57">
        <v>123</v>
      </c>
      <c r="CK338" s="12">
        <v>5.7027999999999999</v>
      </c>
      <c r="CL338" s="12">
        <v>5.5179</v>
      </c>
      <c r="CM338" s="15">
        <v>1.5735600000000001</v>
      </c>
      <c r="CN338" s="15">
        <v>1.4971699999999999</v>
      </c>
      <c r="CO338" s="40">
        <v>1</v>
      </c>
      <c r="CP338" s="33">
        <f t="shared" si="171"/>
        <v>0.12081287425536504</v>
      </c>
      <c r="CQ338" s="33">
        <f t="shared" si="172"/>
        <v>3.3212971133470819E-2</v>
      </c>
      <c r="CR338" s="33">
        <f t="shared" si="173"/>
        <v>0.12006248373203979</v>
      </c>
      <c r="CS338" s="33">
        <f t="shared" si="174"/>
        <v>3.2801668956323173E-2</v>
      </c>
      <c r="CT338" s="15"/>
      <c r="CU338" s="15"/>
      <c r="CV338" s="15"/>
      <c r="CW338" s="15"/>
      <c r="CX338" s="15"/>
      <c r="CY338" s="15"/>
      <c r="CZ338" s="15"/>
      <c r="DA338" s="15"/>
      <c r="DB338" s="15"/>
      <c r="DC338" s="15"/>
      <c r="DD338" s="15"/>
      <c r="DE338" s="7"/>
      <c r="DF338" s="7"/>
      <c r="DG338" s="7"/>
      <c r="DH338" s="10"/>
      <c r="DI338" s="10"/>
      <c r="DJ338" s="10"/>
      <c r="DK338" s="10"/>
      <c r="DL338" s="41"/>
      <c r="DM338" s="33" t="e">
        <f t="shared" si="175"/>
        <v>#DIV/0!</v>
      </c>
      <c r="DN338" s="33" t="e">
        <f t="shared" si="176"/>
        <v>#DIV/0!</v>
      </c>
      <c r="DO338" s="33" t="e">
        <f t="shared" si="144"/>
        <v>#DIV/0!</v>
      </c>
      <c r="DP338" s="33" t="e">
        <f t="shared" si="177"/>
        <v>#DIV/0!</v>
      </c>
      <c r="DQ338" s="3"/>
      <c r="DR338" s="3"/>
      <c r="DS338" s="3"/>
      <c r="DT338" s="8"/>
      <c r="DU338" s="8"/>
      <c r="DV338" s="8"/>
      <c r="DW338" s="3"/>
      <c r="DX338" s="3"/>
      <c r="DY338" s="3"/>
      <c r="DZ338" s="3"/>
      <c r="EA338" s="34"/>
      <c r="EB338" s="33" t="e">
        <f t="shared" si="165"/>
        <v>#DIV/0!</v>
      </c>
      <c r="EC338" s="33" t="e">
        <f t="shared" si="166"/>
        <v>#DIV/0!</v>
      </c>
      <c r="ED338" s="33" t="e">
        <f t="shared" si="167"/>
        <v>#DIV/0!</v>
      </c>
      <c r="EE338" s="33" t="e">
        <f t="shared" si="168"/>
        <v>#DIV/0!</v>
      </c>
    </row>
    <row r="339" spans="1:135" ht="64" x14ac:dyDescent="0.2">
      <c r="A339" s="99">
        <v>214</v>
      </c>
      <c r="B339" s="88" t="s">
        <v>296</v>
      </c>
      <c r="C339" s="3" t="s">
        <v>290</v>
      </c>
      <c r="D339" s="3">
        <v>4</v>
      </c>
      <c r="E339" s="3" t="str">
        <f t="shared" si="163"/>
        <v>Savani, K., Mead, N. L., Stillman, T., &amp; Vohs, K. D. (2016), Study 4</v>
      </c>
      <c r="F339" s="3" t="s">
        <v>1204</v>
      </c>
      <c r="G339" s="3" t="s">
        <v>1</v>
      </c>
      <c r="H339" s="3">
        <v>1</v>
      </c>
      <c r="I339" s="3">
        <v>1</v>
      </c>
      <c r="J339" s="3">
        <v>1</v>
      </c>
      <c r="K339" s="3">
        <v>1</v>
      </c>
      <c r="L339" s="3">
        <v>1</v>
      </c>
      <c r="M339" s="3"/>
      <c r="N339" s="3">
        <v>1</v>
      </c>
      <c r="O339" s="3">
        <v>1</v>
      </c>
      <c r="P339" s="3"/>
      <c r="Q339" s="3" t="s">
        <v>293</v>
      </c>
      <c r="R339" s="3" t="s">
        <v>3</v>
      </c>
      <c r="S339" s="3"/>
      <c r="T339" s="3">
        <v>2016</v>
      </c>
      <c r="U339" s="3" t="s">
        <v>717</v>
      </c>
      <c r="V339" s="3">
        <v>1</v>
      </c>
      <c r="W339" s="3">
        <v>0</v>
      </c>
      <c r="X339" s="3">
        <v>0</v>
      </c>
      <c r="Y339" s="22">
        <v>2</v>
      </c>
      <c r="Z339" s="22">
        <v>2</v>
      </c>
      <c r="AA339" s="22">
        <f t="shared" si="178"/>
        <v>1</v>
      </c>
      <c r="AB339" s="22">
        <f t="shared" si="179"/>
        <v>2</v>
      </c>
      <c r="AC339" s="22">
        <v>1</v>
      </c>
      <c r="AD339" s="22">
        <v>1</v>
      </c>
      <c r="AE339" s="22">
        <f t="shared" si="180"/>
        <v>1</v>
      </c>
      <c r="AF339" s="22">
        <f t="shared" si="183"/>
        <v>1</v>
      </c>
      <c r="AG339" s="3">
        <v>2</v>
      </c>
      <c r="AH339" s="3">
        <v>2</v>
      </c>
      <c r="AI339" s="3">
        <f t="shared" si="164"/>
        <v>1</v>
      </c>
      <c r="AJ339" s="3">
        <v>2</v>
      </c>
      <c r="AK339" s="3">
        <v>0</v>
      </c>
      <c r="AL339" s="3">
        <v>1</v>
      </c>
      <c r="AM339" s="3">
        <v>0</v>
      </c>
      <c r="AN339" s="3" t="s">
        <v>838</v>
      </c>
      <c r="AO339" s="3" t="s">
        <v>2080</v>
      </c>
      <c r="AP339" s="16" t="s">
        <v>1132</v>
      </c>
      <c r="AQ339" s="16">
        <v>1</v>
      </c>
      <c r="AR339" s="16"/>
      <c r="AS339" s="16">
        <v>1</v>
      </c>
      <c r="AT339" s="16" t="s">
        <v>835</v>
      </c>
      <c r="AU339" s="3">
        <v>1</v>
      </c>
      <c r="AV339" s="18">
        <v>0.45701889659436368</v>
      </c>
      <c r="AW339" s="31">
        <v>2.3143123648703391E-2</v>
      </c>
      <c r="AX339" s="18">
        <v>0.45406403303879667</v>
      </c>
      <c r="AY339" s="18">
        <v>2.2844826568752294E-2</v>
      </c>
      <c r="AZ339" s="3"/>
      <c r="BA339" s="3" t="s">
        <v>294</v>
      </c>
      <c r="BB339" s="3"/>
      <c r="BC339" s="3">
        <v>1</v>
      </c>
      <c r="BD339" s="57">
        <v>68</v>
      </c>
      <c r="BE339" s="57">
        <v>57</v>
      </c>
      <c r="BF339" s="57">
        <v>125</v>
      </c>
      <c r="BG339" s="31">
        <v>5.9668999999999999</v>
      </c>
      <c r="BH339" s="31">
        <v>6.5175000000000001</v>
      </c>
      <c r="BI339" s="18">
        <v>1.0110399999999999</v>
      </c>
      <c r="BJ339" s="18">
        <v>1.41568</v>
      </c>
      <c r="BK339" s="40">
        <v>1</v>
      </c>
      <c r="BL339" s="16">
        <f t="shared" si="169"/>
        <v>0.45424039403524036</v>
      </c>
      <c r="BM339" s="16">
        <f t="shared" si="181"/>
        <v>3.3075079344357147E-2</v>
      </c>
      <c r="BN339" s="16">
        <f t="shared" si="182"/>
        <v>0.45146499447901689</v>
      </c>
      <c r="BO339" s="16">
        <f t="shared" si="170"/>
        <v>3.2672137975960726E-2</v>
      </c>
      <c r="BP339" s="16"/>
      <c r="BQ339" s="32"/>
      <c r="BR339" s="32"/>
      <c r="BS339" s="16"/>
      <c r="BT339" s="16"/>
      <c r="BU339" s="16"/>
      <c r="BV339" s="16"/>
      <c r="BW339" s="16"/>
      <c r="BX339" s="16"/>
      <c r="BY339" s="16"/>
      <c r="BZ339" s="16"/>
      <c r="CA339" s="16"/>
      <c r="CB339" s="16"/>
      <c r="CC339" s="16"/>
      <c r="CD339" s="16"/>
      <c r="CE339" s="12" t="s">
        <v>361</v>
      </c>
      <c r="CF339" s="12"/>
      <c r="CG339" s="12">
        <v>1</v>
      </c>
      <c r="CH339" s="57">
        <v>68</v>
      </c>
      <c r="CI339" s="57">
        <v>57</v>
      </c>
      <c r="CJ339" s="57">
        <v>125</v>
      </c>
      <c r="CK339" s="12">
        <v>6.2868000000000004</v>
      </c>
      <c r="CL339" s="12">
        <v>5.6711</v>
      </c>
      <c r="CM339" s="15">
        <v>1.3117300000000001</v>
      </c>
      <c r="CN339" s="15">
        <v>1.3710599999999999</v>
      </c>
      <c r="CO339" s="40">
        <v>1</v>
      </c>
      <c r="CP339" s="33">
        <f t="shared" si="171"/>
        <v>0.459797399153487</v>
      </c>
      <c r="CQ339" s="33">
        <f t="shared" si="172"/>
        <v>3.309539659513723E-2</v>
      </c>
      <c r="CR339" s="33">
        <f t="shared" si="173"/>
        <v>0.45698804640916835</v>
      </c>
      <c r="CS339" s="33">
        <f t="shared" si="174"/>
        <v>3.2692207709244449E-2</v>
      </c>
      <c r="CT339" s="15"/>
      <c r="CU339" s="15"/>
      <c r="CV339" s="15"/>
      <c r="CW339" s="15"/>
      <c r="CX339" s="15"/>
      <c r="CY339" s="15"/>
      <c r="CZ339" s="15"/>
      <c r="DA339" s="15"/>
      <c r="DB339" s="15"/>
      <c r="DC339" s="15"/>
      <c r="DD339" s="15"/>
      <c r="DE339" s="7"/>
      <c r="DF339" s="7"/>
      <c r="DG339" s="7"/>
      <c r="DH339" s="10"/>
      <c r="DI339" s="10"/>
      <c r="DJ339" s="10"/>
      <c r="DK339" s="10"/>
      <c r="DL339" s="41"/>
      <c r="DM339" s="33" t="e">
        <f t="shared" si="175"/>
        <v>#DIV/0!</v>
      </c>
      <c r="DN339" s="33" t="e">
        <f t="shared" si="176"/>
        <v>#DIV/0!</v>
      </c>
      <c r="DO339" s="33" t="e">
        <f t="shared" si="144"/>
        <v>#DIV/0!</v>
      </c>
      <c r="DP339" s="33" t="e">
        <f t="shared" si="177"/>
        <v>#DIV/0!</v>
      </c>
      <c r="DQ339" s="3"/>
      <c r="DR339" s="3"/>
      <c r="DS339" s="3"/>
      <c r="DT339" s="8"/>
      <c r="DU339" s="8"/>
      <c r="DV339" s="8"/>
      <c r="DW339" s="3"/>
      <c r="DX339" s="3"/>
      <c r="DY339" s="3"/>
      <c r="DZ339" s="3"/>
      <c r="EA339" s="34"/>
      <c r="EB339" s="33" t="e">
        <f t="shared" si="165"/>
        <v>#DIV/0!</v>
      </c>
      <c r="EC339" s="33" t="e">
        <f t="shared" si="166"/>
        <v>#DIV/0!</v>
      </c>
      <c r="ED339" s="33" t="e">
        <f t="shared" si="167"/>
        <v>#DIV/0!</v>
      </c>
      <c r="EE339" s="33" t="e">
        <f t="shared" si="168"/>
        <v>#DIV/0!</v>
      </c>
    </row>
    <row r="340" spans="1:135" ht="112" x14ac:dyDescent="0.2">
      <c r="A340" s="99">
        <v>215</v>
      </c>
      <c r="B340" s="88" t="s">
        <v>300</v>
      </c>
      <c r="C340" s="3" t="s">
        <v>1146</v>
      </c>
      <c r="D340" s="3">
        <v>1</v>
      </c>
      <c r="E340" s="3" t="str">
        <f t="shared" si="163"/>
        <v>Mead, N. L. (2015), Study 1</v>
      </c>
      <c r="F340" s="3" t="s">
        <v>1204</v>
      </c>
      <c r="G340" s="3" t="s">
        <v>123</v>
      </c>
      <c r="H340" s="3">
        <v>1</v>
      </c>
      <c r="I340" s="3">
        <v>1</v>
      </c>
      <c r="J340" s="3">
        <v>1</v>
      </c>
      <c r="K340" s="3">
        <v>1</v>
      </c>
      <c r="L340" s="3">
        <v>1</v>
      </c>
      <c r="M340" s="3"/>
      <c r="N340" s="3">
        <v>1</v>
      </c>
      <c r="O340" s="3">
        <v>1</v>
      </c>
      <c r="P340" s="3"/>
      <c r="Q340" s="3" t="s">
        <v>871</v>
      </c>
      <c r="R340" s="3" t="s">
        <v>89</v>
      </c>
      <c r="S340" s="3" t="s">
        <v>301</v>
      </c>
      <c r="T340" s="3">
        <v>2015</v>
      </c>
      <c r="U340" s="3" t="s">
        <v>123</v>
      </c>
      <c r="V340" s="3">
        <v>0</v>
      </c>
      <c r="W340" s="3">
        <v>0</v>
      </c>
      <c r="X340" s="3">
        <v>0</v>
      </c>
      <c r="Y340" s="22">
        <v>1</v>
      </c>
      <c r="Z340" s="22">
        <v>1</v>
      </c>
      <c r="AA340" s="22">
        <f t="shared" si="178"/>
        <v>1</v>
      </c>
      <c r="AB340" s="22">
        <f t="shared" si="179"/>
        <v>1</v>
      </c>
      <c r="AC340" s="22">
        <v>1</v>
      </c>
      <c r="AD340" s="22">
        <v>1</v>
      </c>
      <c r="AE340" s="22">
        <f t="shared" si="180"/>
        <v>1</v>
      </c>
      <c r="AF340" s="22">
        <f t="shared" si="183"/>
        <v>1</v>
      </c>
      <c r="AG340" s="3">
        <v>1</v>
      </c>
      <c r="AH340" s="3">
        <v>1</v>
      </c>
      <c r="AI340" s="3">
        <f t="shared" si="164"/>
        <v>1</v>
      </c>
      <c r="AJ340" s="3">
        <v>1</v>
      </c>
      <c r="AK340" s="3">
        <v>0</v>
      </c>
      <c r="AL340" s="3">
        <v>0</v>
      </c>
      <c r="AM340" s="3">
        <v>0</v>
      </c>
      <c r="AN340" s="3"/>
      <c r="AO340" s="3"/>
      <c r="AP340" s="16"/>
      <c r="AQ340" s="16"/>
      <c r="AR340" s="3"/>
      <c r="AS340" s="3"/>
      <c r="AT340" s="3"/>
      <c r="AU340" s="3">
        <v>0</v>
      </c>
      <c r="AV340" s="16">
        <v>1.18</v>
      </c>
      <c r="AW340" s="37">
        <v>0.14000000000000001</v>
      </c>
      <c r="AX340" s="16">
        <v>1.1599999999999999</v>
      </c>
      <c r="AY340" s="16">
        <v>0.14000000000000001</v>
      </c>
      <c r="AZ340" s="3"/>
      <c r="BA340" s="3" t="s">
        <v>302</v>
      </c>
      <c r="BB340" s="3"/>
      <c r="BC340" s="3">
        <v>1</v>
      </c>
      <c r="BD340" s="19">
        <v>25</v>
      </c>
      <c r="BE340" s="19">
        <v>23</v>
      </c>
      <c r="BF340" s="19">
        <v>48</v>
      </c>
      <c r="BG340" s="56" t="s">
        <v>303</v>
      </c>
      <c r="BH340" s="56" t="s">
        <v>304</v>
      </c>
      <c r="BI340" s="58"/>
      <c r="BJ340" s="18"/>
      <c r="BK340" s="40">
        <v>1</v>
      </c>
      <c r="BL340" s="16" t="e">
        <f t="shared" si="169"/>
        <v>#VALUE!</v>
      </c>
      <c r="BM340" s="16" t="e">
        <f t="shared" si="181"/>
        <v>#VALUE!</v>
      </c>
      <c r="BN340" s="16" t="e">
        <f t="shared" si="182"/>
        <v>#VALUE!</v>
      </c>
      <c r="BO340" s="16" t="e">
        <f t="shared" si="170"/>
        <v>#VALUE!</v>
      </c>
      <c r="BP340" s="16">
        <v>2.133508763</v>
      </c>
      <c r="BQ340" s="32"/>
      <c r="BR340" s="32"/>
      <c r="BS340" s="16"/>
      <c r="BT340" s="16"/>
      <c r="BU340" s="16"/>
      <c r="BV340" s="16"/>
      <c r="BW340" s="16"/>
      <c r="BX340" s="16">
        <v>0.47624269000000002</v>
      </c>
      <c r="BY340" s="16"/>
      <c r="BZ340" s="16"/>
      <c r="CA340" s="16">
        <v>1.1762649999999999</v>
      </c>
      <c r="CB340" s="16">
        <v>0.14476</v>
      </c>
      <c r="CC340" s="16">
        <v>1.156982</v>
      </c>
      <c r="CD340" s="16">
        <v>0.14005300000000001</v>
      </c>
      <c r="CE340" s="3"/>
      <c r="CF340" s="3"/>
      <c r="CG340" s="3"/>
      <c r="CH340" s="8"/>
      <c r="CI340" s="8"/>
      <c r="CJ340" s="8"/>
      <c r="CK340" s="3"/>
      <c r="CL340" s="3"/>
      <c r="CM340" s="3"/>
      <c r="CN340" s="3"/>
      <c r="CO340" s="40"/>
      <c r="CP340" s="33" t="e">
        <f t="shared" si="171"/>
        <v>#DIV/0!</v>
      </c>
      <c r="CQ340" s="33" t="e">
        <f t="shared" si="172"/>
        <v>#DIV/0!</v>
      </c>
      <c r="CR340" s="33" t="e">
        <f t="shared" si="173"/>
        <v>#DIV/0!</v>
      </c>
      <c r="CS340" s="33" t="e">
        <f t="shared" si="174"/>
        <v>#DIV/0!</v>
      </c>
      <c r="CT340" s="3"/>
      <c r="CU340" s="3"/>
      <c r="CV340" s="3"/>
      <c r="CW340" s="3"/>
      <c r="CX340" s="3"/>
      <c r="CY340" s="3"/>
      <c r="CZ340" s="3"/>
      <c r="DA340" s="3"/>
      <c r="DB340" s="3"/>
      <c r="DC340" s="3"/>
      <c r="DD340" s="3"/>
      <c r="DE340" s="8"/>
      <c r="DF340" s="8"/>
      <c r="DG340" s="8"/>
      <c r="DH340" s="19"/>
      <c r="DI340" s="19"/>
      <c r="DJ340" s="19"/>
      <c r="DK340" s="19"/>
      <c r="DL340" s="41"/>
      <c r="DM340" s="33" t="e">
        <f t="shared" si="175"/>
        <v>#DIV/0!</v>
      </c>
      <c r="DN340" s="33" t="e">
        <f t="shared" si="176"/>
        <v>#DIV/0!</v>
      </c>
      <c r="DO340" s="33" t="e">
        <f t="shared" ref="DO340:DO403" si="184">(1-3/(4*DG340-9))*DM340</f>
        <v>#DIV/0!</v>
      </c>
      <c r="DP340" s="33" t="e">
        <f t="shared" si="177"/>
        <v>#DIV/0!</v>
      </c>
      <c r="DQ340" s="3"/>
      <c r="DR340" s="3"/>
      <c r="DS340" s="3"/>
      <c r="DT340" s="8"/>
      <c r="DU340" s="8"/>
      <c r="DV340" s="8"/>
      <c r="DW340" s="3"/>
      <c r="DX340" s="3"/>
      <c r="DY340" s="3"/>
      <c r="DZ340" s="3"/>
      <c r="EA340" s="34"/>
      <c r="EB340" s="33" t="e">
        <f t="shared" si="165"/>
        <v>#DIV/0!</v>
      </c>
      <c r="EC340" s="33" t="e">
        <f t="shared" si="166"/>
        <v>#DIV/0!</v>
      </c>
      <c r="ED340" s="33" t="e">
        <f t="shared" si="167"/>
        <v>#DIV/0!</v>
      </c>
      <c r="EE340" s="33" t="e">
        <f t="shared" si="168"/>
        <v>#DIV/0!</v>
      </c>
    </row>
    <row r="341" spans="1:135" ht="64" x14ac:dyDescent="0.2">
      <c r="A341" s="99">
        <v>215</v>
      </c>
      <c r="B341" s="88" t="s">
        <v>305</v>
      </c>
      <c r="C341" s="3" t="s">
        <v>1147</v>
      </c>
      <c r="D341" s="3">
        <v>2</v>
      </c>
      <c r="E341" s="3" t="str">
        <f t="shared" si="163"/>
        <v>Mead, N. L. (2015), Study 2</v>
      </c>
      <c r="F341" s="3" t="s">
        <v>1204</v>
      </c>
      <c r="G341" s="3" t="s">
        <v>123</v>
      </c>
      <c r="H341" s="3">
        <v>1</v>
      </c>
      <c r="I341" s="3">
        <v>1</v>
      </c>
      <c r="J341" s="3">
        <v>1</v>
      </c>
      <c r="K341" s="3">
        <v>1</v>
      </c>
      <c r="L341" s="3">
        <v>1</v>
      </c>
      <c r="M341" s="3"/>
      <c r="N341" s="3">
        <v>1</v>
      </c>
      <c r="O341" s="3">
        <v>1</v>
      </c>
      <c r="P341" s="3"/>
      <c r="Q341" s="3" t="s">
        <v>306</v>
      </c>
      <c r="R341" s="3" t="s">
        <v>3</v>
      </c>
      <c r="S341" s="3"/>
      <c r="T341" s="3">
        <v>2015</v>
      </c>
      <c r="U341" s="3" t="s">
        <v>123</v>
      </c>
      <c r="V341" s="3">
        <v>0</v>
      </c>
      <c r="W341" s="3">
        <v>0</v>
      </c>
      <c r="X341" s="3">
        <v>0</v>
      </c>
      <c r="Y341" s="22">
        <v>2</v>
      </c>
      <c r="Z341" s="22">
        <v>2</v>
      </c>
      <c r="AA341" s="22">
        <f t="shared" si="178"/>
        <v>1</v>
      </c>
      <c r="AB341" s="22">
        <f t="shared" si="179"/>
        <v>2</v>
      </c>
      <c r="AC341" s="22">
        <v>1</v>
      </c>
      <c r="AD341" s="22">
        <v>1</v>
      </c>
      <c r="AE341" s="22">
        <f t="shared" si="180"/>
        <v>1</v>
      </c>
      <c r="AF341" s="22">
        <f t="shared" si="183"/>
        <v>1</v>
      </c>
      <c r="AG341" s="3">
        <v>2</v>
      </c>
      <c r="AH341" s="3">
        <v>1</v>
      </c>
      <c r="AI341" s="3">
        <f t="shared" si="164"/>
        <v>0</v>
      </c>
      <c r="AJ341" s="3">
        <v>2</v>
      </c>
      <c r="AK341" s="3">
        <v>0</v>
      </c>
      <c r="AL341" s="3">
        <v>0</v>
      </c>
      <c r="AM341" s="3">
        <v>1</v>
      </c>
      <c r="AN341" s="3"/>
      <c r="AO341" s="3" t="s">
        <v>777</v>
      </c>
      <c r="AP341" s="16" t="s">
        <v>840</v>
      </c>
      <c r="AQ341" s="16">
        <v>0</v>
      </c>
      <c r="AR341" s="16"/>
      <c r="AS341" s="3"/>
      <c r="AT341" s="3"/>
      <c r="AU341" s="3">
        <v>0</v>
      </c>
      <c r="AV341" s="18">
        <v>-0.32349737482835156</v>
      </c>
      <c r="AW341" s="31">
        <v>4.9318209432197828E-2</v>
      </c>
      <c r="AX341" s="18">
        <v>-0.3201158691681249</v>
      </c>
      <c r="AY341" s="18">
        <v>4.8292555451241947E-2</v>
      </c>
      <c r="AZ341" s="3"/>
      <c r="BA341" s="3"/>
      <c r="BB341" s="3"/>
      <c r="BC341" s="3"/>
      <c r="BD341" s="19">
        <v>48</v>
      </c>
      <c r="BE341" s="19">
        <v>36</v>
      </c>
      <c r="BF341" s="19">
        <v>74</v>
      </c>
      <c r="BG341" s="31">
        <v>4.0999999999999996</v>
      </c>
      <c r="BH341" s="31">
        <v>4.67</v>
      </c>
      <c r="BI341" s="18">
        <v>1.871</v>
      </c>
      <c r="BJ341" s="18">
        <v>1.6040000000000001</v>
      </c>
      <c r="BK341" s="40">
        <v>-1</v>
      </c>
      <c r="BL341" s="16">
        <f t="shared" si="169"/>
        <v>-0.32349737482835156</v>
      </c>
      <c r="BM341" s="16">
        <f t="shared" si="181"/>
        <v>4.9318209432197828E-2</v>
      </c>
      <c r="BN341" s="16">
        <f t="shared" si="182"/>
        <v>-0.3201158691681249</v>
      </c>
      <c r="BO341" s="16">
        <f t="shared" si="170"/>
        <v>4.8292555451241947E-2</v>
      </c>
      <c r="BP341" s="16"/>
      <c r="BQ341" s="32"/>
      <c r="BR341" s="32"/>
      <c r="BS341" s="16"/>
      <c r="BT341" s="16"/>
      <c r="BU341" s="16"/>
      <c r="BV341" s="16"/>
      <c r="BW341" s="16"/>
      <c r="BX341" s="16"/>
      <c r="BY341" s="16"/>
      <c r="BZ341" s="16"/>
      <c r="CA341" s="16"/>
      <c r="CB341" s="16"/>
      <c r="CC341" s="16"/>
      <c r="CD341" s="16"/>
      <c r="CE341" s="6"/>
      <c r="CF341" s="6"/>
      <c r="CG341" s="6"/>
      <c r="CH341" s="5"/>
      <c r="CI341" s="5"/>
      <c r="CJ341" s="5"/>
      <c r="CM341" s="6"/>
      <c r="CN341" s="6"/>
      <c r="CO341" s="40"/>
      <c r="CP341" s="33" t="e">
        <f t="shared" si="171"/>
        <v>#DIV/0!</v>
      </c>
      <c r="CQ341" s="33" t="e">
        <f t="shared" si="172"/>
        <v>#DIV/0!</v>
      </c>
      <c r="CR341" s="33" t="e">
        <f t="shared" si="173"/>
        <v>#DIV/0!</v>
      </c>
      <c r="CS341" s="33" t="e">
        <f t="shared" si="174"/>
        <v>#DIV/0!</v>
      </c>
      <c r="CT341" s="6"/>
      <c r="CU341" s="6"/>
      <c r="CV341" s="6"/>
      <c r="CW341" s="6"/>
      <c r="CX341" s="6"/>
      <c r="CY341" s="6"/>
      <c r="CZ341" s="6"/>
      <c r="DA341" s="6"/>
      <c r="DB341" s="3"/>
      <c r="DC341" s="3"/>
      <c r="DD341" s="3"/>
      <c r="DE341" s="8"/>
      <c r="DF341" s="8"/>
      <c r="DG341" s="8"/>
      <c r="DH341" s="19"/>
      <c r="DI341" s="19"/>
      <c r="DJ341" s="19"/>
      <c r="DK341" s="19"/>
      <c r="DL341" s="41"/>
      <c r="DM341" s="33" t="e">
        <f t="shared" si="175"/>
        <v>#DIV/0!</v>
      </c>
      <c r="DN341" s="33" t="e">
        <f t="shared" si="176"/>
        <v>#DIV/0!</v>
      </c>
      <c r="DO341" s="33" t="e">
        <f t="shared" si="184"/>
        <v>#DIV/0!</v>
      </c>
      <c r="DP341" s="33" t="e">
        <f t="shared" si="177"/>
        <v>#DIV/0!</v>
      </c>
      <c r="DQ341" s="3"/>
      <c r="DR341" s="3"/>
      <c r="DS341" s="3"/>
      <c r="DT341" s="8"/>
      <c r="DU341" s="8"/>
      <c r="DV341" s="8"/>
      <c r="DW341" s="3"/>
      <c r="DX341" s="3"/>
      <c r="DY341" s="3"/>
      <c r="DZ341" s="3"/>
      <c r="EA341" s="34"/>
      <c r="EB341" s="33" t="e">
        <f t="shared" si="165"/>
        <v>#DIV/0!</v>
      </c>
      <c r="EC341" s="33" t="e">
        <f t="shared" si="166"/>
        <v>#DIV/0!</v>
      </c>
      <c r="ED341" s="33" t="e">
        <f t="shared" si="167"/>
        <v>#DIV/0!</v>
      </c>
      <c r="EE341" s="33" t="e">
        <f t="shared" si="168"/>
        <v>#DIV/0!</v>
      </c>
    </row>
    <row r="342" spans="1:135" ht="64" x14ac:dyDescent="0.2">
      <c r="A342" s="99">
        <v>215</v>
      </c>
      <c r="B342" s="88" t="s">
        <v>305</v>
      </c>
      <c r="C342" s="3" t="s">
        <v>1147</v>
      </c>
      <c r="D342" s="3">
        <v>2</v>
      </c>
      <c r="E342" s="3" t="str">
        <f t="shared" si="163"/>
        <v>Mead, N. L. (2015), Study 2</v>
      </c>
      <c r="F342" s="3" t="s">
        <v>1204</v>
      </c>
      <c r="G342" s="3" t="s">
        <v>123</v>
      </c>
      <c r="H342" s="3">
        <v>1</v>
      </c>
      <c r="I342" s="3">
        <v>1</v>
      </c>
      <c r="J342" s="3">
        <v>1</v>
      </c>
      <c r="K342" s="3">
        <v>1</v>
      </c>
      <c r="L342" s="3">
        <v>1</v>
      </c>
      <c r="M342" s="3"/>
      <c r="N342" s="3">
        <v>1</v>
      </c>
      <c r="O342" s="3">
        <v>1</v>
      </c>
      <c r="P342" s="3"/>
      <c r="Q342" s="3" t="s">
        <v>306</v>
      </c>
      <c r="R342" s="3" t="s">
        <v>3</v>
      </c>
      <c r="S342" s="3"/>
      <c r="T342" s="3">
        <v>2015</v>
      </c>
      <c r="U342" s="3" t="s">
        <v>123</v>
      </c>
      <c r="V342" s="3">
        <v>0</v>
      </c>
      <c r="W342" s="3">
        <v>0</v>
      </c>
      <c r="X342" s="3">
        <v>0</v>
      </c>
      <c r="Y342" s="22">
        <v>2</v>
      </c>
      <c r="Z342" s="22">
        <v>2</v>
      </c>
      <c r="AA342" s="22">
        <f t="shared" si="178"/>
        <v>1</v>
      </c>
      <c r="AB342" s="22">
        <f t="shared" si="179"/>
        <v>2</v>
      </c>
      <c r="AC342" s="22">
        <v>1</v>
      </c>
      <c r="AD342" s="22">
        <v>1</v>
      </c>
      <c r="AE342" s="22">
        <f t="shared" si="180"/>
        <v>1</v>
      </c>
      <c r="AF342" s="22">
        <f t="shared" si="183"/>
        <v>1</v>
      </c>
      <c r="AG342" s="3">
        <v>2</v>
      </c>
      <c r="AH342" s="3">
        <v>1</v>
      </c>
      <c r="AI342" s="3">
        <f t="shared" si="164"/>
        <v>0</v>
      </c>
      <c r="AJ342" s="3">
        <v>2</v>
      </c>
      <c r="AK342" s="3">
        <v>0</v>
      </c>
      <c r="AL342" s="3">
        <v>0</v>
      </c>
      <c r="AM342" s="3">
        <v>1</v>
      </c>
      <c r="AN342" s="3"/>
      <c r="AO342" s="3" t="s">
        <v>777</v>
      </c>
      <c r="AP342" s="16" t="s">
        <v>839</v>
      </c>
      <c r="AQ342" s="16">
        <v>1</v>
      </c>
      <c r="AR342" s="16"/>
      <c r="AS342" s="3"/>
      <c r="AT342" s="3"/>
      <c r="AU342" s="3">
        <v>0</v>
      </c>
      <c r="AV342" s="18">
        <v>0.49902666854549016</v>
      </c>
      <c r="AW342" s="31">
        <v>5.4102719896070794E-2</v>
      </c>
      <c r="AX342" s="18">
        <v>0.49415018644243974</v>
      </c>
      <c r="AY342" s="18">
        <v>5.3050504110550546E-2</v>
      </c>
      <c r="AZ342" s="3"/>
      <c r="BA342" s="3"/>
      <c r="BB342" s="3"/>
      <c r="BC342" s="3"/>
      <c r="BD342" s="19">
        <v>32</v>
      </c>
      <c r="BE342" s="19">
        <v>47</v>
      </c>
      <c r="BF342" s="19">
        <v>79</v>
      </c>
      <c r="BG342" s="31">
        <v>4.38</v>
      </c>
      <c r="BH342" s="31">
        <v>3.55</v>
      </c>
      <c r="BI342" s="18">
        <v>1.385</v>
      </c>
      <c r="BJ342" s="18">
        <v>1.827</v>
      </c>
      <c r="BK342" s="40">
        <v>1</v>
      </c>
      <c r="BL342" s="16">
        <f t="shared" si="169"/>
        <v>0.49902666854549016</v>
      </c>
      <c r="BM342" s="16">
        <f t="shared" si="181"/>
        <v>5.4102719896070794E-2</v>
      </c>
      <c r="BN342" s="16">
        <f t="shared" si="182"/>
        <v>0.49415018644243974</v>
      </c>
      <c r="BO342" s="16">
        <f t="shared" si="170"/>
        <v>5.3050504110550546E-2</v>
      </c>
      <c r="BP342" s="16"/>
      <c r="BQ342" s="32"/>
      <c r="BR342" s="32"/>
      <c r="BS342" s="16"/>
      <c r="BT342" s="16"/>
      <c r="BU342" s="16"/>
      <c r="BV342" s="16"/>
      <c r="BW342" s="16"/>
      <c r="BX342" s="16"/>
      <c r="BY342" s="16"/>
      <c r="BZ342" s="16"/>
      <c r="CA342" s="16"/>
      <c r="CB342" s="16"/>
      <c r="CC342" s="16"/>
      <c r="CD342" s="16"/>
      <c r="CE342" s="6"/>
      <c r="CF342" s="6"/>
      <c r="CG342" s="6"/>
      <c r="CH342" s="5"/>
      <c r="CI342" s="5"/>
      <c r="CJ342" s="5"/>
      <c r="CM342" s="6"/>
      <c r="CN342" s="6"/>
      <c r="CO342" s="40"/>
      <c r="CP342" s="33" t="e">
        <f t="shared" si="171"/>
        <v>#DIV/0!</v>
      </c>
      <c r="CQ342" s="33" t="e">
        <f t="shared" si="172"/>
        <v>#DIV/0!</v>
      </c>
      <c r="CR342" s="33" t="e">
        <f t="shared" si="173"/>
        <v>#DIV/0!</v>
      </c>
      <c r="CS342" s="33" t="e">
        <f t="shared" si="174"/>
        <v>#DIV/0!</v>
      </c>
      <c r="CT342" s="6"/>
      <c r="CU342" s="6"/>
      <c r="CV342" s="6"/>
      <c r="CW342" s="6"/>
      <c r="CX342" s="6"/>
      <c r="CY342" s="6"/>
      <c r="CZ342" s="6"/>
      <c r="DA342" s="6"/>
      <c r="DB342" s="3"/>
      <c r="DC342" s="3"/>
      <c r="DD342" s="3"/>
      <c r="DE342" s="8"/>
      <c r="DF342" s="8"/>
      <c r="DG342" s="8"/>
      <c r="DH342" s="19"/>
      <c r="DI342" s="19"/>
      <c r="DJ342" s="19"/>
      <c r="DK342" s="19"/>
      <c r="DL342" s="41"/>
      <c r="DM342" s="33" t="e">
        <f t="shared" si="175"/>
        <v>#DIV/0!</v>
      </c>
      <c r="DN342" s="33" t="e">
        <f t="shared" si="176"/>
        <v>#DIV/0!</v>
      </c>
      <c r="DO342" s="33" t="e">
        <f t="shared" si="184"/>
        <v>#DIV/0!</v>
      </c>
      <c r="DP342" s="33" t="e">
        <f t="shared" si="177"/>
        <v>#DIV/0!</v>
      </c>
      <c r="DQ342" s="3"/>
      <c r="DR342" s="3"/>
      <c r="DS342" s="3"/>
      <c r="DT342" s="8"/>
      <c r="DU342" s="8"/>
      <c r="DV342" s="8"/>
      <c r="DW342" s="3"/>
      <c r="DX342" s="3"/>
      <c r="DY342" s="3"/>
      <c r="DZ342" s="3"/>
      <c r="EA342" s="34"/>
      <c r="EB342" s="33" t="e">
        <f t="shared" si="165"/>
        <v>#DIV/0!</v>
      </c>
      <c r="EC342" s="33" t="e">
        <f t="shared" si="166"/>
        <v>#DIV/0!</v>
      </c>
      <c r="ED342" s="33" t="e">
        <f t="shared" si="167"/>
        <v>#DIV/0!</v>
      </c>
      <c r="EE342" s="33" t="e">
        <f t="shared" si="168"/>
        <v>#DIV/0!</v>
      </c>
    </row>
    <row r="343" spans="1:135" ht="64" x14ac:dyDescent="0.2">
      <c r="A343" s="99">
        <v>215</v>
      </c>
      <c r="B343" s="88" t="s">
        <v>307</v>
      </c>
      <c r="C343" s="3" t="s">
        <v>1148</v>
      </c>
      <c r="D343" s="3">
        <v>3</v>
      </c>
      <c r="E343" s="3" t="str">
        <f t="shared" si="163"/>
        <v>Mead, N. L. (2015), Study 3</v>
      </c>
      <c r="F343" s="3" t="s">
        <v>1204</v>
      </c>
      <c r="G343" s="3" t="s">
        <v>123</v>
      </c>
      <c r="H343" s="3">
        <v>1</v>
      </c>
      <c r="I343" s="3">
        <v>1</v>
      </c>
      <c r="J343" s="3">
        <v>1</v>
      </c>
      <c r="K343" s="3">
        <v>1</v>
      </c>
      <c r="L343" s="3">
        <v>1</v>
      </c>
      <c r="M343" s="3"/>
      <c r="N343" s="3">
        <v>1</v>
      </c>
      <c r="O343" s="3">
        <v>1</v>
      </c>
      <c r="P343" s="3"/>
      <c r="Q343" s="3" t="s">
        <v>1275</v>
      </c>
      <c r="R343" s="3" t="s">
        <v>3</v>
      </c>
      <c r="S343" s="3"/>
      <c r="T343" s="3">
        <v>2015</v>
      </c>
      <c r="U343" s="3" t="s">
        <v>123</v>
      </c>
      <c r="V343" s="3">
        <v>0</v>
      </c>
      <c r="W343" s="3">
        <v>0</v>
      </c>
      <c r="X343" s="3">
        <v>0</v>
      </c>
      <c r="Y343" s="22">
        <v>2</v>
      </c>
      <c r="Z343" s="22">
        <v>2</v>
      </c>
      <c r="AA343" s="22">
        <f t="shared" si="178"/>
        <v>1</v>
      </c>
      <c r="AB343" s="22">
        <f t="shared" si="179"/>
        <v>2</v>
      </c>
      <c r="AC343" s="22">
        <v>1</v>
      </c>
      <c r="AD343" s="22">
        <v>1</v>
      </c>
      <c r="AE343" s="22">
        <f t="shared" si="180"/>
        <v>1</v>
      </c>
      <c r="AF343" s="22">
        <f t="shared" si="183"/>
        <v>1</v>
      </c>
      <c r="AG343" s="3">
        <v>2</v>
      </c>
      <c r="AH343" s="3">
        <v>2</v>
      </c>
      <c r="AI343" s="3">
        <f t="shared" si="164"/>
        <v>1</v>
      </c>
      <c r="AJ343" s="3">
        <v>2</v>
      </c>
      <c r="AK343" s="3">
        <v>0</v>
      </c>
      <c r="AL343" s="3">
        <v>0</v>
      </c>
      <c r="AM343" s="3">
        <v>0</v>
      </c>
      <c r="AN343" s="3"/>
      <c r="AO343" s="3"/>
      <c r="AP343" s="16"/>
      <c r="AQ343" s="16"/>
      <c r="AR343" s="3"/>
      <c r="AS343" s="3"/>
      <c r="AT343" s="3"/>
      <c r="AU343" s="3">
        <v>0</v>
      </c>
      <c r="AV343" s="18">
        <v>0.80446612673627771</v>
      </c>
      <c r="AW343" s="31">
        <v>9.2029669547573037E-2</v>
      </c>
      <c r="AX343" s="18">
        <v>0.79098345422114458</v>
      </c>
      <c r="AY343" s="18">
        <v>8.8970726378877749E-2</v>
      </c>
      <c r="AZ343" s="3"/>
      <c r="BA343" s="3" t="s">
        <v>308</v>
      </c>
      <c r="BB343" s="3">
        <v>0.79</v>
      </c>
      <c r="BC343" s="3">
        <v>1</v>
      </c>
      <c r="BD343" s="19">
        <v>23</v>
      </c>
      <c r="BE343" s="19">
        <v>24</v>
      </c>
      <c r="BF343" s="19">
        <v>47</v>
      </c>
      <c r="BG343" s="31">
        <v>89.13</v>
      </c>
      <c r="BH343" s="31">
        <v>95.69</v>
      </c>
      <c r="BI343" s="18">
        <v>10.38</v>
      </c>
      <c r="BJ343" s="18">
        <v>5.2</v>
      </c>
      <c r="BK343" s="40">
        <v>1</v>
      </c>
      <c r="BL343" s="16">
        <f t="shared" si="169"/>
        <v>0.80446612673627771</v>
      </c>
      <c r="BM343" s="16">
        <f t="shared" si="181"/>
        <v>9.2029669547573037E-2</v>
      </c>
      <c r="BN343" s="16">
        <f t="shared" si="182"/>
        <v>0.79098345422114458</v>
      </c>
      <c r="BO343" s="16">
        <f t="shared" si="170"/>
        <v>8.8970726378877749E-2</v>
      </c>
      <c r="BP343" s="16"/>
      <c r="BQ343" s="32"/>
      <c r="BR343" s="32"/>
      <c r="BS343" s="16"/>
      <c r="BT343" s="16"/>
      <c r="BU343" s="16"/>
      <c r="BV343" s="16"/>
      <c r="BW343" s="16"/>
      <c r="BX343" s="16"/>
      <c r="BY343" s="16"/>
      <c r="BZ343" s="16"/>
      <c r="CA343" s="16"/>
      <c r="CB343" s="16"/>
      <c r="CC343" s="16"/>
      <c r="CD343" s="16"/>
      <c r="CE343" s="3"/>
      <c r="CF343" s="3"/>
      <c r="CG343" s="3"/>
      <c r="CH343" s="8"/>
      <c r="CI343" s="8"/>
      <c r="CJ343" s="8"/>
      <c r="CK343" s="3"/>
      <c r="CL343" s="3"/>
      <c r="CM343" s="3"/>
      <c r="CN343" s="3"/>
      <c r="CO343" s="40"/>
      <c r="CP343" s="33" t="e">
        <f t="shared" si="171"/>
        <v>#DIV/0!</v>
      </c>
      <c r="CQ343" s="33" t="e">
        <f t="shared" si="172"/>
        <v>#DIV/0!</v>
      </c>
      <c r="CR343" s="33" t="e">
        <f t="shared" si="173"/>
        <v>#DIV/0!</v>
      </c>
      <c r="CS343" s="33" t="e">
        <f t="shared" si="174"/>
        <v>#DIV/0!</v>
      </c>
      <c r="CT343" s="3"/>
      <c r="CU343" s="3"/>
      <c r="CV343" s="3"/>
      <c r="CW343" s="3"/>
      <c r="CX343" s="3"/>
      <c r="CY343" s="3"/>
      <c r="CZ343" s="3"/>
      <c r="DA343" s="3"/>
      <c r="DB343" s="3"/>
      <c r="DC343" s="3"/>
      <c r="DD343" s="3"/>
      <c r="DE343" s="8"/>
      <c r="DF343" s="8"/>
      <c r="DG343" s="8"/>
      <c r="DH343" s="19"/>
      <c r="DI343" s="19"/>
      <c r="DJ343" s="19"/>
      <c r="DK343" s="19"/>
      <c r="DL343" s="41"/>
      <c r="DM343" s="33" t="e">
        <f t="shared" si="175"/>
        <v>#DIV/0!</v>
      </c>
      <c r="DN343" s="33" t="e">
        <f t="shared" si="176"/>
        <v>#DIV/0!</v>
      </c>
      <c r="DO343" s="33" t="e">
        <f t="shared" si="184"/>
        <v>#DIV/0!</v>
      </c>
      <c r="DP343" s="33" t="e">
        <f t="shared" si="177"/>
        <v>#DIV/0!</v>
      </c>
      <c r="DQ343" s="3"/>
      <c r="DR343" s="3"/>
      <c r="DS343" s="3"/>
      <c r="DT343" s="8"/>
      <c r="DU343" s="8"/>
      <c r="DV343" s="8"/>
      <c r="DW343" s="3"/>
      <c r="DX343" s="3"/>
      <c r="DY343" s="3"/>
      <c r="DZ343" s="3"/>
      <c r="EA343" s="34"/>
      <c r="EB343" s="33" t="e">
        <f t="shared" si="165"/>
        <v>#DIV/0!</v>
      </c>
      <c r="EC343" s="33" t="e">
        <f t="shared" si="166"/>
        <v>#DIV/0!</v>
      </c>
      <c r="ED343" s="33" t="e">
        <f t="shared" si="167"/>
        <v>#DIV/0!</v>
      </c>
      <c r="EE343" s="33" t="e">
        <f t="shared" si="168"/>
        <v>#DIV/0!</v>
      </c>
    </row>
    <row r="344" spans="1:135" ht="48" x14ac:dyDescent="0.2">
      <c r="A344" s="99">
        <v>215</v>
      </c>
      <c r="B344" s="88" t="s">
        <v>309</v>
      </c>
      <c r="C344" s="3" t="s">
        <v>1149</v>
      </c>
      <c r="D344" s="3">
        <v>4</v>
      </c>
      <c r="E344" s="3" t="str">
        <f t="shared" si="163"/>
        <v>Mead, N. L. (2015), Study 4</v>
      </c>
      <c r="F344" s="3" t="s">
        <v>1204</v>
      </c>
      <c r="G344" s="3" t="s">
        <v>123</v>
      </c>
      <c r="H344" s="3">
        <v>1</v>
      </c>
      <c r="I344" s="3">
        <v>1</v>
      </c>
      <c r="J344" s="3">
        <v>1</v>
      </c>
      <c r="K344" s="3">
        <v>1</v>
      </c>
      <c r="L344" s="3">
        <v>1</v>
      </c>
      <c r="M344" s="3"/>
      <c r="N344" s="3">
        <v>1</v>
      </c>
      <c r="O344" s="3">
        <v>1</v>
      </c>
      <c r="P344" s="3"/>
      <c r="Q344" s="3" t="s">
        <v>310</v>
      </c>
      <c r="R344" s="3" t="s">
        <v>3</v>
      </c>
      <c r="S344" s="3"/>
      <c r="T344" s="3">
        <v>2015</v>
      </c>
      <c r="U344" s="3" t="s">
        <v>123</v>
      </c>
      <c r="V344" s="3">
        <v>0</v>
      </c>
      <c r="W344" s="3">
        <v>0</v>
      </c>
      <c r="X344" s="3">
        <v>0</v>
      </c>
      <c r="Y344" s="22">
        <v>2</v>
      </c>
      <c r="Z344" s="22">
        <v>2</v>
      </c>
      <c r="AA344" s="22">
        <f t="shared" si="178"/>
        <v>1</v>
      </c>
      <c r="AB344" s="22">
        <f t="shared" si="179"/>
        <v>2</v>
      </c>
      <c r="AC344" s="22">
        <v>1</v>
      </c>
      <c r="AD344" s="22">
        <v>1</v>
      </c>
      <c r="AE344" s="22">
        <f t="shared" si="180"/>
        <v>1</v>
      </c>
      <c r="AF344" s="22">
        <f t="shared" si="183"/>
        <v>1</v>
      </c>
      <c r="AG344" s="3">
        <v>2</v>
      </c>
      <c r="AH344" s="3">
        <v>2</v>
      </c>
      <c r="AI344" s="3">
        <f t="shared" si="164"/>
        <v>1</v>
      </c>
      <c r="AJ344" s="3">
        <v>2</v>
      </c>
      <c r="AK344" s="3">
        <v>0</v>
      </c>
      <c r="AL344" s="3">
        <v>0</v>
      </c>
      <c r="AM344" s="3">
        <v>1</v>
      </c>
      <c r="AN344" s="3"/>
      <c r="AO344" s="3" t="s">
        <v>778</v>
      </c>
      <c r="AP344" s="16" t="s">
        <v>842</v>
      </c>
      <c r="AQ344" s="16">
        <v>0</v>
      </c>
      <c r="AR344" s="16"/>
      <c r="AS344" s="3"/>
      <c r="AT344" s="3"/>
      <c r="AU344" s="3">
        <v>0</v>
      </c>
      <c r="AV344" s="18">
        <v>8.7684389508906904E-2</v>
      </c>
      <c r="AW344" s="31">
        <v>4.2594088043423135E-2</v>
      </c>
      <c r="AX344" s="18">
        <v>8.6967623382131098E-2</v>
      </c>
      <c r="AY344" s="18">
        <v>4.1900573093581452E-2</v>
      </c>
      <c r="AZ344" s="3"/>
      <c r="BA344" s="3"/>
      <c r="BB344" s="3"/>
      <c r="BC344" s="3">
        <v>0</v>
      </c>
      <c r="BD344" s="8">
        <v>47</v>
      </c>
      <c r="BE344" s="8">
        <v>47</v>
      </c>
      <c r="BF344" s="19">
        <v>94</v>
      </c>
      <c r="BG344" s="31">
        <v>62.96</v>
      </c>
      <c r="BH344" s="31">
        <v>64.39</v>
      </c>
      <c r="BI344" s="18">
        <v>17.16</v>
      </c>
      <c r="BJ344" s="18">
        <v>15.41</v>
      </c>
      <c r="BK344" s="40">
        <v>1</v>
      </c>
      <c r="BL344" s="16">
        <f t="shared" si="169"/>
        <v>8.7684389508906904E-2</v>
      </c>
      <c r="BM344" s="16">
        <f t="shared" si="181"/>
        <v>4.2594088043423135E-2</v>
      </c>
      <c r="BN344" s="16">
        <f t="shared" si="182"/>
        <v>8.6967623382131098E-2</v>
      </c>
      <c r="BO344" s="16">
        <f t="shared" si="170"/>
        <v>4.1900573093581452E-2</v>
      </c>
      <c r="BP344" s="16"/>
      <c r="BQ344" s="32"/>
      <c r="BR344" s="32"/>
      <c r="BS344" s="16"/>
      <c r="BT344" s="16"/>
      <c r="BU344" s="16"/>
      <c r="BV344" s="16"/>
      <c r="BW344" s="16"/>
      <c r="BX344" s="16"/>
      <c r="BY344" s="16"/>
      <c r="BZ344" s="16"/>
      <c r="CA344" s="16"/>
      <c r="CB344" s="16"/>
      <c r="CC344" s="16"/>
      <c r="CD344" s="16"/>
      <c r="CE344" s="6"/>
      <c r="CF344" s="6"/>
      <c r="CG344" s="6"/>
      <c r="CH344" s="5"/>
      <c r="CI344" s="5"/>
      <c r="CJ344" s="5"/>
      <c r="CM344" s="6"/>
      <c r="CN344" s="6"/>
      <c r="CO344" s="40"/>
      <c r="CP344" s="33" t="e">
        <f t="shared" si="171"/>
        <v>#DIV/0!</v>
      </c>
      <c r="CQ344" s="33" t="e">
        <f t="shared" si="172"/>
        <v>#DIV/0!</v>
      </c>
      <c r="CR344" s="33" t="e">
        <f t="shared" si="173"/>
        <v>#DIV/0!</v>
      </c>
      <c r="CS344" s="33" t="e">
        <f t="shared" si="174"/>
        <v>#DIV/0!</v>
      </c>
      <c r="CT344" s="6"/>
      <c r="CU344" s="6"/>
      <c r="CV344" s="6"/>
      <c r="CW344" s="6"/>
      <c r="CX344" s="6"/>
      <c r="CY344" s="6"/>
      <c r="CZ344" s="6"/>
      <c r="DA344" s="6"/>
      <c r="DB344" s="3"/>
      <c r="DC344" s="3"/>
      <c r="DD344" s="3"/>
      <c r="DE344" s="8"/>
      <c r="DF344" s="8"/>
      <c r="DG344" s="8"/>
      <c r="DH344" s="19"/>
      <c r="DI344" s="19"/>
      <c r="DJ344" s="19"/>
      <c r="DK344" s="19"/>
      <c r="DL344" s="41"/>
      <c r="DM344" s="33" t="e">
        <f t="shared" si="175"/>
        <v>#DIV/0!</v>
      </c>
      <c r="DN344" s="33" t="e">
        <f t="shared" si="176"/>
        <v>#DIV/0!</v>
      </c>
      <c r="DO344" s="33" t="e">
        <f t="shared" si="184"/>
        <v>#DIV/0!</v>
      </c>
      <c r="DP344" s="33" t="e">
        <f t="shared" si="177"/>
        <v>#DIV/0!</v>
      </c>
      <c r="DQ344" s="3"/>
      <c r="DR344" s="3"/>
      <c r="DS344" s="3"/>
      <c r="DT344" s="8"/>
      <c r="DU344" s="8"/>
      <c r="DV344" s="8"/>
      <c r="DW344" s="3"/>
      <c r="DX344" s="3"/>
      <c r="DY344" s="3"/>
      <c r="DZ344" s="3"/>
      <c r="EA344" s="34"/>
      <c r="EB344" s="33" t="e">
        <f t="shared" si="165"/>
        <v>#DIV/0!</v>
      </c>
      <c r="EC344" s="33" t="e">
        <f t="shared" si="166"/>
        <v>#DIV/0!</v>
      </c>
      <c r="ED344" s="33" t="e">
        <f t="shared" si="167"/>
        <v>#DIV/0!</v>
      </c>
      <c r="EE344" s="33" t="e">
        <f t="shared" si="168"/>
        <v>#DIV/0!</v>
      </c>
    </row>
    <row r="345" spans="1:135" ht="48" x14ac:dyDescent="0.2">
      <c r="A345" s="99">
        <v>215</v>
      </c>
      <c r="B345" s="88" t="s">
        <v>309</v>
      </c>
      <c r="C345" s="3" t="s">
        <v>1149</v>
      </c>
      <c r="D345" s="3">
        <v>4</v>
      </c>
      <c r="E345" s="3" t="str">
        <f t="shared" si="163"/>
        <v>Mead, N. L. (2015), Study 4</v>
      </c>
      <c r="F345" s="3" t="s">
        <v>1204</v>
      </c>
      <c r="G345" s="3" t="s">
        <v>123</v>
      </c>
      <c r="H345" s="3">
        <v>1</v>
      </c>
      <c r="I345" s="3">
        <v>1</v>
      </c>
      <c r="J345" s="3">
        <v>1</v>
      </c>
      <c r="K345" s="3">
        <v>1</v>
      </c>
      <c r="L345" s="3">
        <v>1</v>
      </c>
      <c r="M345" s="3"/>
      <c r="N345" s="3">
        <v>1</v>
      </c>
      <c r="O345" s="3">
        <v>1</v>
      </c>
      <c r="P345" s="3"/>
      <c r="Q345" s="3" t="s">
        <v>310</v>
      </c>
      <c r="R345" s="3" t="s">
        <v>3</v>
      </c>
      <c r="S345" s="3"/>
      <c r="T345" s="3">
        <v>2015</v>
      </c>
      <c r="U345" s="3" t="s">
        <v>123</v>
      </c>
      <c r="V345" s="3">
        <v>0</v>
      </c>
      <c r="W345" s="3">
        <v>0</v>
      </c>
      <c r="X345" s="3">
        <v>0</v>
      </c>
      <c r="Y345" s="22">
        <v>2</v>
      </c>
      <c r="Z345" s="22">
        <v>2</v>
      </c>
      <c r="AA345" s="22">
        <f t="shared" si="178"/>
        <v>1</v>
      </c>
      <c r="AB345" s="22">
        <f t="shared" si="179"/>
        <v>2</v>
      </c>
      <c r="AC345" s="22">
        <v>1</v>
      </c>
      <c r="AD345" s="22">
        <v>1</v>
      </c>
      <c r="AE345" s="22">
        <f t="shared" si="180"/>
        <v>1</v>
      </c>
      <c r="AF345" s="22">
        <f t="shared" si="183"/>
        <v>1</v>
      </c>
      <c r="AG345" s="3">
        <v>2</v>
      </c>
      <c r="AH345" s="3">
        <v>2</v>
      </c>
      <c r="AI345" s="3">
        <f t="shared" si="164"/>
        <v>1</v>
      </c>
      <c r="AJ345" s="3">
        <v>2</v>
      </c>
      <c r="AK345" s="3">
        <v>0</v>
      </c>
      <c r="AL345" s="3">
        <v>0</v>
      </c>
      <c r="AM345" s="3">
        <v>1</v>
      </c>
      <c r="AN345" s="3"/>
      <c r="AO345" s="3" t="s">
        <v>778</v>
      </c>
      <c r="AP345" s="16" t="s">
        <v>841</v>
      </c>
      <c r="AQ345" s="16">
        <v>1</v>
      </c>
      <c r="AR345" s="16"/>
      <c r="AS345" s="3"/>
      <c r="AT345" s="3"/>
      <c r="AU345" s="3">
        <v>0</v>
      </c>
      <c r="AV345" s="18">
        <v>0.27122830268820225</v>
      </c>
      <c r="AW345" s="31">
        <v>5.5298388987528237E-2</v>
      </c>
      <c r="AX345" s="18">
        <v>0.26835309099892801</v>
      </c>
      <c r="AY345" s="18">
        <v>5.413219913623861E-2</v>
      </c>
      <c r="AZ345" s="3"/>
      <c r="BA345" s="3"/>
      <c r="BB345" s="3">
        <v>0.27</v>
      </c>
      <c r="BC345" s="3">
        <v>1</v>
      </c>
      <c r="BD345" s="8">
        <v>36.5</v>
      </c>
      <c r="BE345" s="8">
        <v>36.5</v>
      </c>
      <c r="BF345" s="19">
        <v>73</v>
      </c>
      <c r="BG345" s="31">
        <v>59.91</v>
      </c>
      <c r="BH345" s="31">
        <v>64.739999999999995</v>
      </c>
      <c r="BI345" s="18">
        <v>19</v>
      </c>
      <c r="BJ345" s="18">
        <v>16.53</v>
      </c>
      <c r="BK345" s="40">
        <v>1</v>
      </c>
      <c r="BL345" s="16">
        <f t="shared" si="169"/>
        <v>0.27122830268820225</v>
      </c>
      <c r="BM345" s="16">
        <f t="shared" si="181"/>
        <v>5.5298388987528237E-2</v>
      </c>
      <c r="BN345" s="16">
        <f t="shared" si="182"/>
        <v>0.26835309099892801</v>
      </c>
      <c r="BO345" s="16">
        <f t="shared" si="170"/>
        <v>5.413219913623861E-2</v>
      </c>
      <c r="BP345" s="16"/>
      <c r="BQ345" s="32"/>
      <c r="BR345" s="32"/>
      <c r="BS345" s="16"/>
      <c r="BT345" s="16"/>
      <c r="BU345" s="16"/>
      <c r="BV345" s="16"/>
      <c r="BW345" s="16"/>
      <c r="BX345" s="16"/>
      <c r="BY345" s="16"/>
      <c r="BZ345" s="16"/>
      <c r="CA345" s="16"/>
      <c r="CB345" s="16"/>
      <c r="CC345" s="16"/>
      <c r="CD345" s="16"/>
      <c r="CE345" s="6"/>
      <c r="CF345" s="6"/>
      <c r="CG345" s="6"/>
      <c r="CH345" s="5"/>
      <c r="CI345" s="5"/>
      <c r="CJ345" s="5"/>
      <c r="CM345" s="6"/>
      <c r="CN345" s="6"/>
      <c r="CO345" s="40"/>
      <c r="CP345" s="33" t="e">
        <f t="shared" si="171"/>
        <v>#DIV/0!</v>
      </c>
      <c r="CQ345" s="33" t="e">
        <f t="shared" si="172"/>
        <v>#DIV/0!</v>
      </c>
      <c r="CR345" s="33" t="e">
        <f t="shared" si="173"/>
        <v>#DIV/0!</v>
      </c>
      <c r="CS345" s="33" t="e">
        <f t="shared" si="174"/>
        <v>#DIV/0!</v>
      </c>
      <c r="CT345" s="6"/>
      <c r="CU345" s="6"/>
      <c r="CV345" s="6"/>
      <c r="CW345" s="6"/>
      <c r="CX345" s="6"/>
      <c r="CY345" s="6"/>
      <c r="CZ345" s="6"/>
      <c r="DA345" s="6"/>
      <c r="DB345" s="3"/>
      <c r="DC345" s="3"/>
      <c r="DD345" s="3"/>
      <c r="DE345" s="8"/>
      <c r="DF345" s="8"/>
      <c r="DG345" s="8"/>
      <c r="DH345" s="19"/>
      <c r="DI345" s="19"/>
      <c r="DJ345" s="19"/>
      <c r="DK345" s="19"/>
      <c r="DL345" s="41"/>
      <c r="DM345" s="33" t="e">
        <f t="shared" si="175"/>
        <v>#DIV/0!</v>
      </c>
      <c r="DN345" s="33" t="e">
        <f t="shared" si="176"/>
        <v>#DIV/0!</v>
      </c>
      <c r="DO345" s="33" t="e">
        <f t="shared" si="184"/>
        <v>#DIV/0!</v>
      </c>
      <c r="DP345" s="33" t="e">
        <f t="shared" si="177"/>
        <v>#DIV/0!</v>
      </c>
      <c r="DQ345" s="3"/>
      <c r="DR345" s="3"/>
      <c r="DS345" s="3"/>
      <c r="DT345" s="8"/>
      <c r="DU345" s="8"/>
      <c r="DV345" s="8"/>
      <c r="DW345" s="3"/>
      <c r="DX345" s="3"/>
      <c r="DY345" s="3"/>
      <c r="DZ345" s="3"/>
      <c r="EA345" s="34"/>
      <c r="EB345" s="33" t="e">
        <f t="shared" si="165"/>
        <v>#DIV/0!</v>
      </c>
      <c r="EC345" s="33" t="e">
        <f t="shared" si="166"/>
        <v>#DIV/0!</v>
      </c>
      <c r="ED345" s="33" t="e">
        <f t="shared" si="167"/>
        <v>#DIV/0!</v>
      </c>
      <c r="EE345" s="33" t="e">
        <f t="shared" si="168"/>
        <v>#DIV/0!</v>
      </c>
    </row>
    <row r="346" spans="1:135" ht="32" x14ac:dyDescent="0.2">
      <c r="A346" s="88">
        <v>216</v>
      </c>
      <c r="B346" s="88">
        <v>216</v>
      </c>
      <c r="C346" s="3" t="s">
        <v>1135</v>
      </c>
      <c r="D346" s="3">
        <v>1</v>
      </c>
      <c r="E346" s="3" t="str">
        <f t="shared" si="163"/>
        <v>Kuzminska, A. (2015), Study 1</v>
      </c>
      <c r="F346" s="3" t="s">
        <v>1204</v>
      </c>
      <c r="G346" s="3" t="s">
        <v>123</v>
      </c>
      <c r="H346" s="3">
        <v>1</v>
      </c>
      <c r="I346" s="3">
        <v>1</v>
      </c>
      <c r="J346" s="3">
        <v>1</v>
      </c>
      <c r="K346" s="3">
        <v>1</v>
      </c>
      <c r="L346" s="3">
        <v>1</v>
      </c>
      <c r="M346" s="3"/>
      <c r="N346" s="3">
        <v>1</v>
      </c>
      <c r="O346" s="3">
        <v>1</v>
      </c>
      <c r="P346" s="3"/>
      <c r="Q346" s="3" t="s">
        <v>1272</v>
      </c>
      <c r="R346" s="3" t="s">
        <v>89</v>
      </c>
      <c r="S346" s="3"/>
      <c r="T346" s="3">
        <v>2015</v>
      </c>
      <c r="U346" s="3" t="s">
        <v>123</v>
      </c>
      <c r="V346" s="3">
        <v>0</v>
      </c>
      <c r="W346" s="3">
        <v>0</v>
      </c>
      <c r="X346" s="3">
        <v>0</v>
      </c>
      <c r="Y346" s="22">
        <v>1</v>
      </c>
      <c r="Z346" s="22">
        <v>1</v>
      </c>
      <c r="AA346" s="22">
        <f t="shared" si="178"/>
        <v>1</v>
      </c>
      <c r="AB346" s="22">
        <f t="shared" si="179"/>
        <v>1</v>
      </c>
      <c r="AC346" s="22">
        <v>1</v>
      </c>
      <c r="AD346" s="22">
        <v>1</v>
      </c>
      <c r="AE346" s="22">
        <f t="shared" si="180"/>
        <v>1</v>
      </c>
      <c r="AF346" s="22">
        <f t="shared" si="183"/>
        <v>1</v>
      </c>
      <c r="AG346" s="3">
        <v>2</v>
      </c>
      <c r="AH346" s="3">
        <v>2</v>
      </c>
      <c r="AI346" s="3">
        <f t="shared" si="164"/>
        <v>1</v>
      </c>
      <c r="AJ346" s="3">
        <v>2</v>
      </c>
      <c r="AK346" s="3">
        <v>0</v>
      </c>
      <c r="AL346" s="3">
        <v>0</v>
      </c>
      <c r="AM346" s="3">
        <v>0</v>
      </c>
      <c r="AN346" s="3"/>
      <c r="AO346" s="3"/>
      <c r="AP346" s="16"/>
      <c r="AQ346" s="16"/>
      <c r="AR346" s="3"/>
      <c r="AS346" s="3"/>
      <c r="AT346" s="3"/>
      <c r="AU346" s="3">
        <v>0</v>
      </c>
      <c r="AV346" s="18">
        <v>0.62031120851771027</v>
      </c>
      <c r="AW346" s="31">
        <v>7.4625315749234242E-2</v>
      </c>
      <c r="AX346" s="18">
        <v>0.61181379470239916</v>
      </c>
      <c r="AY346" s="18">
        <v>7.259479017527308E-2</v>
      </c>
      <c r="AZ346" s="3"/>
      <c r="BA346" s="3" t="s">
        <v>133</v>
      </c>
      <c r="BB346" s="3"/>
      <c r="BC346" s="3">
        <v>1</v>
      </c>
      <c r="BD346" s="19">
        <v>25</v>
      </c>
      <c r="BE346" s="19">
        <v>32</v>
      </c>
      <c r="BF346" s="19">
        <v>57</v>
      </c>
      <c r="BG346" s="31">
        <v>3.08</v>
      </c>
      <c r="BH346" s="31">
        <v>3.89</v>
      </c>
      <c r="BI346" s="18">
        <v>1.42</v>
      </c>
      <c r="BJ346" s="18">
        <v>1.21</v>
      </c>
      <c r="BK346" s="40">
        <v>1</v>
      </c>
      <c r="BL346" s="16">
        <f t="shared" si="169"/>
        <v>0.62031120851771027</v>
      </c>
      <c r="BM346" s="16">
        <f t="shared" si="181"/>
        <v>7.4625315749234242E-2</v>
      </c>
      <c r="BN346" s="16">
        <f t="shared" si="182"/>
        <v>0.61181379470239916</v>
      </c>
      <c r="BO346" s="16">
        <f t="shared" si="170"/>
        <v>7.259479017527308E-2</v>
      </c>
      <c r="BP346" s="16"/>
      <c r="BQ346" s="32"/>
      <c r="BR346" s="32"/>
      <c r="BS346" s="16"/>
      <c r="BT346" s="16"/>
      <c r="BU346" s="16"/>
      <c r="BV346" s="16"/>
      <c r="BW346" s="16"/>
      <c r="BX346" s="16"/>
      <c r="BY346" s="16"/>
      <c r="BZ346" s="16"/>
      <c r="CA346" s="16"/>
      <c r="CB346" s="16"/>
      <c r="CC346" s="16"/>
      <c r="CD346" s="16"/>
      <c r="CE346" s="3"/>
      <c r="CF346" s="3"/>
      <c r="CG346" s="3"/>
      <c r="CH346" s="3"/>
      <c r="CI346" s="3"/>
      <c r="CJ346" s="3"/>
      <c r="CK346" s="3"/>
      <c r="CL346" s="3"/>
      <c r="CM346" s="3"/>
      <c r="CN346" s="3"/>
      <c r="CO346" s="40"/>
      <c r="CP346" s="33" t="e">
        <f t="shared" si="171"/>
        <v>#DIV/0!</v>
      </c>
      <c r="CQ346" s="33" t="e">
        <f t="shared" si="172"/>
        <v>#DIV/0!</v>
      </c>
      <c r="CR346" s="33" t="e">
        <f t="shared" si="173"/>
        <v>#DIV/0!</v>
      </c>
      <c r="CS346" s="33" t="e">
        <f t="shared" si="174"/>
        <v>#DIV/0!</v>
      </c>
      <c r="CT346" s="3"/>
      <c r="CU346" s="3"/>
      <c r="CV346" s="3"/>
      <c r="CW346" s="3"/>
      <c r="CX346" s="3"/>
      <c r="CY346" s="3"/>
      <c r="CZ346" s="3"/>
      <c r="DA346" s="3"/>
      <c r="DB346" s="3"/>
      <c r="DC346" s="3"/>
      <c r="DD346" s="3"/>
      <c r="DE346" s="3"/>
      <c r="DF346" s="3"/>
      <c r="DG346" s="3"/>
      <c r="DH346" s="3"/>
      <c r="DI346" s="3"/>
      <c r="DJ346" s="3"/>
      <c r="DK346" s="3"/>
      <c r="DL346" s="41"/>
      <c r="DM346" s="33" t="e">
        <f t="shared" si="175"/>
        <v>#DIV/0!</v>
      </c>
      <c r="DN346" s="33" t="e">
        <f t="shared" si="176"/>
        <v>#DIV/0!</v>
      </c>
      <c r="DO346" s="33" t="e">
        <f t="shared" si="184"/>
        <v>#DIV/0!</v>
      </c>
      <c r="DP346" s="33" t="e">
        <f t="shared" si="177"/>
        <v>#DIV/0!</v>
      </c>
      <c r="DQ346" s="3"/>
      <c r="DR346" s="3"/>
      <c r="DS346" s="3"/>
      <c r="DT346" s="3"/>
      <c r="DU346" s="3"/>
      <c r="DV346" s="3"/>
      <c r="DW346" s="3"/>
      <c r="DX346" s="3"/>
      <c r="DY346" s="3"/>
      <c r="DZ346" s="3"/>
      <c r="EA346" s="34"/>
      <c r="EB346" s="33" t="e">
        <f t="shared" si="165"/>
        <v>#DIV/0!</v>
      </c>
      <c r="EC346" s="33" t="e">
        <f t="shared" si="166"/>
        <v>#DIV/0!</v>
      </c>
      <c r="ED346" s="33" t="e">
        <f t="shared" si="167"/>
        <v>#DIV/0!</v>
      </c>
      <c r="EE346" s="33" t="e">
        <f t="shared" si="168"/>
        <v>#DIV/0!</v>
      </c>
    </row>
    <row r="347" spans="1:135" ht="48" x14ac:dyDescent="0.2">
      <c r="A347" s="88">
        <v>217</v>
      </c>
      <c r="B347" s="88">
        <v>217</v>
      </c>
      <c r="C347" s="3" t="s">
        <v>1136</v>
      </c>
      <c r="D347" s="3">
        <v>1</v>
      </c>
      <c r="E347" s="3" t="str">
        <f t="shared" si="163"/>
        <v>Reutner, L. (2016), Study 1</v>
      </c>
      <c r="F347" s="3" t="s">
        <v>1204</v>
      </c>
      <c r="G347" s="3" t="s">
        <v>123</v>
      </c>
      <c r="H347" s="3">
        <v>1</v>
      </c>
      <c r="I347" s="3">
        <v>1</v>
      </c>
      <c r="J347" s="3">
        <v>1</v>
      </c>
      <c r="K347" s="3">
        <v>1</v>
      </c>
      <c r="L347" s="3">
        <v>1</v>
      </c>
      <c r="M347" s="3"/>
      <c r="N347" s="3">
        <v>1</v>
      </c>
      <c r="O347" s="3">
        <v>1</v>
      </c>
      <c r="P347" s="3"/>
      <c r="Q347" s="3" t="s">
        <v>382</v>
      </c>
      <c r="R347" s="3" t="s">
        <v>383</v>
      </c>
      <c r="S347" s="3"/>
      <c r="T347" s="3">
        <v>2016</v>
      </c>
      <c r="U347" s="3" t="s">
        <v>123</v>
      </c>
      <c r="V347" s="3">
        <v>0</v>
      </c>
      <c r="W347" s="3">
        <v>0</v>
      </c>
      <c r="X347" s="3">
        <v>0</v>
      </c>
      <c r="Y347" s="22">
        <v>1</v>
      </c>
      <c r="Z347" s="22">
        <v>1</v>
      </c>
      <c r="AA347" s="22">
        <f t="shared" si="178"/>
        <v>1</v>
      </c>
      <c r="AB347" s="22">
        <f t="shared" si="179"/>
        <v>1</v>
      </c>
      <c r="AC347" s="22">
        <v>1</v>
      </c>
      <c r="AD347" s="22">
        <v>1</v>
      </c>
      <c r="AE347" s="22">
        <f t="shared" si="180"/>
        <v>1</v>
      </c>
      <c r="AF347" s="22">
        <f t="shared" si="183"/>
        <v>1</v>
      </c>
      <c r="AG347" s="3">
        <v>2</v>
      </c>
      <c r="AH347" s="3">
        <v>2</v>
      </c>
      <c r="AI347" s="3">
        <f t="shared" si="164"/>
        <v>1</v>
      </c>
      <c r="AJ347" s="3">
        <v>2</v>
      </c>
      <c r="AK347" s="3">
        <v>0</v>
      </c>
      <c r="AL347" s="3">
        <v>0</v>
      </c>
      <c r="AM347" s="3">
        <v>0</v>
      </c>
      <c r="AN347" s="16"/>
      <c r="AO347" s="3"/>
      <c r="AP347" s="16"/>
      <c r="AQ347" s="16"/>
      <c r="AR347" s="16"/>
      <c r="AS347" s="16">
        <v>1</v>
      </c>
      <c r="AT347" s="16" t="s">
        <v>1092</v>
      </c>
      <c r="AU347" s="3">
        <v>1</v>
      </c>
      <c r="AV347" s="18">
        <v>0.2167197211978204</v>
      </c>
      <c r="AW347" s="31">
        <v>6.188924555202026E-3</v>
      </c>
      <c r="AX347" s="18">
        <v>0.212849726176431</v>
      </c>
      <c r="AY347" s="18">
        <v>5.9698650444789956E-3</v>
      </c>
      <c r="AZ347" s="16"/>
      <c r="BA347" s="3"/>
      <c r="BB347" s="3"/>
      <c r="BC347" s="3"/>
      <c r="BD347" s="8"/>
      <c r="BE347" s="8"/>
      <c r="BF347" s="8"/>
      <c r="BG347" s="31"/>
      <c r="BH347" s="31"/>
      <c r="BI347" s="18"/>
      <c r="BJ347" s="18"/>
      <c r="BK347" s="40">
        <v>1</v>
      </c>
      <c r="BL347" s="16" t="e">
        <f t="shared" si="169"/>
        <v>#DIV/0!</v>
      </c>
      <c r="BM347" s="16" t="e">
        <f t="shared" si="181"/>
        <v>#DIV/0!</v>
      </c>
      <c r="BN347" s="16" t="e">
        <f t="shared" si="182"/>
        <v>#DIV/0!</v>
      </c>
      <c r="BO347" s="16" t="e">
        <f t="shared" si="170"/>
        <v>#DIV/0!</v>
      </c>
      <c r="BP347" s="16"/>
      <c r="BQ347" s="32"/>
      <c r="BR347" s="32"/>
      <c r="BS347" s="16"/>
      <c r="BT347" s="16"/>
      <c r="BU347" s="16"/>
      <c r="BV347" s="16"/>
      <c r="BW347" s="16"/>
      <c r="BX347" s="16"/>
      <c r="BY347" s="16"/>
      <c r="BZ347" s="16"/>
      <c r="CA347" s="16"/>
      <c r="CB347" s="16"/>
      <c r="CC347" s="16"/>
      <c r="CD347" s="16"/>
      <c r="CE347" s="3"/>
      <c r="CF347" s="3"/>
      <c r="CG347" s="3"/>
      <c r="CH347" s="8"/>
      <c r="CI347" s="8"/>
      <c r="CJ347" s="8"/>
      <c r="CK347" s="3"/>
      <c r="CL347" s="3"/>
      <c r="CM347" s="3"/>
      <c r="CN347" s="3"/>
      <c r="CO347" s="40"/>
      <c r="CP347" s="33" t="e">
        <f t="shared" si="171"/>
        <v>#DIV/0!</v>
      </c>
      <c r="CQ347" s="33" t="e">
        <f t="shared" si="172"/>
        <v>#DIV/0!</v>
      </c>
      <c r="CR347" s="33" t="e">
        <f t="shared" si="173"/>
        <v>#DIV/0!</v>
      </c>
      <c r="CS347" s="33" t="e">
        <f t="shared" si="174"/>
        <v>#DIV/0!</v>
      </c>
      <c r="CT347" s="3"/>
      <c r="CU347" s="3"/>
      <c r="CV347" s="3"/>
      <c r="CW347" s="3"/>
      <c r="CX347" s="3"/>
      <c r="CY347" s="3"/>
      <c r="CZ347" s="3"/>
      <c r="DA347" s="3"/>
      <c r="DB347" s="3"/>
      <c r="DC347" s="3"/>
      <c r="DD347" s="3"/>
      <c r="DE347" s="8"/>
      <c r="DF347" s="8"/>
      <c r="DG347" s="8"/>
      <c r="DH347" s="19"/>
      <c r="DI347" s="19"/>
      <c r="DJ347" s="19"/>
      <c r="DK347" s="19"/>
      <c r="DL347" s="41"/>
      <c r="DM347" s="33" t="e">
        <f t="shared" si="175"/>
        <v>#DIV/0!</v>
      </c>
      <c r="DN347" s="33" t="e">
        <f t="shared" si="176"/>
        <v>#DIV/0!</v>
      </c>
      <c r="DO347" s="33" t="e">
        <f t="shared" si="184"/>
        <v>#DIV/0!</v>
      </c>
      <c r="DP347" s="33" t="e">
        <f t="shared" si="177"/>
        <v>#DIV/0!</v>
      </c>
      <c r="DQ347" s="3"/>
      <c r="DR347" s="3"/>
      <c r="DS347" s="3"/>
      <c r="DT347" s="8"/>
      <c r="DU347" s="8"/>
      <c r="DV347" s="8"/>
      <c r="DW347" s="3"/>
      <c r="DX347" s="3"/>
      <c r="DY347" s="3"/>
      <c r="DZ347" s="3"/>
      <c r="EA347" s="34"/>
      <c r="EB347" s="33" t="e">
        <f t="shared" si="165"/>
        <v>#DIV/0!</v>
      </c>
      <c r="EC347" s="33" t="e">
        <f t="shared" si="166"/>
        <v>#DIV/0!</v>
      </c>
      <c r="ED347" s="33" t="e">
        <f t="shared" si="167"/>
        <v>#DIV/0!</v>
      </c>
      <c r="EE347" s="33" t="e">
        <f t="shared" si="168"/>
        <v>#DIV/0!</v>
      </c>
    </row>
    <row r="348" spans="1:135" ht="48" x14ac:dyDescent="0.2">
      <c r="A348" s="88">
        <v>218</v>
      </c>
      <c r="B348" s="88">
        <v>218</v>
      </c>
      <c r="C348" s="3" t="s">
        <v>1137</v>
      </c>
      <c r="D348" s="3">
        <v>1</v>
      </c>
      <c r="E348" s="3" t="str">
        <f t="shared" si="163"/>
        <v>Vohs, K. D. (2015), Study 1</v>
      </c>
      <c r="F348" s="3" t="s">
        <v>1204</v>
      </c>
      <c r="G348" s="3" t="s">
        <v>123</v>
      </c>
      <c r="H348" s="3">
        <v>1</v>
      </c>
      <c r="I348" s="3">
        <v>1</v>
      </c>
      <c r="J348" s="3">
        <v>1</v>
      </c>
      <c r="K348" s="3">
        <v>1</v>
      </c>
      <c r="L348" s="3">
        <v>1</v>
      </c>
      <c r="M348" s="3"/>
      <c r="N348" s="3">
        <v>1</v>
      </c>
      <c r="O348" s="3">
        <v>1</v>
      </c>
      <c r="P348" s="3"/>
      <c r="Q348" s="3" t="s">
        <v>173</v>
      </c>
      <c r="R348" s="3" t="s">
        <v>3</v>
      </c>
      <c r="S348" s="3"/>
      <c r="T348" s="3">
        <v>2015</v>
      </c>
      <c r="U348" s="3" t="s">
        <v>123</v>
      </c>
      <c r="V348" s="3">
        <v>0</v>
      </c>
      <c r="W348" s="3">
        <v>1</v>
      </c>
      <c r="X348" s="3">
        <v>0</v>
      </c>
      <c r="Y348" s="22">
        <v>2</v>
      </c>
      <c r="Z348" s="22">
        <v>2</v>
      </c>
      <c r="AA348" s="22">
        <f t="shared" si="178"/>
        <v>1</v>
      </c>
      <c r="AB348" s="22">
        <f t="shared" si="179"/>
        <v>2</v>
      </c>
      <c r="AC348" s="22">
        <v>1</v>
      </c>
      <c r="AD348" s="22">
        <v>1</v>
      </c>
      <c r="AE348" s="22">
        <f t="shared" si="180"/>
        <v>1</v>
      </c>
      <c r="AF348" s="22">
        <f t="shared" si="183"/>
        <v>1</v>
      </c>
      <c r="AG348" s="3">
        <v>1</v>
      </c>
      <c r="AH348" s="3">
        <v>1</v>
      </c>
      <c r="AI348" s="3">
        <f t="shared" si="164"/>
        <v>1</v>
      </c>
      <c r="AJ348" s="3">
        <v>1</v>
      </c>
      <c r="AK348" s="3">
        <v>0</v>
      </c>
      <c r="AL348" s="3">
        <v>0</v>
      </c>
      <c r="AM348" s="3">
        <v>0</v>
      </c>
      <c r="AN348" s="16" t="s">
        <v>787</v>
      </c>
      <c r="AO348" s="3"/>
      <c r="AP348" s="16"/>
      <c r="AQ348" s="16"/>
      <c r="AR348" s="3"/>
      <c r="AS348" s="30">
        <v>1</v>
      </c>
      <c r="AT348" s="30" t="s">
        <v>762</v>
      </c>
      <c r="AU348" s="3"/>
      <c r="AV348" s="18">
        <v>0.58727713373001045</v>
      </c>
      <c r="AW348" s="31">
        <v>3.622052105349665E-2</v>
      </c>
      <c r="AX348" s="18">
        <v>0.58380212110438912</v>
      </c>
      <c r="AY348" s="18">
        <v>3.5793144015051619E-2</v>
      </c>
      <c r="AZ348" s="16" t="s">
        <v>1109</v>
      </c>
      <c r="BA348" s="3" t="s">
        <v>384</v>
      </c>
      <c r="BB348" s="3"/>
      <c r="BC348" s="3">
        <v>1</v>
      </c>
      <c r="BD348" s="8">
        <v>86</v>
      </c>
      <c r="BE348" s="8">
        <v>43</v>
      </c>
      <c r="BF348" s="8">
        <v>129</v>
      </c>
      <c r="BG348" s="46">
        <v>322.57499999999999</v>
      </c>
      <c r="BH348" s="31">
        <v>219.37</v>
      </c>
      <c r="BI348" s="18">
        <v>173.25457071892794</v>
      </c>
      <c r="BJ348" s="18">
        <v>180.65</v>
      </c>
      <c r="BK348" s="40">
        <v>1</v>
      </c>
      <c r="BL348" s="16">
        <f t="shared" si="169"/>
        <v>0.58727713373001045</v>
      </c>
      <c r="BM348" s="16">
        <f t="shared" si="181"/>
        <v>3.622052105349665E-2</v>
      </c>
      <c r="BN348" s="16">
        <f t="shared" si="182"/>
        <v>0.58380212110438912</v>
      </c>
      <c r="BO348" s="16">
        <f t="shared" si="170"/>
        <v>3.5793144015051619E-2</v>
      </c>
      <c r="BP348" s="16"/>
      <c r="BQ348" s="32"/>
      <c r="BR348" s="32"/>
      <c r="BS348" s="16"/>
      <c r="BT348" s="16"/>
      <c r="BU348" s="16"/>
      <c r="BV348" s="16"/>
      <c r="BW348" s="16"/>
      <c r="BX348" s="16"/>
      <c r="BY348" s="16"/>
      <c r="BZ348" s="16"/>
      <c r="CA348" s="16"/>
      <c r="CB348" s="16"/>
      <c r="CC348" s="16"/>
      <c r="CD348" s="16"/>
      <c r="CE348" s="3"/>
      <c r="CF348" s="3"/>
      <c r="CG348" s="3"/>
      <c r="CH348" s="8"/>
      <c r="CI348" s="8"/>
      <c r="CJ348" s="8"/>
      <c r="CK348" s="3"/>
      <c r="CL348" s="3"/>
      <c r="CM348" s="3"/>
      <c r="CN348" s="3"/>
      <c r="CO348" s="40"/>
      <c r="CP348" s="33" t="e">
        <f t="shared" si="171"/>
        <v>#DIV/0!</v>
      </c>
      <c r="CQ348" s="33" t="e">
        <f t="shared" si="172"/>
        <v>#DIV/0!</v>
      </c>
      <c r="CR348" s="33" t="e">
        <f t="shared" si="173"/>
        <v>#DIV/0!</v>
      </c>
      <c r="CS348" s="33" t="e">
        <f t="shared" si="174"/>
        <v>#DIV/0!</v>
      </c>
      <c r="CT348" s="3"/>
      <c r="CU348" s="3"/>
      <c r="CV348" s="3"/>
      <c r="CW348" s="3"/>
      <c r="CX348" s="3"/>
      <c r="CY348" s="3"/>
      <c r="CZ348" s="3"/>
      <c r="DA348" s="3"/>
      <c r="DB348" s="3"/>
      <c r="DC348" s="3"/>
      <c r="DD348" s="3"/>
      <c r="DE348" s="8"/>
      <c r="DF348" s="8"/>
      <c r="DG348" s="8"/>
      <c r="DH348" s="19"/>
      <c r="DI348" s="19"/>
      <c r="DJ348" s="19"/>
      <c r="DK348" s="19"/>
      <c r="DL348" s="41"/>
      <c r="DM348" s="33" t="e">
        <f t="shared" si="175"/>
        <v>#DIV/0!</v>
      </c>
      <c r="DN348" s="33" t="e">
        <f t="shared" si="176"/>
        <v>#DIV/0!</v>
      </c>
      <c r="DO348" s="33" t="e">
        <f t="shared" si="184"/>
        <v>#DIV/0!</v>
      </c>
      <c r="DP348" s="33" t="e">
        <f t="shared" si="177"/>
        <v>#DIV/0!</v>
      </c>
      <c r="DQ348" s="3"/>
      <c r="DR348" s="3"/>
      <c r="DS348" s="3"/>
      <c r="DT348" s="8"/>
      <c r="DU348" s="8"/>
      <c r="DV348" s="8"/>
      <c r="DW348" s="3"/>
      <c r="DX348" s="3"/>
      <c r="DY348" s="3"/>
      <c r="DZ348" s="3"/>
      <c r="EA348" s="34"/>
      <c r="EB348" s="33" t="e">
        <f t="shared" si="165"/>
        <v>#DIV/0!</v>
      </c>
      <c r="EC348" s="33" t="e">
        <f t="shared" si="166"/>
        <v>#DIV/0!</v>
      </c>
      <c r="ED348" s="33" t="e">
        <f t="shared" si="167"/>
        <v>#DIV/0!</v>
      </c>
      <c r="EE348" s="33" t="e">
        <f t="shared" si="168"/>
        <v>#DIV/0!</v>
      </c>
    </row>
    <row r="349" spans="1:135" ht="80" x14ac:dyDescent="0.2">
      <c r="A349" s="99">
        <v>219</v>
      </c>
      <c r="B349" s="88" t="s">
        <v>429</v>
      </c>
      <c r="C349" s="3" t="s">
        <v>1150</v>
      </c>
      <c r="D349" s="3" t="s">
        <v>430</v>
      </c>
      <c r="E349" s="3" t="str">
        <f t="shared" si="163"/>
        <v>Caruso, E. M. &amp; Shapira, O. (2015), Study Entitlement</v>
      </c>
      <c r="F349" s="3" t="s">
        <v>1204</v>
      </c>
      <c r="G349" s="3" t="s">
        <v>123</v>
      </c>
      <c r="H349" s="3">
        <v>1</v>
      </c>
      <c r="I349" s="3">
        <v>1</v>
      </c>
      <c r="J349" s="3">
        <v>1</v>
      </c>
      <c r="K349" s="3">
        <v>1</v>
      </c>
      <c r="L349" s="3">
        <v>1</v>
      </c>
      <c r="M349" s="3"/>
      <c r="N349" s="3">
        <v>1</v>
      </c>
      <c r="O349" s="3">
        <v>1</v>
      </c>
      <c r="P349" s="3"/>
      <c r="Q349" s="3" t="s">
        <v>431</v>
      </c>
      <c r="R349" s="3" t="s">
        <v>3</v>
      </c>
      <c r="S349" s="3"/>
      <c r="T349" s="3">
        <v>2015</v>
      </c>
      <c r="U349" s="3" t="s">
        <v>123</v>
      </c>
      <c r="V349" s="3">
        <v>0</v>
      </c>
      <c r="W349" s="3">
        <v>0</v>
      </c>
      <c r="X349" s="3">
        <v>0</v>
      </c>
      <c r="Y349" s="22">
        <v>2</v>
      </c>
      <c r="Z349" s="22">
        <v>2</v>
      </c>
      <c r="AA349" s="22">
        <f t="shared" si="178"/>
        <v>1</v>
      </c>
      <c r="AB349" s="22">
        <f t="shared" si="179"/>
        <v>2</v>
      </c>
      <c r="AC349" s="22">
        <v>2</v>
      </c>
      <c r="AD349" s="22">
        <v>2</v>
      </c>
      <c r="AE349" s="22">
        <f t="shared" si="180"/>
        <v>1</v>
      </c>
      <c r="AF349" s="22">
        <f t="shared" si="183"/>
        <v>2</v>
      </c>
      <c r="AG349" s="3">
        <v>2</v>
      </c>
      <c r="AH349" s="3">
        <v>2</v>
      </c>
      <c r="AI349" s="3">
        <f t="shared" si="164"/>
        <v>1</v>
      </c>
      <c r="AJ349" s="3">
        <v>2</v>
      </c>
      <c r="AK349" s="3">
        <v>0</v>
      </c>
      <c r="AL349" s="3">
        <v>0</v>
      </c>
      <c r="AM349" s="3">
        <v>0</v>
      </c>
      <c r="AN349" s="3" t="s">
        <v>1846</v>
      </c>
      <c r="AO349" s="3"/>
      <c r="AP349" s="16"/>
      <c r="AQ349" s="16"/>
      <c r="AR349" s="3"/>
      <c r="AS349" s="16"/>
      <c r="AT349" s="16"/>
      <c r="AU349" s="3">
        <v>0</v>
      </c>
      <c r="AV349" s="18">
        <v>0.26773003358930719</v>
      </c>
      <c r="AW349" s="31">
        <v>1.4506936318110033E-2</v>
      </c>
      <c r="AX349" s="18">
        <v>0.26700447794272369</v>
      </c>
      <c r="AY349" s="18">
        <v>1.4428414479503918E-2</v>
      </c>
      <c r="AZ349" s="3"/>
      <c r="BA349" s="3" t="s">
        <v>432</v>
      </c>
      <c r="BB349" s="3"/>
      <c r="BC349" s="3">
        <v>0</v>
      </c>
      <c r="BD349" s="19">
        <v>132</v>
      </c>
      <c r="BE349" s="19">
        <v>147</v>
      </c>
      <c r="BF349" s="19">
        <v>279</v>
      </c>
      <c r="BG349" s="31">
        <v>3.722</v>
      </c>
      <c r="BH349" s="31">
        <v>3.4140000000000001</v>
      </c>
      <c r="BI349" s="18">
        <v>1.163</v>
      </c>
      <c r="BJ349" s="18">
        <v>1.139</v>
      </c>
      <c r="BK349" s="40">
        <v>1</v>
      </c>
      <c r="BL349" s="16">
        <f t="shared" si="169"/>
        <v>0.26773003358930719</v>
      </c>
      <c r="BM349" s="16">
        <f t="shared" si="181"/>
        <v>1.4506936318110033E-2</v>
      </c>
      <c r="BN349" s="16">
        <f t="shared" si="182"/>
        <v>0.26700447794272369</v>
      </c>
      <c r="BO349" s="16">
        <f t="shared" si="170"/>
        <v>1.4428414479503918E-2</v>
      </c>
      <c r="BP349" s="16"/>
      <c r="BQ349" s="32"/>
      <c r="BR349" s="32"/>
      <c r="BS349" s="16"/>
      <c r="BT349" s="16"/>
      <c r="BU349" s="16"/>
      <c r="BV349" s="16"/>
      <c r="BW349" s="16"/>
      <c r="BX349" s="16"/>
      <c r="BY349" s="16"/>
      <c r="BZ349" s="16"/>
      <c r="CA349" s="16"/>
      <c r="CB349" s="16"/>
      <c r="CC349" s="16"/>
      <c r="CD349" s="16"/>
      <c r="CE349" s="3"/>
      <c r="CF349" s="3"/>
      <c r="CG349" s="3"/>
      <c r="CH349" s="8"/>
      <c r="CI349" s="8"/>
      <c r="CJ349" s="8"/>
      <c r="CK349" s="3"/>
      <c r="CL349" s="3"/>
      <c r="CM349" s="3"/>
      <c r="CN349" s="3"/>
      <c r="CO349" s="40"/>
      <c r="CP349" s="33" t="e">
        <f t="shared" si="171"/>
        <v>#DIV/0!</v>
      </c>
      <c r="CQ349" s="33" t="e">
        <f t="shared" si="172"/>
        <v>#DIV/0!</v>
      </c>
      <c r="CR349" s="33" t="e">
        <f t="shared" si="173"/>
        <v>#DIV/0!</v>
      </c>
      <c r="CS349" s="33" t="e">
        <f t="shared" si="174"/>
        <v>#DIV/0!</v>
      </c>
      <c r="CT349" s="3"/>
      <c r="CU349" s="3"/>
      <c r="CV349" s="3"/>
      <c r="CW349" s="3"/>
      <c r="CX349" s="3"/>
      <c r="CY349" s="3"/>
      <c r="CZ349" s="3"/>
      <c r="DA349" s="3"/>
      <c r="DB349" s="3"/>
      <c r="DC349" s="3"/>
      <c r="DD349" s="3"/>
      <c r="DE349" s="8"/>
      <c r="DF349" s="8"/>
      <c r="DG349" s="8"/>
      <c r="DH349" s="19"/>
      <c r="DI349" s="19"/>
      <c r="DJ349" s="19"/>
      <c r="DK349" s="19"/>
      <c r="DL349" s="41"/>
      <c r="DM349" s="33" t="e">
        <f t="shared" si="175"/>
        <v>#DIV/0!</v>
      </c>
      <c r="DN349" s="33" t="e">
        <f t="shared" si="176"/>
        <v>#DIV/0!</v>
      </c>
      <c r="DO349" s="33" t="e">
        <f t="shared" si="184"/>
        <v>#DIV/0!</v>
      </c>
      <c r="DP349" s="33" t="e">
        <f t="shared" si="177"/>
        <v>#DIV/0!</v>
      </c>
      <c r="DQ349" s="3"/>
      <c r="DR349" s="3"/>
      <c r="DS349" s="3"/>
      <c r="DT349" s="8"/>
      <c r="DU349" s="8"/>
      <c r="DV349" s="8"/>
      <c r="DW349" s="3"/>
      <c r="DX349" s="3"/>
      <c r="DY349" s="3"/>
      <c r="DZ349" s="3"/>
      <c r="EA349" s="41"/>
      <c r="EB349" s="33" t="e">
        <f t="shared" si="165"/>
        <v>#DIV/0!</v>
      </c>
      <c r="EC349" s="33" t="e">
        <f t="shared" si="166"/>
        <v>#DIV/0!</v>
      </c>
      <c r="ED349" s="33" t="e">
        <f t="shared" si="167"/>
        <v>#DIV/0!</v>
      </c>
      <c r="EE349" s="33" t="e">
        <f t="shared" si="168"/>
        <v>#DIV/0!</v>
      </c>
    </row>
    <row r="350" spans="1:135" ht="64" x14ac:dyDescent="0.2">
      <c r="A350" s="99">
        <v>219</v>
      </c>
      <c r="B350" s="88" t="s">
        <v>416</v>
      </c>
      <c r="C350" s="3" t="s">
        <v>1150</v>
      </c>
      <c r="D350" s="3" t="s">
        <v>417</v>
      </c>
      <c r="E350" s="3" t="str">
        <f t="shared" si="163"/>
        <v>Caruso, E. M. &amp; Shapira, O. (2015), Study Equity Sens.</v>
      </c>
      <c r="F350" s="3" t="s">
        <v>1204</v>
      </c>
      <c r="G350" s="3" t="s">
        <v>123</v>
      </c>
      <c r="H350" s="3">
        <v>1</v>
      </c>
      <c r="I350" s="3">
        <v>1</v>
      </c>
      <c r="J350" s="3">
        <v>1</v>
      </c>
      <c r="K350" s="3">
        <v>1</v>
      </c>
      <c r="L350" s="3">
        <v>1</v>
      </c>
      <c r="M350" s="3"/>
      <c r="N350" s="3">
        <v>1</v>
      </c>
      <c r="O350" s="3">
        <v>1</v>
      </c>
      <c r="P350" s="3"/>
      <c r="Q350" s="3" t="s">
        <v>418</v>
      </c>
      <c r="R350" s="3" t="s">
        <v>388</v>
      </c>
      <c r="S350" s="3"/>
      <c r="T350" s="3">
        <v>2015</v>
      </c>
      <c r="U350" s="3" t="s">
        <v>123</v>
      </c>
      <c r="V350" s="3">
        <v>0</v>
      </c>
      <c r="W350" s="3">
        <v>0</v>
      </c>
      <c r="X350" s="3">
        <v>0</v>
      </c>
      <c r="Y350" s="22">
        <v>3</v>
      </c>
      <c r="Z350" s="22" t="s">
        <v>1847</v>
      </c>
      <c r="AA350" s="22" t="str">
        <f t="shared" si="178"/>
        <v>3 vs. 3 or 4</v>
      </c>
      <c r="AB350" s="22">
        <f t="shared" si="179"/>
        <v>3</v>
      </c>
      <c r="AC350" s="22">
        <v>3</v>
      </c>
      <c r="AD350" s="22">
        <v>3</v>
      </c>
      <c r="AE350" s="22">
        <f t="shared" si="180"/>
        <v>1</v>
      </c>
      <c r="AF350" s="22">
        <f t="shared" si="183"/>
        <v>3</v>
      </c>
      <c r="AG350" s="3">
        <v>2</v>
      </c>
      <c r="AH350" s="3">
        <v>2</v>
      </c>
      <c r="AI350" s="3">
        <f t="shared" si="164"/>
        <v>1</v>
      </c>
      <c r="AJ350" s="3">
        <v>2</v>
      </c>
      <c r="AK350" s="3">
        <v>0</v>
      </c>
      <c r="AL350" s="3">
        <v>1</v>
      </c>
      <c r="AM350" s="3">
        <v>0</v>
      </c>
      <c r="AN350" s="3"/>
      <c r="AO350" s="3"/>
      <c r="AP350" s="16"/>
      <c r="AQ350" s="16"/>
      <c r="AR350" s="3"/>
      <c r="AS350" s="16">
        <v>1</v>
      </c>
      <c r="AT350" s="16" t="s">
        <v>715</v>
      </c>
      <c r="AU350" s="3">
        <v>1</v>
      </c>
      <c r="AV350" s="18">
        <v>1.264079983773283E-2</v>
      </c>
      <c r="AW350" s="31">
        <v>9.5230566314792563E-3</v>
      </c>
      <c r="AX350" s="18">
        <v>1.2586624981285403E-2</v>
      </c>
      <c r="AY350" s="18">
        <v>9.4416053450659312E-3</v>
      </c>
      <c r="AZ350" s="16"/>
      <c r="BA350" s="3" t="s">
        <v>419</v>
      </c>
      <c r="BB350" s="3"/>
      <c r="BC350" s="19">
        <v>0</v>
      </c>
      <c r="BD350" s="19">
        <v>93</v>
      </c>
      <c r="BE350" s="19">
        <v>91</v>
      </c>
      <c r="BF350" s="19">
        <v>184</v>
      </c>
      <c r="BG350" s="31">
        <v>4.5679999999999996</v>
      </c>
      <c r="BH350" s="31">
        <v>4.5519999999999996</v>
      </c>
      <c r="BI350" s="18">
        <v>1.1990000000000001</v>
      </c>
      <c r="BJ350" s="18">
        <v>1.097</v>
      </c>
      <c r="BK350" s="40">
        <v>1</v>
      </c>
      <c r="BL350" s="16">
        <f t="shared" si="169"/>
        <v>1.3916770361021281E-2</v>
      </c>
      <c r="BM350" s="16">
        <f t="shared" si="181"/>
        <v>2.1742225455883567E-2</v>
      </c>
      <c r="BN350" s="16">
        <f t="shared" si="182"/>
        <v>1.3859342147702073E-2</v>
      </c>
      <c r="BO350" s="16">
        <f t="shared" si="170"/>
        <v>2.1563155040808028E-2</v>
      </c>
      <c r="BP350" s="16"/>
      <c r="BQ350" s="32"/>
      <c r="BR350" s="32"/>
      <c r="BS350" s="16"/>
      <c r="BT350" s="16"/>
      <c r="BU350" s="16"/>
      <c r="BV350" s="16"/>
      <c r="BW350" s="16"/>
      <c r="BX350" s="16"/>
      <c r="BY350" s="16"/>
      <c r="BZ350" s="16"/>
      <c r="CA350" s="16"/>
      <c r="CB350" s="16"/>
      <c r="CC350" s="16"/>
      <c r="CD350" s="16"/>
      <c r="CE350" s="43" t="s">
        <v>420</v>
      </c>
      <c r="CF350" s="43"/>
      <c r="CG350" s="43"/>
      <c r="CH350" s="5">
        <v>93</v>
      </c>
      <c r="CI350" s="5">
        <v>91</v>
      </c>
      <c r="CJ350" s="5">
        <v>184</v>
      </c>
      <c r="CK350" s="20">
        <v>5.6043000000000003</v>
      </c>
      <c r="CL350" s="20">
        <v>5.6154000000000002</v>
      </c>
      <c r="CM350" s="43">
        <v>1.00865</v>
      </c>
      <c r="CN350" s="43">
        <v>0.95881000000000005</v>
      </c>
      <c r="CO350" s="40">
        <v>1</v>
      </c>
      <c r="CP350" s="33">
        <f t="shared" si="171"/>
        <v>1.1276828470824311E-2</v>
      </c>
      <c r="CQ350" s="33">
        <f t="shared" si="172"/>
        <v>2.1742044723174543E-2</v>
      </c>
      <c r="CR350" s="33">
        <f t="shared" si="173"/>
        <v>1.1230294102994224E-2</v>
      </c>
      <c r="CS350" s="33">
        <f t="shared" si="174"/>
        <v>2.1562975796625614E-2</v>
      </c>
      <c r="CT350" s="43"/>
      <c r="CU350" s="43"/>
      <c r="CV350" s="43"/>
      <c r="CW350" s="43"/>
      <c r="CX350" s="43"/>
      <c r="CY350" s="43"/>
      <c r="CZ350" s="43"/>
      <c r="DA350" s="43"/>
      <c r="DB350" s="3"/>
      <c r="DC350" s="3"/>
      <c r="DD350" s="3"/>
      <c r="DE350" s="8"/>
      <c r="DF350" s="8"/>
      <c r="DG350" s="8"/>
      <c r="DH350" s="19"/>
      <c r="DI350" s="19"/>
      <c r="DJ350" s="19"/>
      <c r="DK350" s="19"/>
      <c r="DL350" s="41"/>
      <c r="DM350" s="33" t="e">
        <f t="shared" si="175"/>
        <v>#DIV/0!</v>
      </c>
      <c r="DN350" s="33" t="e">
        <f t="shared" si="176"/>
        <v>#DIV/0!</v>
      </c>
      <c r="DO350" s="33" t="e">
        <f t="shared" si="184"/>
        <v>#DIV/0!</v>
      </c>
      <c r="DP350" s="33" t="e">
        <f t="shared" si="177"/>
        <v>#DIV/0!</v>
      </c>
      <c r="DQ350" s="3"/>
      <c r="DR350" s="3"/>
      <c r="DS350" s="3"/>
      <c r="DT350" s="8"/>
      <c r="DU350" s="8"/>
      <c r="DV350" s="8"/>
      <c r="DW350" s="3"/>
      <c r="DX350" s="3"/>
      <c r="DY350" s="3"/>
      <c r="DZ350" s="3"/>
      <c r="EA350" s="41"/>
      <c r="EB350" s="33" t="e">
        <f t="shared" si="165"/>
        <v>#DIV/0!</v>
      </c>
      <c r="EC350" s="33" t="e">
        <f t="shared" si="166"/>
        <v>#DIV/0!</v>
      </c>
      <c r="ED350" s="33" t="e">
        <f t="shared" si="167"/>
        <v>#DIV/0!</v>
      </c>
      <c r="EE350" s="33" t="e">
        <f t="shared" si="168"/>
        <v>#DIV/0!</v>
      </c>
    </row>
    <row r="351" spans="1:135" ht="48" x14ac:dyDescent="0.2">
      <c r="A351" s="99">
        <v>219</v>
      </c>
      <c r="B351" s="88" t="s">
        <v>421</v>
      </c>
      <c r="C351" s="3" t="s">
        <v>1150</v>
      </c>
      <c r="D351" s="3" t="s">
        <v>422</v>
      </c>
      <c r="E351" s="3" t="str">
        <f t="shared" si="163"/>
        <v>Caruso, E. M. &amp; Shapira, O. (2015), Study Grades</v>
      </c>
      <c r="F351" s="3" t="s">
        <v>1204</v>
      </c>
      <c r="G351" s="3" t="s">
        <v>123</v>
      </c>
      <c r="H351" s="3">
        <v>1</v>
      </c>
      <c r="I351" s="3">
        <v>1</v>
      </c>
      <c r="J351" s="3">
        <v>1</v>
      </c>
      <c r="K351" s="3">
        <v>1</v>
      </c>
      <c r="L351" s="3">
        <v>1</v>
      </c>
      <c r="M351" s="3"/>
      <c r="N351" s="3">
        <v>1</v>
      </c>
      <c r="O351" s="3">
        <v>1</v>
      </c>
      <c r="P351" s="3"/>
      <c r="Q351" s="3" t="s">
        <v>423</v>
      </c>
      <c r="R351" s="3" t="s">
        <v>3</v>
      </c>
      <c r="S351" s="3"/>
      <c r="T351" s="3">
        <v>2015</v>
      </c>
      <c r="U351" s="3" t="s">
        <v>123</v>
      </c>
      <c r="V351" s="3">
        <v>0</v>
      </c>
      <c r="W351" s="3">
        <v>0</v>
      </c>
      <c r="X351" s="3">
        <v>0</v>
      </c>
      <c r="Y351" s="22">
        <v>2</v>
      </c>
      <c r="Z351" s="22">
        <v>2</v>
      </c>
      <c r="AA351" s="22">
        <f t="shared" si="178"/>
        <v>1</v>
      </c>
      <c r="AB351" s="22">
        <f t="shared" si="179"/>
        <v>2</v>
      </c>
      <c r="AC351" s="22">
        <v>3</v>
      </c>
      <c r="AD351" s="22">
        <v>3</v>
      </c>
      <c r="AE351" s="22">
        <f t="shared" si="180"/>
        <v>1</v>
      </c>
      <c r="AF351" s="22">
        <f t="shared" si="183"/>
        <v>3</v>
      </c>
      <c r="AG351" s="3">
        <v>2</v>
      </c>
      <c r="AH351" s="3">
        <v>2</v>
      </c>
      <c r="AI351" s="3">
        <f t="shared" si="164"/>
        <v>1</v>
      </c>
      <c r="AJ351" s="3">
        <v>2</v>
      </c>
      <c r="AK351" s="3">
        <v>0</v>
      </c>
      <c r="AL351" s="3">
        <v>0</v>
      </c>
      <c r="AM351" s="3">
        <v>1</v>
      </c>
      <c r="AN351" s="3"/>
      <c r="AO351" s="3" t="s">
        <v>1123</v>
      </c>
      <c r="AP351" s="16" t="s">
        <v>1121</v>
      </c>
      <c r="AQ351" s="16">
        <v>0</v>
      </c>
      <c r="AR351" s="3" t="s">
        <v>1117</v>
      </c>
      <c r="AS351" s="16"/>
      <c r="AT351" s="16"/>
      <c r="AU351" s="3">
        <v>0</v>
      </c>
      <c r="AV351" s="18">
        <v>-1.0656720890065995E-2</v>
      </c>
      <c r="AW351" s="31">
        <v>3.3333802613085932E-2</v>
      </c>
      <c r="AX351" s="18">
        <v>-1.0589415284444525E-2</v>
      </c>
      <c r="AY351" s="18">
        <v>3.2914073712371129E-2</v>
      </c>
      <c r="AZ351" s="16"/>
      <c r="BA351" s="3" t="s">
        <v>424</v>
      </c>
      <c r="BB351" s="3"/>
      <c r="BC351" s="3">
        <v>0</v>
      </c>
      <c r="BD351" s="19">
        <v>55</v>
      </c>
      <c r="BE351" s="6">
        <v>66</v>
      </c>
      <c r="BF351" s="19">
        <v>121</v>
      </c>
      <c r="BG351" s="46">
        <v>3.7029999999999998</v>
      </c>
      <c r="BH351" s="46">
        <v>3.7222</v>
      </c>
      <c r="BI351" s="6">
        <v>1.6588400000000001</v>
      </c>
      <c r="BJ351" s="6">
        <v>1.91225</v>
      </c>
      <c r="BK351" s="40">
        <v>-1</v>
      </c>
      <c r="BL351" s="16">
        <f t="shared" si="169"/>
        <v>-1.0656720890065995E-2</v>
      </c>
      <c r="BM351" s="16">
        <f t="shared" si="181"/>
        <v>3.3333802613085932E-2</v>
      </c>
      <c r="BN351" s="16">
        <f t="shared" si="182"/>
        <v>-1.0589415284444525E-2</v>
      </c>
      <c r="BO351" s="16">
        <f t="shared" si="170"/>
        <v>3.2914073712371129E-2</v>
      </c>
      <c r="BP351" s="16"/>
      <c r="BQ351" s="32"/>
      <c r="BR351" s="32"/>
      <c r="BS351" s="16"/>
      <c r="BT351" s="16"/>
      <c r="BU351" s="16"/>
      <c r="BV351" s="16"/>
      <c r="BW351" s="16"/>
      <c r="BX351" s="16"/>
      <c r="BY351" s="16"/>
      <c r="BZ351" s="16"/>
      <c r="CA351" s="16"/>
      <c r="CB351" s="16"/>
      <c r="CC351" s="16"/>
      <c r="CD351" s="16"/>
      <c r="CE351" s="3"/>
      <c r="CF351" s="3"/>
      <c r="CG351" s="3"/>
      <c r="CH351" s="8"/>
      <c r="CI351" s="8"/>
      <c r="CJ351" s="8"/>
      <c r="CK351" s="3"/>
      <c r="CL351" s="3"/>
      <c r="CM351" s="3"/>
      <c r="CN351" s="3"/>
      <c r="CO351" s="40"/>
      <c r="CP351" s="33" t="e">
        <f t="shared" si="171"/>
        <v>#DIV/0!</v>
      </c>
      <c r="CQ351" s="33" t="e">
        <f t="shared" si="172"/>
        <v>#DIV/0!</v>
      </c>
      <c r="CR351" s="33" t="e">
        <f t="shared" si="173"/>
        <v>#DIV/0!</v>
      </c>
      <c r="CS351" s="33" t="e">
        <f t="shared" si="174"/>
        <v>#DIV/0!</v>
      </c>
      <c r="CT351" s="3"/>
      <c r="CU351" s="3"/>
      <c r="CV351" s="3"/>
      <c r="CW351" s="3"/>
      <c r="CX351" s="3"/>
      <c r="CY351" s="3"/>
      <c r="CZ351" s="3"/>
      <c r="DA351" s="3"/>
      <c r="DB351" s="3"/>
      <c r="DC351" s="3"/>
      <c r="DD351" s="3"/>
      <c r="DE351" s="8"/>
      <c r="DF351" s="8"/>
      <c r="DG351" s="8"/>
      <c r="DH351" s="19"/>
      <c r="DI351" s="19"/>
      <c r="DJ351" s="19"/>
      <c r="DK351" s="19"/>
      <c r="DL351" s="41"/>
      <c r="DM351" s="33" t="e">
        <f t="shared" si="175"/>
        <v>#DIV/0!</v>
      </c>
      <c r="DN351" s="33" t="e">
        <f t="shared" si="176"/>
        <v>#DIV/0!</v>
      </c>
      <c r="DO351" s="33" t="e">
        <f t="shared" si="184"/>
        <v>#DIV/0!</v>
      </c>
      <c r="DP351" s="33" t="e">
        <f t="shared" si="177"/>
        <v>#DIV/0!</v>
      </c>
      <c r="DQ351" s="3"/>
      <c r="DR351" s="3"/>
      <c r="DS351" s="3"/>
      <c r="DT351" s="8"/>
      <c r="DU351" s="8"/>
      <c r="DV351" s="8"/>
      <c r="DW351" s="3"/>
      <c r="DX351" s="3"/>
      <c r="DY351" s="3"/>
      <c r="DZ351" s="3"/>
      <c r="EA351" s="41"/>
      <c r="EB351" s="33" t="e">
        <f t="shared" si="165"/>
        <v>#DIV/0!</v>
      </c>
      <c r="EC351" s="33" t="e">
        <f t="shared" si="166"/>
        <v>#DIV/0!</v>
      </c>
      <c r="ED351" s="33" t="e">
        <f t="shared" si="167"/>
        <v>#DIV/0!</v>
      </c>
      <c r="EE351" s="33" t="e">
        <f t="shared" si="168"/>
        <v>#DIV/0!</v>
      </c>
    </row>
    <row r="352" spans="1:135" ht="48" x14ac:dyDescent="0.2">
      <c r="A352" s="99">
        <v>219</v>
      </c>
      <c r="B352" s="88" t="s">
        <v>421</v>
      </c>
      <c r="C352" s="3" t="s">
        <v>1150</v>
      </c>
      <c r="D352" s="3" t="s">
        <v>422</v>
      </c>
      <c r="E352" s="3" t="str">
        <f t="shared" si="163"/>
        <v>Caruso, E. M. &amp; Shapira, O. (2015), Study Grades</v>
      </c>
      <c r="F352" s="3" t="s">
        <v>1204</v>
      </c>
      <c r="G352" s="3" t="s">
        <v>123</v>
      </c>
      <c r="H352" s="3">
        <v>1</v>
      </c>
      <c r="I352" s="3">
        <v>1</v>
      </c>
      <c r="J352" s="3">
        <v>1</v>
      </c>
      <c r="K352" s="3">
        <v>1</v>
      </c>
      <c r="L352" s="3">
        <v>1</v>
      </c>
      <c r="M352" s="3"/>
      <c r="N352" s="3">
        <v>1</v>
      </c>
      <c r="O352" s="3">
        <v>1</v>
      </c>
      <c r="P352" s="3"/>
      <c r="Q352" s="3" t="s">
        <v>423</v>
      </c>
      <c r="R352" s="3" t="s">
        <v>3</v>
      </c>
      <c r="S352" s="3"/>
      <c r="T352" s="3">
        <v>2015</v>
      </c>
      <c r="U352" s="3" t="s">
        <v>123</v>
      </c>
      <c r="V352" s="3">
        <v>0</v>
      </c>
      <c r="W352" s="3">
        <v>0</v>
      </c>
      <c r="X352" s="3">
        <v>0</v>
      </c>
      <c r="Y352" s="22">
        <v>2</v>
      </c>
      <c r="Z352" s="22">
        <v>2</v>
      </c>
      <c r="AA352" s="22">
        <f t="shared" si="178"/>
        <v>1</v>
      </c>
      <c r="AB352" s="22">
        <f t="shared" si="179"/>
        <v>2</v>
      </c>
      <c r="AC352" s="22">
        <v>3</v>
      </c>
      <c r="AD352" s="22">
        <v>3</v>
      </c>
      <c r="AE352" s="22">
        <f t="shared" si="180"/>
        <v>1</v>
      </c>
      <c r="AF352" s="22">
        <f t="shared" si="183"/>
        <v>3</v>
      </c>
      <c r="AG352" s="3">
        <v>2</v>
      </c>
      <c r="AH352" s="3">
        <v>2</v>
      </c>
      <c r="AI352" s="3">
        <f t="shared" si="164"/>
        <v>1</v>
      </c>
      <c r="AJ352" s="3">
        <v>2</v>
      </c>
      <c r="AK352" s="3">
        <v>0</v>
      </c>
      <c r="AL352" s="3">
        <v>0</v>
      </c>
      <c r="AM352" s="3">
        <v>1</v>
      </c>
      <c r="AN352" s="3"/>
      <c r="AO352" s="3" t="s">
        <v>1123</v>
      </c>
      <c r="AP352" s="16" t="s">
        <v>1120</v>
      </c>
      <c r="AQ352" s="16">
        <v>0</v>
      </c>
      <c r="AR352" s="3" t="s">
        <v>1117</v>
      </c>
      <c r="AS352" s="16"/>
      <c r="AT352" s="16"/>
      <c r="AU352" s="3">
        <v>0</v>
      </c>
      <c r="AV352" s="18">
        <v>-0.18403020993377084</v>
      </c>
      <c r="AW352" s="31">
        <v>3.6332476359485659E-2</v>
      </c>
      <c r="AX352" s="18">
        <v>-0.18276103607215863</v>
      </c>
      <c r="AY352" s="18">
        <v>3.5833066815233988E-2</v>
      </c>
      <c r="AZ352" s="16"/>
      <c r="BA352" s="3" t="s">
        <v>424</v>
      </c>
      <c r="BB352" s="3"/>
      <c r="BC352" s="3">
        <v>0</v>
      </c>
      <c r="BD352" s="6">
        <v>52</v>
      </c>
      <c r="BE352" s="6">
        <v>59</v>
      </c>
      <c r="BF352" s="19">
        <v>111</v>
      </c>
      <c r="BG352" s="46">
        <v>3.6282000000000001</v>
      </c>
      <c r="BH352" s="46">
        <v>3.3050999999999999</v>
      </c>
      <c r="BI352" s="6">
        <v>1.66032</v>
      </c>
      <c r="BJ352" s="6">
        <v>1.8354600000000001</v>
      </c>
      <c r="BK352" s="40">
        <v>-1</v>
      </c>
      <c r="BL352" s="16">
        <f t="shared" si="169"/>
        <v>-0.18403020993377084</v>
      </c>
      <c r="BM352" s="16">
        <f t="shared" si="181"/>
        <v>3.6332476359485659E-2</v>
      </c>
      <c r="BN352" s="16">
        <f t="shared" si="182"/>
        <v>-0.18276103607215863</v>
      </c>
      <c r="BO352" s="16">
        <f t="shared" si="170"/>
        <v>3.5833066815233988E-2</v>
      </c>
      <c r="BP352" s="16"/>
      <c r="BQ352" s="32"/>
      <c r="BR352" s="32"/>
      <c r="BS352" s="16"/>
      <c r="BT352" s="16"/>
      <c r="BU352" s="16"/>
      <c r="BV352" s="16"/>
      <c r="BW352" s="16"/>
      <c r="BX352" s="16"/>
      <c r="BY352" s="16"/>
      <c r="BZ352" s="16"/>
      <c r="CA352" s="16"/>
      <c r="CB352" s="16"/>
      <c r="CC352" s="16"/>
      <c r="CD352" s="16"/>
      <c r="CE352" s="3"/>
      <c r="CF352" s="3"/>
      <c r="CG352" s="3"/>
      <c r="CH352" s="8"/>
      <c r="CI352" s="8"/>
      <c r="CJ352" s="8"/>
      <c r="CK352" s="3"/>
      <c r="CL352" s="3"/>
      <c r="CM352" s="3"/>
      <c r="CN352" s="3"/>
      <c r="CO352" s="40"/>
      <c r="CP352" s="33" t="e">
        <f t="shared" si="171"/>
        <v>#DIV/0!</v>
      </c>
      <c r="CQ352" s="33" t="e">
        <f t="shared" si="172"/>
        <v>#DIV/0!</v>
      </c>
      <c r="CR352" s="33" t="e">
        <f t="shared" si="173"/>
        <v>#DIV/0!</v>
      </c>
      <c r="CS352" s="33" t="e">
        <f t="shared" si="174"/>
        <v>#DIV/0!</v>
      </c>
      <c r="CT352" s="3"/>
      <c r="CU352" s="3"/>
      <c r="CV352" s="3"/>
      <c r="CW352" s="3"/>
      <c r="CX352" s="3"/>
      <c r="CY352" s="3"/>
      <c r="CZ352" s="3"/>
      <c r="DA352" s="3"/>
      <c r="DB352" s="3"/>
      <c r="DC352" s="3"/>
      <c r="DD352" s="3"/>
      <c r="DE352" s="8"/>
      <c r="DF352" s="8"/>
      <c r="DG352" s="8"/>
      <c r="DH352" s="19"/>
      <c r="DI352" s="19"/>
      <c r="DJ352" s="19"/>
      <c r="DK352" s="19"/>
      <c r="DL352" s="41"/>
      <c r="DM352" s="33" t="e">
        <f t="shared" si="175"/>
        <v>#DIV/0!</v>
      </c>
      <c r="DN352" s="33" t="e">
        <f t="shared" si="176"/>
        <v>#DIV/0!</v>
      </c>
      <c r="DO352" s="33" t="e">
        <f t="shared" si="184"/>
        <v>#DIV/0!</v>
      </c>
      <c r="DP352" s="33" t="e">
        <f t="shared" si="177"/>
        <v>#DIV/0!</v>
      </c>
      <c r="DQ352" s="3"/>
      <c r="DR352" s="3"/>
      <c r="DS352" s="3"/>
      <c r="DT352" s="8"/>
      <c r="DU352" s="8"/>
      <c r="DV352" s="8"/>
      <c r="DW352" s="3"/>
      <c r="DX352" s="3"/>
      <c r="DY352" s="3"/>
      <c r="DZ352" s="3"/>
      <c r="EA352" s="41"/>
      <c r="EB352" s="33" t="e">
        <f t="shared" si="165"/>
        <v>#DIV/0!</v>
      </c>
      <c r="EC352" s="33" t="e">
        <f t="shared" si="166"/>
        <v>#DIV/0!</v>
      </c>
      <c r="ED352" s="33" t="e">
        <f t="shared" si="167"/>
        <v>#DIV/0!</v>
      </c>
      <c r="EE352" s="33" t="e">
        <f t="shared" si="168"/>
        <v>#DIV/0!</v>
      </c>
    </row>
    <row r="353" spans="1:135" ht="48" x14ac:dyDescent="0.2">
      <c r="A353" s="99">
        <v>219</v>
      </c>
      <c r="B353" s="88" t="s">
        <v>421</v>
      </c>
      <c r="C353" s="3" t="s">
        <v>1150</v>
      </c>
      <c r="D353" s="3" t="s">
        <v>422</v>
      </c>
      <c r="E353" s="3" t="str">
        <f t="shared" si="163"/>
        <v>Caruso, E. M. &amp; Shapira, O. (2015), Study Grades</v>
      </c>
      <c r="F353" s="3" t="s">
        <v>1204</v>
      </c>
      <c r="G353" s="3" t="s">
        <v>123</v>
      </c>
      <c r="H353" s="3">
        <v>1</v>
      </c>
      <c r="I353" s="3">
        <v>1</v>
      </c>
      <c r="J353" s="3">
        <v>1</v>
      </c>
      <c r="K353" s="3">
        <v>1</v>
      </c>
      <c r="L353" s="3">
        <v>1</v>
      </c>
      <c r="M353" s="3"/>
      <c r="N353" s="3">
        <v>1</v>
      </c>
      <c r="O353" s="3">
        <v>1</v>
      </c>
      <c r="P353" s="3"/>
      <c r="Q353" s="3" t="s">
        <v>423</v>
      </c>
      <c r="R353" s="3" t="s">
        <v>3</v>
      </c>
      <c r="S353" s="3"/>
      <c r="T353" s="3">
        <v>2015</v>
      </c>
      <c r="U353" s="3" t="s">
        <v>123</v>
      </c>
      <c r="V353" s="3">
        <v>0</v>
      </c>
      <c r="W353" s="3">
        <v>0</v>
      </c>
      <c r="X353" s="3">
        <v>0</v>
      </c>
      <c r="Y353" s="22">
        <v>2</v>
      </c>
      <c r="Z353" s="22">
        <v>2</v>
      </c>
      <c r="AA353" s="22">
        <f t="shared" si="178"/>
        <v>1</v>
      </c>
      <c r="AB353" s="22">
        <f t="shared" si="179"/>
        <v>2</v>
      </c>
      <c r="AC353" s="22">
        <v>3</v>
      </c>
      <c r="AD353" s="22">
        <v>3</v>
      </c>
      <c r="AE353" s="22">
        <f t="shared" si="180"/>
        <v>1</v>
      </c>
      <c r="AF353" s="22">
        <f t="shared" si="183"/>
        <v>3</v>
      </c>
      <c r="AG353" s="3">
        <v>2</v>
      </c>
      <c r="AH353" s="3">
        <v>2</v>
      </c>
      <c r="AI353" s="3">
        <f t="shared" si="164"/>
        <v>1</v>
      </c>
      <c r="AJ353" s="3">
        <v>2</v>
      </c>
      <c r="AK353" s="3">
        <v>0</v>
      </c>
      <c r="AL353" s="3">
        <v>0</v>
      </c>
      <c r="AM353" s="3">
        <v>1</v>
      </c>
      <c r="AN353" s="3"/>
      <c r="AO353" s="3" t="s">
        <v>1123</v>
      </c>
      <c r="AP353" s="16" t="s">
        <v>1119</v>
      </c>
      <c r="AQ353" s="16">
        <v>1</v>
      </c>
      <c r="AR353" s="3" t="s">
        <v>1117</v>
      </c>
      <c r="AS353" s="16"/>
      <c r="AT353" s="16"/>
      <c r="AU353" s="3">
        <v>0</v>
      </c>
      <c r="AV353" s="18">
        <v>0.10225273366219631</v>
      </c>
      <c r="AW353" s="31">
        <v>3.5037525856100427E-2</v>
      </c>
      <c r="AX353" s="18">
        <v>0.10157853981387414</v>
      </c>
      <c r="AY353" s="18">
        <v>3.4577015734837541E-2</v>
      </c>
      <c r="AZ353" s="16"/>
      <c r="BA353" s="3" t="s">
        <v>424</v>
      </c>
      <c r="BB353" s="3"/>
      <c r="BC353" s="3">
        <v>0</v>
      </c>
      <c r="BD353" s="6">
        <v>65</v>
      </c>
      <c r="BE353" s="6">
        <v>51</v>
      </c>
      <c r="BF353" s="19">
        <v>116</v>
      </c>
      <c r="BG353" s="46">
        <v>3.7589999999999999</v>
      </c>
      <c r="BH353" s="46">
        <v>3.5817000000000001</v>
      </c>
      <c r="BI353" s="6">
        <v>1.7524900000000001</v>
      </c>
      <c r="BJ353" s="6">
        <v>1.7099</v>
      </c>
      <c r="BK353" s="40">
        <v>1</v>
      </c>
      <c r="BL353" s="16">
        <f t="shared" si="169"/>
        <v>0.10225273366219631</v>
      </c>
      <c r="BM353" s="16">
        <f t="shared" si="181"/>
        <v>3.5037525856100427E-2</v>
      </c>
      <c r="BN353" s="16">
        <f t="shared" si="182"/>
        <v>0.10157853981387414</v>
      </c>
      <c r="BO353" s="16">
        <f t="shared" si="170"/>
        <v>3.4577015734837541E-2</v>
      </c>
      <c r="BP353" s="16"/>
      <c r="BQ353" s="32"/>
      <c r="BR353" s="32"/>
      <c r="BS353" s="16"/>
      <c r="BT353" s="16"/>
      <c r="BU353" s="16"/>
      <c r="BV353" s="16"/>
      <c r="BW353" s="16"/>
      <c r="BX353" s="16"/>
      <c r="BY353" s="16"/>
      <c r="BZ353" s="16"/>
      <c r="CA353" s="16"/>
      <c r="CB353" s="16"/>
      <c r="CC353" s="16"/>
      <c r="CD353" s="16"/>
      <c r="CE353" s="3"/>
      <c r="CF353" s="3"/>
      <c r="CG353" s="3"/>
      <c r="CH353" s="8"/>
      <c r="CI353" s="8"/>
      <c r="CJ353" s="8"/>
      <c r="CK353" s="3"/>
      <c r="CL353" s="3"/>
      <c r="CM353" s="3"/>
      <c r="CN353" s="3"/>
      <c r="CO353" s="40"/>
      <c r="CP353" s="33" t="e">
        <f t="shared" si="171"/>
        <v>#DIV/0!</v>
      </c>
      <c r="CQ353" s="33" t="e">
        <f t="shared" si="172"/>
        <v>#DIV/0!</v>
      </c>
      <c r="CR353" s="33" t="e">
        <f t="shared" si="173"/>
        <v>#DIV/0!</v>
      </c>
      <c r="CS353" s="33" t="e">
        <f t="shared" si="174"/>
        <v>#DIV/0!</v>
      </c>
      <c r="CT353" s="3"/>
      <c r="CU353" s="3"/>
      <c r="CV353" s="3"/>
      <c r="CW353" s="3"/>
      <c r="CX353" s="3"/>
      <c r="CY353" s="3"/>
      <c r="CZ353" s="3"/>
      <c r="DA353" s="3"/>
      <c r="DB353" s="3"/>
      <c r="DC353" s="3"/>
      <c r="DD353" s="3"/>
      <c r="DE353" s="8"/>
      <c r="DF353" s="8"/>
      <c r="DG353" s="8"/>
      <c r="DH353" s="19"/>
      <c r="DI353" s="19"/>
      <c r="DJ353" s="19"/>
      <c r="DK353" s="19"/>
      <c r="DL353" s="41"/>
      <c r="DM353" s="33" t="e">
        <f t="shared" si="175"/>
        <v>#DIV/0!</v>
      </c>
      <c r="DN353" s="33" t="e">
        <f t="shared" si="176"/>
        <v>#DIV/0!</v>
      </c>
      <c r="DO353" s="33" t="e">
        <f t="shared" si="184"/>
        <v>#DIV/0!</v>
      </c>
      <c r="DP353" s="33" t="e">
        <f t="shared" si="177"/>
        <v>#DIV/0!</v>
      </c>
      <c r="DQ353" s="3"/>
      <c r="DR353" s="3"/>
      <c r="DS353" s="3"/>
      <c r="DT353" s="8"/>
      <c r="DU353" s="8"/>
      <c r="DV353" s="8"/>
      <c r="DW353" s="3"/>
      <c r="DX353" s="3"/>
      <c r="DY353" s="3"/>
      <c r="DZ353" s="3"/>
      <c r="EA353" s="41"/>
      <c r="EB353" s="33" t="e">
        <f t="shared" si="165"/>
        <v>#DIV/0!</v>
      </c>
      <c r="EC353" s="33" t="e">
        <f t="shared" si="166"/>
        <v>#DIV/0!</v>
      </c>
      <c r="ED353" s="33" t="e">
        <f t="shared" si="167"/>
        <v>#DIV/0!</v>
      </c>
      <c r="EE353" s="33" t="e">
        <f t="shared" si="168"/>
        <v>#DIV/0!</v>
      </c>
    </row>
    <row r="354" spans="1:135" ht="48" x14ac:dyDescent="0.2">
      <c r="A354" s="99">
        <v>219</v>
      </c>
      <c r="B354" s="88" t="s">
        <v>421</v>
      </c>
      <c r="C354" s="3" t="s">
        <v>1150</v>
      </c>
      <c r="D354" s="3" t="s">
        <v>422</v>
      </c>
      <c r="E354" s="3" t="str">
        <f t="shared" si="163"/>
        <v>Caruso, E. M. &amp; Shapira, O. (2015), Study Grades</v>
      </c>
      <c r="F354" s="3" t="s">
        <v>1204</v>
      </c>
      <c r="G354" s="3" t="s">
        <v>123</v>
      </c>
      <c r="H354" s="3">
        <v>1</v>
      </c>
      <c r="I354" s="3">
        <v>1</v>
      </c>
      <c r="J354" s="3">
        <v>1</v>
      </c>
      <c r="K354" s="3">
        <v>1</v>
      </c>
      <c r="L354" s="3">
        <v>1</v>
      </c>
      <c r="M354" s="3"/>
      <c r="N354" s="3">
        <v>1</v>
      </c>
      <c r="O354" s="3">
        <v>1</v>
      </c>
      <c r="P354" s="3"/>
      <c r="Q354" s="3" t="s">
        <v>423</v>
      </c>
      <c r="R354" s="3" t="s">
        <v>3</v>
      </c>
      <c r="S354" s="3"/>
      <c r="T354" s="3">
        <v>2015</v>
      </c>
      <c r="U354" s="3" t="s">
        <v>123</v>
      </c>
      <c r="V354" s="3">
        <v>0</v>
      </c>
      <c r="W354" s="3">
        <v>0</v>
      </c>
      <c r="X354" s="3">
        <v>0</v>
      </c>
      <c r="Y354" s="22">
        <v>2</v>
      </c>
      <c r="Z354" s="22">
        <v>2</v>
      </c>
      <c r="AA354" s="22">
        <f t="shared" si="178"/>
        <v>1</v>
      </c>
      <c r="AB354" s="22">
        <f t="shared" si="179"/>
        <v>2</v>
      </c>
      <c r="AC354" s="22">
        <v>3</v>
      </c>
      <c r="AD354" s="22">
        <v>3</v>
      </c>
      <c r="AE354" s="22">
        <f t="shared" si="180"/>
        <v>1</v>
      </c>
      <c r="AF354" s="22">
        <f t="shared" si="183"/>
        <v>3</v>
      </c>
      <c r="AG354" s="3">
        <v>2</v>
      </c>
      <c r="AH354" s="3">
        <v>2</v>
      </c>
      <c r="AI354" s="3">
        <f t="shared" si="164"/>
        <v>1</v>
      </c>
      <c r="AJ354" s="3">
        <v>2</v>
      </c>
      <c r="AK354" s="3">
        <v>0</v>
      </c>
      <c r="AL354" s="3">
        <v>0</v>
      </c>
      <c r="AM354" s="3">
        <v>1</v>
      </c>
      <c r="AN354" s="3"/>
      <c r="AO354" s="3" t="s">
        <v>1123</v>
      </c>
      <c r="AP354" s="16" t="s">
        <v>1118</v>
      </c>
      <c r="AQ354" s="16">
        <v>1</v>
      </c>
      <c r="AR354" s="3" t="s">
        <v>1117</v>
      </c>
      <c r="AS354" s="16"/>
      <c r="AT354" s="16"/>
      <c r="AU354" s="3">
        <v>0</v>
      </c>
      <c r="AV354" s="18">
        <v>-0.20149440797785254</v>
      </c>
      <c r="AW354" s="31">
        <v>3.6911305901253667E-2</v>
      </c>
      <c r="AX354" s="18">
        <v>-0.2000787563995538</v>
      </c>
      <c r="AY354" s="18">
        <v>3.6394467855929556E-2</v>
      </c>
      <c r="AZ354" s="16"/>
      <c r="BA354" s="3" t="s">
        <v>424</v>
      </c>
      <c r="BB354" s="3"/>
      <c r="BC354" s="3">
        <v>0</v>
      </c>
      <c r="BD354" s="6">
        <v>56</v>
      </c>
      <c r="BE354" s="19">
        <v>53</v>
      </c>
      <c r="BF354" s="19">
        <v>109</v>
      </c>
      <c r="BG354" s="46">
        <v>3.6131000000000002</v>
      </c>
      <c r="BH354" s="46">
        <v>3.2704</v>
      </c>
      <c r="BI354" s="6">
        <v>1.6376599999999999</v>
      </c>
      <c r="BJ354" s="6">
        <v>1.76511</v>
      </c>
      <c r="BK354" s="40">
        <v>-1</v>
      </c>
      <c r="BL354" s="16">
        <f t="shared" si="169"/>
        <v>-0.20149440797785254</v>
      </c>
      <c r="BM354" s="16">
        <f t="shared" si="181"/>
        <v>3.6911305901253667E-2</v>
      </c>
      <c r="BN354" s="16">
        <f t="shared" si="182"/>
        <v>-0.2000787563995538</v>
      </c>
      <c r="BO354" s="16">
        <f t="shared" si="170"/>
        <v>3.6394467855929556E-2</v>
      </c>
      <c r="BP354" s="16"/>
      <c r="BQ354" s="32"/>
      <c r="BR354" s="32"/>
      <c r="BS354" s="16"/>
      <c r="BT354" s="16"/>
      <c r="BU354" s="16"/>
      <c r="BV354" s="16"/>
      <c r="BW354" s="16"/>
      <c r="BX354" s="16"/>
      <c r="BY354" s="16"/>
      <c r="BZ354" s="16"/>
      <c r="CA354" s="16"/>
      <c r="CB354" s="16"/>
      <c r="CC354" s="16"/>
      <c r="CD354" s="16"/>
      <c r="CE354" s="3"/>
      <c r="CF354" s="3"/>
      <c r="CG354" s="3"/>
      <c r="CH354" s="8"/>
      <c r="CI354" s="8"/>
      <c r="CJ354" s="8"/>
      <c r="CK354" s="3"/>
      <c r="CL354" s="3"/>
      <c r="CM354" s="3"/>
      <c r="CN354" s="3"/>
      <c r="CO354" s="40"/>
      <c r="CP354" s="33" t="e">
        <f t="shared" si="171"/>
        <v>#DIV/0!</v>
      </c>
      <c r="CQ354" s="33" t="e">
        <f t="shared" si="172"/>
        <v>#DIV/0!</v>
      </c>
      <c r="CR354" s="33" t="e">
        <f t="shared" si="173"/>
        <v>#DIV/0!</v>
      </c>
      <c r="CS354" s="33" t="e">
        <f t="shared" si="174"/>
        <v>#DIV/0!</v>
      </c>
      <c r="CT354" s="3"/>
      <c r="CU354" s="3"/>
      <c r="CV354" s="3"/>
      <c r="CW354" s="3"/>
      <c r="CX354" s="3"/>
      <c r="CY354" s="3"/>
      <c r="CZ354" s="3"/>
      <c r="DA354" s="3"/>
      <c r="DB354" s="3"/>
      <c r="DC354" s="3"/>
      <c r="DD354" s="3"/>
      <c r="DE354" s="8"/>
      <c r="DF354" s="8"/>
      <c r="DG354" s="8"/>
      <c r="DH354" s="19"/>
      <c r="DI354" s="19"/>
      <c r="DJ354" s="19"/>
      <c r="DK354" s="19"/>
      <c r="DL354" s="41"/>
      <c r="DM354" s="33" t="e">
        <f t="shared" si="175"/>
        <v>#DIV/0!</v>
      </c>
      <c r="DN354" s="33" t="e">
        <f t="shared" si="176"/>
        <v>#DIV/0!</v>
      </c>
      <c r="DO354" s="33" t="e">
        <f t="shared" si="184"/>
        <v>#DIV/0!</v>
      </c>
      <c r="DP354" s="33" t="e">
        <f t="shared" si="177"/>
        <v>#DIV/0!</v>
      </c>
      <c r="DQ354" s="3"/>
      <c r="DR354" s="3"/>
      <c r="DS354" s="3"/>
      <c r="DT354" s="8"/>
      <c r="DU354" s="8"/>
      <c r="DV354" s="8"/>
      <c r="DW354" s="3"/>
      <c r="DX354" s="3"/>
      <c r="DY354" s="3"/>
      <c r="DZ354" s="3"/>
      <c r="EA354" s="41"/>
      <c r="EB354" s="33" t="e">
        <f t="shared" si="165"/>
        <v>#DIV/0!</v>
      </c>
      <c r="EC354" s="33" t="e">
        <f t="shared" si="166"/>
        <v>#DIV/0!</v>
      </c>
      <c r="ED354" s="33" t="e">
        <f t="shared" si="167"/>
        <v>#DIV/0!</v>
      </c>
      <c r="EE354" s="33" t="e">
        <f t="shared" si="168"/>
        <v>#DIV/0!</v>
      </c>
    </row>
    <row r="355" spans="1:135" ht="32" x14ac:dyDescent="0.2">
      <c r="A355" s="99">
        <v>219</v>
      </c>
      <c r="B355" s="88" t="s">
        <v>403</v>
      </c>
      <c r="C355" s="3" t="s">
        <v>1150</v>
      </c>
      <c r="D355" s="3" t="s">
        <v>404</v>
      </c>
      <c r="E355" s="3" t="str">
        <f t="shared" si="163"/>
        <v>Caruso, E. M. &amp; Shapira, O. (2015), Study GRE</v>
      </c>
      <c r="F355" s="3" t="s">
        <v>1204</v>
      </c>
      <c r="G355" s="3" t="s">
        <v>123</v>
      </c>
      <c r="H355" s="3">
        <v>1</v>
      </c>
      <c r="I355" s="3">
        <v>1</v>
      </c>
      <c r="J355" s="3">
        <v>1</v>
      </c>
      <c r="K355" s="3">
        <v>1</v>
      </c>
      <c r="L355" s="3">
        <v>1</v>
      </c>
      <c r="M355" s="3"/>
      <c r="N355" s="3">
        <v>1</v>
      </c>
      <c r="O355" s="3">
        <v>1</v>
      </c>
      <c r="P355" s="3"/>
      <c r="Q355" s="3" t="s">
        <v>405</v>
      </c>
      <c r="R355" s="3" t="s">
        <v>89</v>
      </c>
      <c r="S355" s="3" t="s">
        <v>406</v>
      </c>
      <c r="T355" s="3">
        <v>2015</v>
      </c>
      <c r="U355" s="3" t="s">
        <v>123</v>
      </c>
      <c r="V355" s="3">
        <v>0</v>
      </c>
      <c r="W355" s="3">
        <v>0</v>
      </c>
      <c r="X355" s="3">
        <v>0</v>
      </c>
      <c r="Y355" s="22">
        <v>1</v>
      </c>
      <c r="Z355" s="22">
        <v>1</v>
      </c>
      <c r="AA355" s="22">
        <f t="shared" si="178"/>
        <v>1</v>
      </c>
      <c r="AB355" s="22">
        <f t="shared" si="179"/>
        <v>1</v>
      </c>
      <c r="AC355" s="22">
        <v>1</v>
      </c>
      <c r="AD355" s="22">
        <v>1</v>
      </c>
      <c r="AE355" s="22">
        <f t="shared" si="180"/>
        <v>1</v>
      </c>
      <c r="AF355" s="22">
        <f t="shared" si="183"/>
        <v>1</v>
      </c>
      <c r="AG355" s="3">
        <v>1</v>
      </c>
      <c r="AH355" s="3">
        <v>1</v>
      </c>
      <c r="AI355" s="3">
        <f t="shared" si="164"/>
        <v>1</v>
      </c>
      <c r="AJ355" s="3">
        <v>1</v>
      </c>
      <c r="AK355" s="3">
        <v>0</v>
      </c>
      <c r="AL355" s="3">
        <v>1</v>
      </c>
      <c r="AM355" s="3">
        <v>0</v>
      </c>
      <c r="AN355" s="3"/>
      <c r="AO355" s="3"/>
      <c r="AP355" s="16"/>
      <c r="AQ355" s="16"/>
      <c r="AR355" s="3"/>
      <c r="AS355" s="16">
        <v>1</v>
      </c>
      <c r="AT355" s="16" t="s">
        <v>715</v>
      </c>
      <c r="AU355" s="3">
        <v>1</v>
      </c>
      <c r="AV355" s="18">
        <v>-8.3561795107816805E-2</v>
      </c>
      <c r="AW355" s="31">
        <v>2.3856694898608845E-2</v>
      </c>
      <c r="AX355" s="18">
        <v>-8.2887909663398929E-2</v>
      </c>
      <c r="AY355" s="18">
        <v>2.3473461051057048E-2</v>
      </c>
      <c r="AZ355" s="16"/>
      <c r="BA355" s="3" t="s">
        <v>407</v>
      </c>
      <c r="BB355" s="3"/>
      <c r="BC355" s="3">
        <v>0</v>
      </c>
      <c r="BD355" s="19">
        <v>48</v>
      </c>
      <c r="BE355" s="19">
        <v>54</v>
      </c>
      <c r="BF355" s="19">
        <v>102</v>
      </c>
      <c r="BG355" s="31">
        <v>4.9580000000000002</v>
      </c>
      <c r="BH355" s="31">
        <v>5.407</v>
      </c>
      <c r="BI355" s="18">
        <v>2.3610000000000002</v>
      </c>
      <c r="BJ355" s="18">
        <v>1.9179999999999999</v>
      </c>
      <c r="BK355" s="40">
        <v>-1</v>
      </c>
      <c r="BL355" s="16">
        <f t="shared" si="169"/>
        <v>-0.21004127893245869</v>
      </c>
      <c r="BM355" s="16">
        <f t="shared" si="181"/>
        <v>3.9568113316830196E-2</v>
      </c>
      <c r="BN355" s="16">
        <f t="shared" si="182"/>
        <v>-0.20846202119612439</v>
      </c>
      <c r="BO355" s="16">
        <f t="shared" si="170"/>
        <v>3.8975340970798196E-2</v>
      </c>
      <c r="BP355" s="16"/>
      <c r="BQ355" s="32"/>
      <c r="BR355" s="32"/>
      <c r="BS355" s="16"/>
      <c r="BT355" s="16"/>
      <c r="BU355" s="16"/>
      <c r="BV355" s="16"/>
      <c r="BW355" s="16"/>
      <c r="BX355" s="16"/>
      <c r="BY355" s="16"/>
      <c r="BZ355" s="16"/>
      <c r="CA355" s="16"/>
      <c r="CB355" s="16"/>
      <c r="CC355" s="16"/>
      <c r="CD355" s="16"/>
      <c r="CE355" s="43" t="s">
        <v>408</v>
      </c>
      <c r="CF355" s="43"/>
      <c r="CG355" s="43"/>
      <c r="CH355" s="5">
        <v>48</v>
      </c>
      <c r="CI355" s="5">
        <v>54</v>
      </c>
      <c r="CJ355" s="5">
        <v>102</v>
      </c>
      <c r="CK355" s="20">
        <v>4.7291999999999996</v>
      </c>
      <c r="CL355" s="9">
        <v>4.8148</v>
      </c>
      <c r="CM355" s="43">
        <v>2.0497999999999998</v>
      </c>
      <c r="CN355" s="43">
        <v>1.89412</v>
      </c>
      <c r="CO355" s="40">
        <v>-1</v>
      </c>
      <c r="CP355" s="33">
        <f t="shared" si="171"/>
        <v>-4.3477743878364665E-2</v>
      </c>
      <c r="CQ355" s="33">
        <f t="shared" si="172"/>
        <v>3.9361118097992788E-2</v>
      </c>
      <c r="CR355" s="33">
        <f t="shared" si="173"/>
        <v>-4.3150843548452146E-2</v>
      </c>
      <c r="CS355" s="33">
        <f t="shared" si="174"/>
        <v>3.8771446760100983E-2</v>
      </c>
      <c r="CT355" s="43"/>
      <c r="CU355" s="43"/>
      <c r="CV355" s="43"/>
      <c r="CW355" s="43"/>
      <c r="CX355" s="43"/>
      <c r="CY355" s="43"/>
      <c r="CZ355" s="43"/>
      <c r="DA355" s="43"/>
      <c r="DB355" s="3"/>
      <c r="DC355" s="3"/>
      <c r="DD355" s="3"/>
      <c r="DE355" s="8"/>
      <c r="DF355" s="8"/>
      <c r="DG355" s="8"/>
      <c r="DH355" s="19"/>
      <c r="DI355" s="19"/>
      <c r="DJ355" s="19"/>
      <c r="DK355" s="19"/>
      <c r="DL355" s="41"/>
      <c r="DM355" s="33" t="e">
        <f t="shared" si="175"/>
        <v>#DIV/0!</v>
      </c>
      <c r="DN355" s="33" t="e">
        <f t="shared" si="176"/>
        <v>#DIV/0!</v>
      </c>
      <c r="DO355" s="33" t="e">
        <f t="shared" si="184"/>
        <v>#DIV/0!</v>
      </c>
      <c r="DP355" s="33" t="e">
        <f t="shared" si="177"/>
        <v>#DIV/0!</v>
      </c>
      <c r="DQ355" s="3"/>
      <c r="DR355" s="3"/>
      <c r="DS355" s="3"/>
      <c r="DT355" s="8"/>
      <c r="DU355" s="8"/>
      <c r="DV355" s="8"/>
      <c r="DW355" s="3"/>
      <c r="DX355" s="3"/>
      <c r="DY355" s="3"/>
      <c r="DZ355" s="3"/>
      <c r="EA355" s="41"/>
      <c r="EB355" s="33" t="e">
        <f t="shared" si="165"/>
        <v>#DIV/0!</v>
      </c>
      <c r="EC355" s="33" t="e">
        <f t="shared" si="166"/>
        <v>#DIV/0!</v>
      </c>
      <c r="ED355" s="33" t="e">
        <f t="shared" si="167"/>
        <v>#DIV/0!</v>
      </c>
      <c r="EE355" s="33" t="e">
        <f t="shared" si="168"/>
        <v>#DIV/0!</v>
      </c>
    </row>
    <row r="356" spans="1:135" ht="96" x14ac:dyDescent="0.2">
      <c r="A356" s="99">
        <v>219</v>
      </c>
      <c r="B356" s="88" t="s">
        <v>425</v>
      </c>
      <c r="C356" s="3" t="s">
        <v>1150</v>
      </c>
      <c r="D356" s="3" t="s">
        <v>426</v>
      </c>
      <c r="E356" s="3" t="str">
        <f t="shared" si="163"/>
        <v>Caruso, E. M. &amp; Shapira, O. (2015), Study Input-Outcome</v>
      </c>
      <c r="F356" s="3" t="s">
        <v>1204</v>
      </c>
      <c r="G356" s="3" t="s">
        <v>123</v>
      </c>
      <c r="H356" s="3">
        <v>1</v>
      </c>
      <c r="I356" s="3">
        <v>1</v>
      </c>
      <c r="J356" s="3">
        <v>1</v>
      </c>
      <c r="K356" s="3">
        <v>1</v>
      </c>
      <c r="L356" s="3">
        <v>1</v>
      </c>
      <c r="M356" s="3"/>
      <c r="N356" s="3">
        <v>1</v>
      </c>
      <c r="O356" s="3">
        <v>1</v>
      </c>
      <c r="P356" s="3"/>
      <c r="Q356" s="3" t="s">
        <v>427</v>
      </c>
      <c r="R356" s="3" t="s">
        <v>3</v>
      </c>
      <c r="S356" s="3"/>
      <c r="T356" s="3">
        <v>2015</v>
      </c>
      <c r="U356" s="3" t="s">
        <v>123</v>
      </c>
      <c r="V356" s="3">
        <v>0</v>
      </c>
      <c r="W356" s="3">
        <v>0</v>
      </c>
      <c r="X356" s="3">
        <v>0</v>
      </c>
      <c r="Y356" s="22">
        <v>2</v>
      </c>
      <c r="Z356" s="22">
        <v>2</v>
      </c>
      <c r="AA356" s="22">
        <f t="shared" si="178"/>
        <v>1</v>
      </c>
      <c r="AB356" s="22">
        <f t="shared" si="179"/>
        <v>2</v>
      </c>
      <c r="AC356" s="22">
        <v>2</v>
      </c>
      <c r="AD356" s="22">
        <v>2</v>
      </c>
      <c r="AE356" s="22">
        <f t="shared" si="180"/>
        <v>1</v>
      </c>
      <c r="AF356" s="22">
        <f t="shared" si="183"/>
        <v>2</v>
      </c>
      <c r="AG356" s="3">
        <v>2</v>
      </c>
      <c r="AH356" s="3">
        <v>2</v>
      </c>
      <c r="AI356" s="3">
        <f t="shared" si="164"/>
        <v>1</v>
      </c>
      <c r="AJ356" s="3">
        <v>2</v>
      </c>
      <c r="AK356" s="3">
        <v>0</v>
      </c>
      <c r="AL356" s="3">
        <v>0</v>
      </c>
      <c r="AM356" s="3">
        <v>0</v>
      </c>
      <c r="AN356" s="3"/>
      <c r="AO356" s="3" t="s">
        <v>1122</v>
      </c>
      <c r="AP356" s="16" t="s">
        <v>1127</v>
      </c>
      <c r="AQ356" s="16">
        <v>0</v>
      </c>
      <c r="AR356" s="3"/>
      <c r="AS356" s="16"/>
      <c r="AT356" s="16"/>
      <c r="AU356" s="3">
        <v>0</v>
      </c>
      <c r="AV356" s="18">
        <v>6.0288535431342681E-2</v>
      </c>
      <c r="AW356" s="31">
        <v>2.237397090521278E-2</v>
      </c>
      <c r="AX356" s="18">
        <v>6.0032714206032879E-2</v>
      </c>
      <c r="AY356" s="18">
        <v>2.2184495646000967E-2</v>
      </c>
      <c r="AZ356" s="16"/>
      <c r="BA356" s="3" t="s">
        <v>428</v>
      </c>
      <c r="BB356" s="3"/>
      <c r="BC356" s="3">
        <v>0</v>
      </c>
      <c r="BD356" s="6">
        <v>92</v>
      </c>
      <c r="BE356" s="6">
        <v>87</v>
      </c>
      <c r="BF356" s="19">
        <v>179</v>
      </c>
      <c r="BG356" s="46">
        <v>4.8899999999999997</v>
      </c>
      <c r="BH356" s="46">
        <v>4.76</v>
      </c>
      <c r="BI356" s="6">
        <v>2.226</v>
      </c>
      <c r="BJ356" s="6">
        <v>2.08</v>
      </c>
      <c r="BK356" s="40">
        <v>1</v>
      </c>
      <c r="BL356" s="16">
        <f t="shared" si="169"/>
        <v>6.0288535431342681E-2</v>
      </c>
      <c r="BM356" s="16">
        <f t="shared" si="181"/>
        <v>2.237397090521278E-2</v>
      </c>
      <c r="BN356" s="16">
        <f t="shared" si="182"/>
        <v>6.0032714206032879E-2</v>
      </c>
      <c r="BO356" s="16">
        <f t="shared" si="170"/>
        <v>2.2184495646000967E-2</v>
      </c>
      <c r="BP356" s="16"/>
      <c r="BQ356" s="32"/>
      <c r="BR356" s="32"/>
      <c r="BS356" s="16"/>
      <c r="BT356" s="16"/>
      <c r="BU356" s="16"/>
      <c r="BV356" s="16"/>
      <c r="BW356" s="16"/>
      <c r="BX356" s="16"/>
      <c r="BY356" s="16"/>
      <c r="BZ356" s="16"/>
      <c r="CA356" s="16"/>
      <c r="CB356" s="16"/>
      <c r="CC356" s="16"/>
      <c r="CD356" s="16"/>
      <c r="CE356" s="3"/>
      <c r="CF356" s="3"/>
      <c r="CG356" s="3"/>
      <c r="CH356" s="8"/>
      <c r="CI356" s="8"/>
      <c r="CJ356" s="8"/>
      <c r="CK356" s="3"/>
      <c r="CL356" s="3"/>
      <c r="CM356" s="3"/>
      <c r="CN356" s="3"/>
      <c r="CO356" s="40"/>
      <c r="CP356" s="33" t="e">
        <f t="shared" si="171"/>
        <v>#DIV/0!</v>
      </c>
      <c r="CQ356" s="33" t="e">
        <f t="shared" si="172"/>
        <v>#DIV/0!</v>
      </c>
      <c r="CR356" s="33" t="e">
        <f t="shared" si="173"/>
        <v>#DIV/0!</v>
      </c>
      <c r="CS356" s="33" t="e">
        <f t="shared" si="174"/>
        <v>#DIV/0!</v>
      </c>
      <c r="CT356" s="3"/>
      <c r="CU356" s="3"/>
      <c r="CV356" s="3"/>
      <c r="CW356" s="3"/>
      <c r="CX356" s="3"/>
      <c r="CY356" s="3"/>
      <c r="CZ356" s="3"/>
      <c r="DA356" s="3"/>
      <c r="DB356" s="3"/>
      <c r="DC356" s="3"/>
      <c r="DD356" s="3"/>
      <c r="DE356" s="8"/>
      <c r="DF356" s="8"/>
      <c r="DG356" s="8"/>
      <c r="DH356" s="19"/>
      <c r="DI356" s="19"/>
      <c r="DJ356" s="19"/>
      <c r="DK356" s="19"/>
      <c r="DL356" s="41"/>
      <c r="DM356" s="33" t="e">
        <f t="shared" si="175"/>
        <v>#DIV/0!</v>
      </c>
      <c r="DN356" s="33" t="e">
        <f t="shared" si="176"/>
        <v>#DIV/0!</v>
      </c>
      <c r="DO356" s="33" t="e">
        <f t="shared" si="184"/>
        <v>#DIV/0!</v>
      </c>
      <c r="DP356" s="33" t="e">
        <f t="shared" si="177"/>
        <v>#DIV/0!</v>
      </c>
      <c r="DQ356" s="3"/>
      <c r="DR356" s="3"/>
      <c r="DS356" s="3"/>
      <c r="DT356" s="8"/>
      <c r="DU356" s="8"/>
      <c r="DV356" s="8"/>
      <c r="DW356" s="3"/>
      <c r="DX356" s="3"/>
      <c r="DY356" s="3"/>
      <c r="DZ356" s="3"/>
      <c r="EA356" s="41"/>
      <c r="EB356" s="33" t="e">
        <f t="shared" si="165"/>
        <v>#DIV/0!</v>
      </c>
      <c r="EC356" s="33" t="e">
        <f t="shared" si="166"/>
        <v>#DIV/0!</v>
      </c>
      <c r="ED356" s="33" t="e">
        <f t="shared" si="167"/>
        <v>#DIV/0!</v>
      </c>
      <c r="EE356" s="33" t="e">
        <f t="shared" si="168"/>
        <v>#DIV/0!</v>
      </c>
    </row>
    <row r="357" spans="1:135" ht="96" x14ac:dyDescent="0.2">
      <c r="A357" s="99">
        <v>219</v>
      </c>
      <c r="B357" s="88" t="s">
        <v>425</v>
      </c>
      <c r="C357" s="3" t="s">
        <v>1150</v>
      </c>
      <c r="D357" s="3" t="s">
        <v>426</v>
      </c>
      <c r="E357" s="3" t="str">
        <f t="shared" si="163"/>
        <v>Caruso, E. M. &amp; Shapira, O. (2015), Study Input-Outcome</v>
      </c>
      <c r="F357" s="3" t="s">
        <v>1204</v>
      </c>
      <c r="G357" s="3" t="s">
        <v>123</v>
      </c>
      <c r="H357" s="3">
        <v>1</v>
      </c>
      <c r="I357" s="3">
        <v>1</v>
      </c>
      <c r="J357" s="3">
        <v>1</v>
      </c>
      <c r="K357" s="3">
        <v>1</v>
      </c>
      <c r="L357" s="3">
        <v>1</v>
      </c>
      <c r="M357" s="3"/>
      <c r="N357" s="3">
        <v>1</v>
      </c>
      <c r="O357" s="3">
        <v>1</v>
      </c>
      <c r="P357" s="3"/>
      <c r="Q357" s="3" t="s">
        <v>427</v>
      </c>
      <c r="R357" s="3" t="s">
        <v>3</v>
      </c>
      <c r="S357" s="3"/>
      <c r="T357" s="3">
        <v>2015</v>
      </c>
      <c r="U357" s="3" t="s">
        <v>123</v>
      </c>
      <c r="V357" s="3">
        <v>0</v>
      </c>
      <c r="W357" s="3">
        <v>0</v>
      </c>
      <c r="X357" s="3">
        <v>0</v>
      </c>
      <c r="Y357" s="22">
        <v>2</v>
      </c>
      <c r="Z357" s="22">
        <v>2</v>
      </c>
      <c r="AA357" s="22">
        <f t="shared" si="178"/>
        <v>1</v>
      </c>
      <c r="AB357" s="22">
        <f t="shared" si="179"/>
        <v>2</v>
      </c>
      <c r="AC357" s="22">
        <v>2</v>
      </c>
      <c r="AD357" s="22">
        <v>2</v>
      </c>
      <c r="AE357" s="22">
        <f t="shared" si="180"/>
        <v>1</v>
      </c>
      <c r="AF357" s="22">
        <f t="shared" si="183"/>
        <v>2</v>
      </c>
      <c r="AG357" s="3">
        <v>2</v>
      </c>
      <c r="AH357" s="3">
        <v>2</v>
      </c>
      <c r="AI357" s="3">
        <f t="shared" si="164"/>
        <v>1</v>
      </c>
      <c r="AJ357" s="3">
        <v>2</v>
      </c>
      <c r="AK357" s="3">
        <v>0</v>
      </c>
      <c r="AL357" s="3">
        <v>0</v>
      </c>
      <c r="AM357" s="3">
        <v>0</v>
      </c>
      <c r="AN357" s="3"/>
      <c r="AO357" s="3" t="s">
        <v>1122</v>
      </c>
      <c r="AP357" s="16" t="s">
        <v>1126</v>
      </c>
      <c r="AQ357" s="16">
        <v>0</v>
      </c>
      <c r="AR357" s="3"/>
      <c r="AS357" s="16"/>
      <c r="AT357" s="16"/>
      <c r="AU357" s="3">
        <v>0</v>
      </c>
      <c r="AV357" s="18">
        <v>-0.17899151949592615</v>
      </c>
      <c r="AW357" s="31">
        <v>2.2446465466187195E-2</v>
      </c>
      <c r="AX357" s="18">
        <v>-0.17823628101704039</v>
      </c>
      <c r="AY357" s="18">
        <v>2.2257443440416639E-2</v>
      </c>
      <c r="AZ357" s="16"/>
      <c r="BA357" s="3" t="s">
        <v>428</v>
      </c>
      <c r="BB357" s="3"/>
      <c r="BC357" s="3">
        <v>0</v>
      </c>
      <c r="BD357" s="6">
        <v>83</v>
      </c>
      <c r="BE357" s="6">
        <v>97</v>
      </c>
      <c r="BF357" s="19">
        <v>180</v>
      </c>
      <c r="BG357" s="46">
        <v>4.28</v>
      </c>
      <c r="BH357" s="46">
        <v>3.88</v>
      </c>
      <c r="BI357" s="6">
        <v>2.3439999999999999</v>
      </c>
      <c r="BJ357" s="6">
        <v>2.137</v>
      </c>
      <c r="BK357" s="40">
        <v>-1</v>
      </c>
      <c r="BL357" s="16">
        <f t="shared" si="169"/>
        <v>-0.17899151949592615</v>
      </c>
      <c r="BM357" s="16">
        <f t="shared" si="181"/>
        <v>2.2446465466187195E-2</v>
      </c>
      <c r="BN357" s="16">
        <f t="shared" si="182"/>
        <v>-0.17823628101704039</v>
      </c>
      <c r="BO357" s="16">
        <f t="shared" si="170"/>
        <v>2.2257443440416639E-2</v>
      </c>
      <c r="BP357" s="16"/>
      <c r="BQ357" s="32"/>
      <c r="BR357" s="32"/>
      <c r="BS357" s="16"/>
      <c r="BT357" s="16"/>
      <c r="BU357" s="16"/>
      <c r="BV357" s="16"/>
      <c r="BW357" s="16"/>
      <c r="BX357" s="16"/>
      <c r="BY357" s="16"/>
      <c r="BZ357" s="16"/>
      <c r="CA357" s="16"/>
      <c r="CB357" s="16"/>
      <c r="CC357" s="16"/>
      <c r="CD357" s="16"/>
      <c r="CE357" s="3"/>
      <c r="CF357" s="3"/>
      <c r="CG357" s="3"/>
      <c r="CH357" s="8"/>
      <c r="CI357" s="8"/>
      <c r="CJ357" s="8"/>
      <c r="CK357" s="3"/>
      <c r="CL357" s="3"/>
      <c r="CM357" s="3"/>
      <c r="CN357" s="3"/>
      <c r="CO357" s="40"/>
      <c r="CP357" s="33" t="e">
        <f t="shared" si="171"/>
        <v>#DIV/0!</v>
      </c>
      <c r="CQ357" s="33" t="e">
        <f t="shared" si="172"/>
        <v>#DIV/0!</v>
      </c>
      <c r="CR357" s="33" t="e">
        <f t="shared" si="173"/>
        <v>#DIV/0!</v>
      </c>
      <c r="CS357" s="33" t="e">
        <f t="shared" si="174"/>
        <v>#DIV/0!</v>
      </c>
      <c r="CT357" s="3"/>
      <c r="CU357" s="3"/>
      <c r="CV357" s="3"/>
      <c r="CW357" s="3"/>
      <c r="CX357" s="3"/>
      <c r="CY357" s="3"/>
      <c r="CZ357" s="3"/>
      <c r="DA357" s="3"/>
      <c r="DB357" s="3"/>
      <c r="DC357" s="3"/>
      <c r="DD357" s="3"/>
      <c r="DE357" s="8"/>
      <c r="DF357" s="8"/>
      <c r="DG357" s="8"/>
      <c r="DH357" s="19"/>
      <c r="DI357" s="19"/>
      <c r="DJ357" s="19"/>
      <c r="DK357" s="19"/>
      <c r="DL357" s="41"/>
      <c r="DM357" s="33" t="e">
        <f t="shared" si="175"/>
        <v>#DIV/0!</v>
      </c>
      <c r="DN357" s="33" t="e">
        <f t="shared" si="176"/>
        <v>#DIV/0!</v>
      </c>
      <c r="DO357" s="33" t="e">
        <f t="shared" si="184"/>
        <v>#DIV/0!</v>
      </c>
      <c r="DP357" s="33" t="e">
        <f t="shared" si="177"/>
        <v>#DIV/0!</v>
      </c>
      <c r="DQ357" s="3"/>
      <c r="DR357" s="3"/>
      <c r="DS357" s="3"/>
      <c r="DT357" s="8"/>
      <c r="DU357" s="8"/>
      <c r="DV357" s="8"/>
      <c r="DW357" s="3"/>
      <c r="DX357" s="3"/>
      <c r="DY357" s="3"/>
      <c r="DZ357" s="3"/>
      <c r="EA357" s="41"/>
      <c r="EB357" s="33" t="e">
        <f t="shared" si="165"/>
        <v>#DIV/0!</v>
      </c>
      <c r="EC357" s="33" t="e">
        <f t="shared" si="166"/>
        <v>#DIV/0!</v>
      </c>
      <c r="ED357" s="33" t="e">
        <f t="shared" si="167"/>
        <v>#DIV/0!</v>
      </c>
      <c r="EE357" s="33" t="e">
        <f t="shared" si="168"/>
        <v>#DIV/0!</v>
      </c>
    </row>
    <row r="358" spans="1:135" ht="96" x14ac:dyDescent="0.2">
      <c r="A358" s="99">
        <v>219</v>
      </c>
      <c r="B358" s="88" t="s">
        <v>425</v>
      </c>
      <c r="C358" s="3" t="s">
        <v>1150</v>
      </c>
      <c r="D358" s="3" t="s">
        <v>426</v>
      </c>
      <c r="E358" s="3" t="str">
        <f t="shared" si="163"/>
        <v>Caruso, E. M. &amp; Shapira, O. (2015), Study Input-Outcome</v>
      </c>
      <c r="F358" s="3" t="s">
        <v>1204</v>
      </c>
      <c r="G358" s="3" t="s">
        <v>123</v>
      </c>
      <c r="H358" s="3">
        <v>1</v>
      </c>
      <c r="I358" s="3">
        <v>1</v>
      </c>
      <c r="J358" s="3">
        <v>1</v>
      </c>
      <c r="K358" s="3">
        <v>1</v>
      </c>
      <c r="L358" s="3">
        <v>1</v>
      </c>
      <c r="M358" s="3"/>
      <c r="N358" s="3">
        <v>1</v>
      </c>
      <c r="O358" s="3">
        <v>1</v>
      </c>
      <c r="P358" s="3"/>
      <c r="Q358" s="3" t="s">
        <v>427</v>
      </c>
      <c r="R358" s="3" t="s">
        <v>3</v>
      </c>
      <c r="S358" s="3"/>
      <c r="T358" s="3">
        <v>2015</v>
      </c>
      <c r="U358" s="3" t="s">
        <v>123</v>
      </c>
      <c r="V358" s="3">
        <v>0</v>
      </c>
      <c r="W358" s="3">
        <v>0</v>
      </c>
      <c r="X358" s="3">
        <v>0</v>
      </c>
      <c r="Y358" s="22">
        <v>2</v>
      </c>
      <c r="Z358" s="22">
        <v>2</v>
      </c>
      <c r="AA358" s="22">
        <f t="shared" si="178"/>
        <v>1</v>
      </c>
      <c r="AB358" s="22">
        <f t="shared" si="179"/>
        <v>2</v>
      </c>
      <c r="AC358" s="22">
        <v>2</v>
      </c>
      <c r="AD358" s="22">
        <v>2</v>
      </c>
      <c r="AE358" s="22">
        <f t="shared" si="180"/>
        <v>1</v>
      </c>
      <c r="AF358" s="22">
        <f t="shared" si="183"/>
        <v>2</v>
      </c>
      <c r="AG358" s="3">
        <v>2</v>
      </c>
      <c r="AH358" s="3">
        <v>2</v>
      </c>
      <c r="AI358" s="3">
        <f t="shared" si="164"/>
        <v>1</v>
      </c>
      <c r="AJ358" s="3">
        <v>2</v>
      </c>
      <c r="AK358" s="3">
        <v>0</v>
      </c>
      <c r="AL358" s="3">
        <v>0</v>
      </c>
      <c r="AM358" s="3">
        <v>0</v>
      </c>
      <c r="AN358" s="3"/>
      <c r="AO358" s="3" t="s">
        <v>1122</v>
      </c>
      <c r="AP358" s="16" t="s">
        <v>1125</v>
      </c>
      <c r="AQ358" s="16">
        <v>1</v>
      </c>
      <c r="AR358" s="3"/>
      <c r="AS358" s="16"/>
      <c r="AT358" s="16"/>
      <c r="AU358" s="3">
        <v>0</v>
      </c>
      <c r="AV358" s="18">
        <v>-0.16234870131265169</v>
      </c>
      <c r="AW358" s="31">
        <v>1.8078843359160483E-2</v>
      </c>
      <c r="AX358" s="18">
        <v>-0.16179461018189178</v>
      </c>
      <c r="AY358" s="18">
        <v>1.795564887390021E-2</v>
      </c>
      <c r="AZ358" s="16"/>
      <c r="BA358" s="3" t="s">
        <v>428</v>
      </c>
      <c r="BB358" s="3"/>
      <c r="BC358" s="3">
        <v>0</v>
      </c>
      <c r="BD358" s="6">
        <v>110</v>
      </c>
      <c r="BE358" s="6">
        <v>112</v>
      </c>
      <c r="BF358" s="19">
        <v>222</v>
      </c>
      <c r="BG358" s="46">
        <v>4.34</v>
      </c>
      <c r="BH358" s="46">
        <v>4.68</v>
      </c>
      <c r="BI358" s="6">
        <v>2.1509999999999998</v>
      </c>
      <c r="BJ358" s="6">
        <v>2.0369999999999999</v>
      </c>
      <c r="BK358" s="40">
        <v>-1</v>
      </c>
      <c r="BL358" s="16">
        <f t="shared" si="169"/>
        <v>-0.16234870131265169</v>
      </c>
      <c r="BM358" s="16">
        <f t="shared" si="181"/>
        <v>1.8078843359160483E-2</v>
      </c>
      <c r="BN358" s="16">
        <f t="shared" si="182"/>
        <v>-0.16179461018189178</v>
      </c>
      <c r="BO358" s="16">
        <f t="shared" si="170"/>
        <v>1.795564887390021E-2</v>
      </c>
      <c r="BP358" s="16"/>
      <c r="BQ358" s="32"/>
      <c r="BR358" s="32"/>
      <c r="BS358" s="16"/>
      <c r="BT358" s="16"/>
      <c r="BU358" s="16"/>
      <c r="BV358" s="16"/>
      <c r="BW358" s="16"/>
      <c r="BX358" s="16"/>
      <c r="BY358" s="16"/>
      <c r="BZ358" s="16"/>
      <c r="CA358" s="16"/>
      <c r="CB358" s="16"/>
      <c r="CC358" s="16"/>
      <c r="CD358" s="16"/>
      <c r="CE358" s="3"/>
      <c r="CF358" s="3"/>
      <c r="CG358" s="3"/>
      <c r="CH358" s="8"/>
      <c r="CI358" s="8"/>
      <c r="CJ358" s="8"/>
      <c r="CK358" s="3"/>
      <c r="CL358" s="3"/>
      <c r="CM358" s="3"/>
      <c r="CN358" s="3"/>
      <c r="CO358" s="40"/>
      <c r="CP358" s="33" t="e">
        <f t="shared" si="171"/>
        <v>#DIV/0!</v>
      </c>
      <c r="CQ358" s="33" t="e">
        <f t="shared" si="172"/>
        <v>#DIV/0!</v>
      </c>
      <c r="CR358" s="33" t="e">
        <f t="shared" si="173"/>
        <v>#DIV/0!</v>
      </c>
      <c r="CS358" s="33" t="e">
        <f t="shared" si="174"/>
        <v>#DIV/0!</v>
      </c>
      <c r="CT358" s="3"/>
      <c r="CU358" s="3"/>
      <c r="CV358" s="3"/>
      <c r="CW358" s="3"/>
      <c r="CX358" s="3"/>
      <c r="CY358" s="3"/>
      <c r="CZ358" s="3"/>
      <c r="DA358" s="3"/>
      <c r="DB358" s="3"/>
      <c r="DC358" s="3"/>
      <c r="DD358" s="3"/>
      <c r="DE358" s="8"/>
      <c r="DF358" s="8"/>
      <c r="DG358" s="8"/>
      <c r="DH358" s="19"/>
      <c r="DI358" s="19"/>
      <c r="DJ358" s="19"/>
      <c r="DK358" s="19"/>
      <c r="DL358" s="41"/>
      <c r="DM358" s="33" t="e">
        <f t="shared" si="175"/>
        <v>#DIV/0!</v>
      </c>
      <c r="DN358" s="33" t="e">
        <f t="shared" si="176"/>
        <v>#DIV/0!</v>
      </c>
      <c r="DO358" s="33" t="e">
        <f t="shared" si="184"/>
        <v>#DIV/0!</v>
      </c>
      <c r="DP358" s="33" t="e">
        <f t="shared" si="177"/>
        <v>#DIV/0!</v>
      </c>
      <c r="DQ358" s="3"/>
      <c r="DR358" s="3"/>
      <c r="DS358" s="3"/>
      <c r="DT358" s="8"/>
      <c r="DU358" s="8"/>
      <c r="DV358" s="8"/>
      <c r="DW358" s="3"/>
      <c r="DX358" s="3"/>
      <c r="DY358" s="3"/>
      <c r="DZ358" s="3"/>
      <c r="EA358" s="41"/>
      <c r="EB358" s="33" t="e">
        <f t="shared" si="165"/>
        <v>#DIV/0!</v>
      </c>
      <c r="EC358" s="33" t="e">
        <f t="shared" si="166"/>
        <v>#DIV/0!</v>
      </c>
      <c r="ED358" s="33" t="e">
        <f t="shared" si="167"/>
        <v>#DIV/0!</v>
      </c>
      <c r="EE358" s="33" t="e">
        <f t="shared" si="168"/>
        <v>#DIV/0!</v>
      </c>
    </row>
    <row r="359" spans="1:135" ht="96" x14ac:dyDescent="0.2">
      <c r="A359" s="99">
        <v>219</v>
      </c>
      <c r="B359" s="88" t="s">
        <v>425</v>
      </c>
      <c r="C359" s="3" t="s">
        <v>1150</v>
      </c>
      <c r="D359" s="3" t="s">
        <v>426</v>
      </c>
      <c r="E359" s="3" t="str">
        <f t="shared" si="163"/>
        <v>Caruso, E. M. &amp; Shapira, O. (2015), Study Input-Outcome</v>
      </c>
      <c r="F359" s="3" t="s">
        <v>1204</v>
      </c>
      <c r="G359" s="3" t="s">
        <v>123</v>
      </c>
      <c r="H359" s="3">
        <v>1</v>
      </c>
      <c r="I359" s="3">
        <v>1</v>
      </c>
      <c r="J359" s="3">
        <v>1</v>
      </c>
      <c r="K359" s="3">
        <v>1</v>
      </c>
      <c r="L359" s="3">
        <v>1</v>
      </c>
      <c r="M359" s="3"/>
      <c r="N359" s="3">
        <v>1</v>
      </c>
      <c r="O359" s="3">
        <v>1</v>
      </c>
      <c r="P359" s="3"/>
      <c r="Q359" s="3" t="s">
        <v>427</v>
      </c>
      <c r="R359" s="3" t="s">
        <v>3</v>
      </c>
      <c r="S359" s="3"/>
      <c r="T359" s="3">
        <v>2015</v>
      </c>
      <c r="U359" s="3" t="s">
        <v>123</v>
      </c>
      <c r="V359" s="3">
        <v>0</v>
      </c>
      <c r="W359" s="3">
        <v>0</v>
      </c>
      <c r="X359" s="3">
        <v>0</v>
      </c>
      <c r="Y359" s="22">
        <v>2</v>
      </c>
      <c r="Z359" s="22">
        <v>2</v>
      </c>
      <c r="AA359" s="22">
        <f t="shared" ref="AA359:AA381" si="185">IF(Y359=Z359,1,CONCATENATE(Y359," vs. ",Z359))</f>
        <v>1</v>
      </c>
      <c r="AB359" s="22">
        <f t="shared" ref="AB359:AB381" si="186">Y359</f>
        <v>2</v>
      </c>
      <c r="AC359" s="22">
        <v>2</v>
      </c>
      <c r="AD359" s="22">
        <v>2</v>
      </c>
      <c r="AE359" s="22">
        <f t="shared" ref="AE359:AE381" si="187">IF(AC359=AD359,1,CONCATENATE(AC359," vs. ",AD359))</f>
        <v>1</v>
      </c>
      <c r="AF359" s="22">
        <f t="shared" si="183"/>
        <v>2</v>
      </c>
      <c r="AG359" s="3">
        <v>2</v>
      </c>
      <c r="AH359" s="3">
        <v>2</v>
      </c>
      <c r="AI359" s="3">
        <f t="shared" si="164"/>
        <v>1</v>
      </c>
      <c r="AJ359" s="3">
        <v>2</v>
      </c>
      <c r="AK359" s="3">
        <v>0</v>
      </c>
      <c r="AL359" s="3">
        <v>0</v>
      </c>
      <c r="AM359" s="3">
        <v>0</v>
      </c>
      <c r="AN359" s="3"/>
      <c r="AO359" s="3" t="s">
        <v>1122</v>
      </c>
      <c r="AP359" s="16" t="s">
        <v>1124</v>
      </c>
      <c r="AQ359" s="16">
        <v>1</v>
      </c>
      <c r="AR359" s="3"/>
      <c r="AS359" s="16"/>
      <c r="AT359" s="16"/>
      <c r="AU359" s="3">
        <v>0</v>
      </c>
      <c r="AV359" s="18">
        <v>0</v>
      </c>
      <c r="AW359" s="31">
        <v>1.7857142857142856E-2</v>
      </c>
      <c r="AX359" s="18">
        <v>0</v>
      </c>
      <c r="AY359" s="18">
        <v>1.773709517817262E-2</v>
      </c>
      <c r="AZ359" s="16"/>
      <c r="BA359" s="3" t="s">
        <v>428</v>
      </c>
      <c r="BB359" s="3"/>
      <c r="BC359" s="3">
        <v>0</v>
      </c>
      <c r="BD359" s="6">
        <v>120</v>
      </c>
      <c r="BE359" s="6">
        <v>105</v>
      </c>
      <c r="BF359" s="19">
        <v>225</v>
      </c>
      <c r="BG359" s="46">
        <v>4.12</v>
      </c>
      <c r="BH359" s="46">
        <v>4.12</v>
      </c>
      <c r="BI359" s="6">
        <v>2.0720000000000001</v>
      </c>
      <c r="BJ359" s="6">
        <v>2.2690000000000001</v>
      </c>
      <c r="BK359" s="40">
        <v>1</v>
      </c>
      <c r="BL359" s="16">
        <f t="shared" si="169"/>
        <v>0</v>
      </c>
      <c r="BM359" s="16">
        <f t="shared" ref="BM359:BM381" si="188">(1/BD359)+(1/BE359)+(BL359^2/(2*(BF359)))</f>
        <v>1.7857142857142856E-2</v>
      </c>
      <c r="BN359" s="16">
        <f t="shared" ref="BN359:BN381" si="189">(1-3/(4*BF359-9))*BL359</f>
        <v>0</v>
      </c>
      <c r="BO359" s="16">
        <f t="shared" si="170"/>
        <v>1.773709517817262E-2</v>
      </c>
      <c r="BP359" s="16"/>
      <c r="BQ359" s="32"/>
      <c r="BR359" s="32"/>
      <c r="BS359" s="16"/>
      <c r="BT359" s="16"/>
      <c r="BU359" s="16"/>
      <c r="BV359" s="16"/>
      <c r="BW359" s="16"/>
      <c r="BX359" s="16"/>
      <c r="BY359" s="16"/>
      <c r="BZ359" s="16"/>
      <c r="CA359" s="16"/>
      <c r="CB359" s="16"/>
      <c r="CC359" s="16"/>
      <c r="CD359" s="16"/>
      <c r="CE359" s="3"/>
      <c r="CF359" s="3"/>
      <c r="CG359" s="3"/>
      <c r="CH359" s="8"/>
      <c r="CI359" s="8"/>
      <c r="CJ359" s="8"/>
      <c r="CK359" s="3"/>
      <c r="CL359" s="3"/>
      <c r="CM359" s="3"/>
      <c r="CN359" s="3"/>
      <c r="CO359" s="40"/>
      <c r="CP359" s="33" t="e">
        <f t="shared" si="171"/>
        <v>#DIV/0!</v>
      </c>
      <c r="CQ359" s="33" t="e">
        <f t="shared" si="172"/>
        <v>#DIV/0!</v>
      </c>
      <c r="CR359" s="33" t="e">
        <f t="shared" si="173"/>
        <v>#DIV/0!</v>
      </c>
      <c r="CS359" s="33" t="e">
        <f t="shared" si="174"/>
        <v>#DIV/0!</v>
      </c>
      <c r="CT359" s="3"/>
      <c r="CU359" s="3"/>
      <c r="CV359" s="3"/>
      <c r="CW359" s="3"/>
      <c r="CX359" s="3"/>
      <c r="CY359" s="3"/>
      <c r="CZ359" s="3"/>
      <c r="DA359" s="3"/>
      <c r="DB359" s="3"/>
      <c r="DC359" s="3"/>
      <c r="DD359" s="3"/>
      <c r="DE359" s="8"/>
      <c r="DF359" s="8"/>
      <c r="DG359" s="8"/>
      <c r="DH359" s="19"/>
      <c r="DI359" s="19"/>
      <c r="DJ359" s="19"/>
      <c r="DK359" s="19"/>
      <c r="DL359" s="41"/>
      <c r="DM359" s="33" t="e">
        <f t="shared" si="175"/>
        <v>#DIV/0!</v>
      </c>
      <c r="DN359" s="33" t="e">
        <f t="shared" si="176"/>
        <v>#DIV/0!</v>
      </c>
      <c r="DO359" s="33" t="e">
        <f t="shared" si="184"/>
        <v>#DIV/0!</v>
      </c>
      <c r="DP359" s="33" t="e">
        <f t="shared" si="177"/>
        <v>#DIV/0!</v>
      </c>
      <c r="DQ359" s="3"/>
      <c r="DR359" s="3"/>
      <c r="DS359" s="3"/>
      <c r="DT359" s="8"/>
      <c r="DU359" s="8"/>
      <c r="DV359" s="8"/>
      <c r="DW359" s="3"/>
      <c r="DX359" s="3"/>
      <c r="DY359" s="3"/>
      <c r="DZ359" s="3"/>
      <c r="EA359" s="41"/>
      <c r="EB359" s="33" t="e">
        <f t="shared" si="165"/>
        <v>#DIV/0!</v>
      </c>
      <c r="EC359" s="33" t="e">
        <f t="shared" si="166"/>
        <v>#DIV/0!</v>
      </c>
      <c r="ED359" s="33" t="e">
        <f t="shared" si="167"/>
        <v>#DIV/0!</v>
      </c>
      <c r="EE359" s="33" t="e">
        <f t="shared" si="168"/>
        <v>#DIV/0!</v>
      </c>
    </row>
    <row r="360" spans="1:135" ht="48" x14ac:dyDescent="0.2">
      <c r="A360" s="99">
        <v>219</v>
      </c>
      <c r="B360" s="88" t="s">
        <v>433</v>
      </c>
      <c r="C360" s="3" t="s">
        <v>1150</v>
      </c>
      <c r="D360" s="3" t="s">
        <v>434</v>
      </c>
      <c r="E360" s="3" t="str">
        <f t="shared" si="163"/>
        <v>Caruso, E. M. &amp; Shapira, O. (2015), Study Parenting 1</v>
      </c>
      <c r="F360" s="3" t="s">
        <v>1204</v>
      </c>
      <c r="G360" s="3" t="s">
        <v>123</v>
      </c>
      <c r="H360" s="3">
        <v>1</v>
      </c>
      <c r="I360" s="3">
        <v>1</v>
      </c>
      <c r="J360" s="3">
        <v>1</v>
      </c>
      <c r="K360" s="3">
        <v>1</v>
      </c>
      <c r="L360" s="3">
        <v>1</v>
      </c>
      <c r="M360" s="3"/>
      <c r="N360" s="3">
        <v>1</v>
      </c>
      <c r="O360" s="3">
        <v>1</v>
      </c>
      <c r="P360" s="3"/>
      <c r="Q360" s="3" t="s">
        <v>435</v>
      </c>
      <c r="R360" s="3" t="s">
        <v>436</v>
      </c>
      <c r="S360" s="3"/>
      <c r="T360" s="3">
        <v>2015</v>
      </c>
      <c r="U360" s="3" t="s">
        <v>123</v>
      </c>
      <c r="V360" s="3">
        <v>0</v>
      </c>
      <c r="W360" s="3">
        <v>0</v>
      </c>
      <c r="X360" s="3">
        <v>0</v>
      </c>
      <c r="Y360" s="22">
        <v>1</v>
      </c>
      <c r="Z360" s="22">
        <v>1</v>
      </c>
      <c r="AA360" s="22">
        <f t="shared" si="185"/>
        <v>1</v>
      </c>
      <c r="AB360" s="22">
        <f t="shared" si="186"/>
        <v>1</v>
      </c>
      <c r="AC360" s="22">
        <v>3</v>
      </c>
      <c r="AD360" s="22">
        <v>3</v>
      </c>
      <c r="AE360" s="22">
        <f t="shared" si="187"/>
        <v>1</v>
      </c>
      <c r="AF360" s="22">
        <f t="shared" ref="AF360:AF381" si="190">AC360</f>
        <v>3</v>
      </c>
      <c r="AG360" s="3">
        <v>2</v>
      </c>
      <c r="AH360" s="3">
        <v>2</v>
      </c>
      <c r="AI360" s="3">
        <f t="shared" si="164"/>
        <v>1</v>
      </c>
      <c r="AJ360" s="3">
        <v>2</v>
      </c>
      <c r="AK360" s="3">
        <v>0</v>
      </c>
      <c r="AL360" s="3">
        <v>0</v>
      </c>
      <c r="AM360" s="3">
        <v>0</v>
      </c>
      <c r="AN360" s="3"/>
      <c r="AO360" s="3"/>
      <c r="AP360" s="16"/>
      <c r="AQ360" s="16"/>
      <c r="AR360" s="3"/>
      <c r="AS360" s="16"/>
      <c r="AT360" s="16"/>
      <c r="AU360" s="3">
        <v>0</v>
      </c>
      <c r="AV360" s="18">
        <v>0.15713959874586503</v>
      </c>
      <c r="AW360" s="31">
        <v>1.773351727099769E-2</v>
      </c>
      <c r="AX360" s="18">
        <v>0.15661521743748061</v>
      </c>
      <c r="AY360" s="18">
        <v>1.7615359794696219E-2</v>
      </c>
      <c r="AZ360" s="3"/>
      <c r="BA360" s="3" t="s">
        <v>435</v>
      </c>
      <c r="BB360" s="3"/>
      <c r="BC360" s="3">
        <v>0</v>
      </c>
      <c r="BD360" s="19">
        <v>107</v>
      </c>
      <c r="BE360" s="19">
        <v>120</v>
      </c>
      <c r="BF360" s="19">
        <v>227</v>
      </c>
      <c r="BG360" s="31">
        <v>4.2990000000000004</v>
      </c>
      <c r="BH360" s="31">
        <v>4.4749999999999996</v>
      </c>
      <c r="BI360" s="18">
        <v>1.077</v>
      </c>
      <c r="BJ360" s="18">
        <v>1.157</v>
      </c>
      <c r="BK360" s="40">
        <v>1</v>
      </c>
      <c r="BL360" s="16">
        <f t="shared" si="169"/>
        <v>0.15713959874586503</v>
      </c>
      <c r="BM360" s="16">
        <f t="shared" si="188"/>
        <v>1.773351727099769E-2</v>
      </c>
      <c r="BN360" s="16">
        <f t="shared" si="189"/>
        <v>0.15661521743748061</v>
      </c>
      <c r="BO360" s="16">
        <f t="shared" si="170"/>
        <v>1.7615359794696219E-2</v>
      </c>
      <c r="BP360" s="16"/>
      <c r="BQ360" s="32"/>
      <c r="BR360" s="32"/>
      <c r="BS360" s="16"/>
      <c r="BT360" s="16"/>
      <c r="BU360" s="16"/>
      <c r="BV360" s="16"/>
      <c r="BW360" s="16"/>
      <c r="BX360" s="16"/>
      <c r="BY360" s="16"/>
      <c r="BZ360" s="16"/>
      <c r="CA360" s="16"/>
      <c r="CB360" s="16"/>
      <c r="CC360" s="16"/>
      <c r="CD360" s="16"/>
      <c r="CE360" s="3"/>
      <c r="CF360" s="3"/>
      <c r="CG360" s="3"/>
      <c r="CH360" s="8"/>
      <c r="CI360" s="8"/>
      <c r="CJ360" s="8"/>
      <c r="CK360" s="3"/>
      <c r="CL360" s="3"/>
      <c r="CM360" s="3"/>
      <c r="CN360" s="3"/>
      <c r="CO360" s="40"/>
      <c r="CP360" s="33" t="e">
        <f t="shared" si="171"/>
        <v>#DIV/0!</v>
      </c>
      <c r="CQ360" s="33" t="e">
        <f t="shared" si="172"/>
        <v>#DIV/0!</v>
      </c>
      <c r="CR360" s="33" t="e">
        <f t="shared" si="173"/>
        <v>#DIV/0!</v>
      </c>
      <c r="CS360" s="33" t="e">
        <f t="shared" si="174"/>
        <v>#DIV/0!</v>
      </c>
      <c r="CT360" s="3"/>
      <c r="CU360" s="3"/>
      <c r="CV360" s="3"/>
      <c r="CW360" s="3"/>
      <c r="CX360" s="3"/>
      <c r="CY360" s="3"/>
      <c r="CZ360" s="3"/>
      <c r="DA360" s="3"/>
      <c r="DB360" s="3"/>
      <c r="DC360" s="3"/>
      <c r="DD360" s="3"/>
      <c r="DE360" s="8"/>
      <c r="DF360" s="8"/>
      <c r="DG360" s="8"/>
      <c r="DH360" s="19"/>
      <c r="DI360" s="19"/>
      <c r="DJ360" s="19"/>
      <c r="DK360" s="19"/>
      <c r="DL360" s="41"/>
      <c r="DM360" s="33" t="e">
        <f t="shared" si="175"/>
        <v>#DIV/0!</v>
      </c>
      <c r="DN360" s="33" t="e">
        <f t="shared" si="176"/>
        <v>#DIV/0!</v>
      </c>
      <c r="DO360" s="33" t="e">
        <f t="shared" si="184"/>
        <v>#DIV/0!</v>
      </c>
      <c r="DP360" s="33" t="e">
        <f t="shared" si="177"/>
        <v>#DIV/0!</v>
      </c>
      <c r="DQ360" s="3"/>
      <c r="DR360" s="3"/>
      <c r="DS360" s="3"/>
      <c r="DT360" s="8"/>
      <c r="DU360" s="8"/>
      <c r="DV360" s="8"/>
      <c r="DW360" s="3"/>
      <c r="DX360" s="3"/>
      <c r="DY360" s="3"/>
      <c r="DZ360" s="3"/>
      <c r="EA360" s="41"/>
      <c r="EB360" s="33" t="e">
        <f t="shared" si="165"/>
        <v>#DIV/0!</v>
      </c>
      <c r="EC360" s="33" t="e">
        <f t="shared" si="166"/>
        <v>#DIV/0!</v>
      </c>
      <c r="ED360" s="33" t="e">
        <f t="shared" si="167"/>
        <v>#DIV/0!</v>
      </c>
      <c r="EE360" s="33" t="e">
        <f t="shared" si="168"/>
        <v>#DIV/0!</v>
      </c>
    </row>
    <row r="361" spans="1:135" ht="48" x14ac:dyDescent="0.2">
      <c r="A361" s="99">
        <v>219</v>
      </c>
      <c r="B361" s="88" t="s">
        <v>437</v>
      </c>
      <c r="C361" s="3" t="s">
        <v>1150</v>
      </c>
      <c r="D361" s="3" t="s">
        <v>438</v>
      </c>
      <c r="E361" s="3" t="str">
        <f t="shared" si="163"/>
        <v>Caruso, E. M. &amp; Shapira, O. (2015), Study Parenting 2</v>
      </c>
      <c r="F361" s="3" t="s">
        <v>1204</v>
      </c>
      <c r="G361" s="3" t="s">
        <v>123</v>
      </c>
      <c r="H361" s="3">
        <v>1</v>
      </c>
      <c r="I361" s="3">
        <v>1</v>
      </c>
      <c r="J361" s="3">
        <v>1</v>
      </c>
      <c r="K361" s="3">
        <v>1</v>
      </c>
      <c r="L361" s="3">
        <v>1</v>
      </c>
      <c r="M361" s="3"/>
      <c r="N361" s="3">
        <v>1</v>
      </c>
      <c r="O361" s="3">
        <v>1</v>
      </c>
      <c r="P361" s="3"/>
      <c r="Q361" s="3" t="s">
        <v>435</v>
      </c>
      <c r="R361" s="3" t="s">
        <v>436</v>
      </c>
      <c r="S361" s="3"/>
      <c r="T361" s="3">
        <v>2015</v>
      </c>
      <c r="U361" s="3" t="s">
        <v>123</v>
      </c>
      <c r="V361" s="3">
        <v>0</v>
      </c>
      <c r="W361" s="3">
        <v>0</v>
      </c>
      <c r="X361" s="3">
        <v>0</v>
      </c>
      <c r="Y361" s="22">
        <v>1</v>
      </c>
      <c r="Z361" s="22">
        <v>1</v>
      </c>
      <c r="AA361" s="22">
        <f t="shared" si="185"/>
        <v>1</v>
      </c>
      <c r="AB361" s="22">
        <f t="shared" si="186"/>
        <v>1</v>
      </c>
      <c r="AC361" s="22">
        <v>3</v>
      </c>
      <c r="AD361" s="22">
        <v>3</v>
      </c>
      <c r="AE361" s="22">
        <f t="shared" si="187"/>
        <v>1</v>
      </c>
      <c r="AF361" s="22">
        <f t="shared" si="190"/>
        <v>3</v>
      </c>
      <c r="AG361" s="3">
        <v>2</v>
      </c>
      <c r="AH361" s="3">
        <v>2</v>
      </c>
      <c r="AI361" s="3">
        <f t="shared" si="164"/>
        <v>1</v>
      </c>
      <c r="AJ361" s="3">
        <v>2</v>
      </c>
      <c r="AK361" s="3">
        <v>0</v>
      </c>
      <c r="AL361" s="3">
        <v>0</v>
      </c>
      <c r="AM361" s="3">
        <v>0</v>
      </c>
      <c r="AN361" s="3"/>
      <c r="AO361" s="3"/>
      <c r="AP361" s="16"/>
      <c r="AQ361" s="16"/>
      <c r="AR361" s="3"/>
      <c r="AS361" s="16"/>
      <c r="AT361" s="16"/>
      <c r="AU361" s="3">
        <v>0</v>
      </c>
      <c r="AV361" s="18">
        <v>-8.7999398192966857E-2</v>
      </c>
      <c r="AW361" s="31">
        <v>4.696264402572E-2</v>
      </c>
      <c r="AX361" s="18">
        <v>-8.7211343880791034E-2</v>
      </c>
      <c r="AY361" s="18">
        <v>4.6125288261002109E-2</v>
      </c>
      <c r="AZ361" s="3"/>
      <c r="BA361" s="3" t="s">
        <v>435</v>
      </c>
      <c r="BB361" s="3"/>
      <c r="BC361" s="3">
        <v>0</v>
      </c>
      <c r="BD361" s="19">
        <v>39</v>
      </c>
      <c r="BE361" s="19">
        <v>47</v>
      </c>
      <c r="BF361" s="19">
        <v>86</v>
      </c>
      <c r="BG361" s="31">
        <v>4.359</v>
      </c>
      <c r="BH361" s="31">
        <v>4.2770000000000001</v>
      </c>
      <c r="BI361" s="18">
        <v>1.0129999999999999</v>
      </c>
      <c r="BJ361" s="18">
        <v>0.85899999999999999</v>
      </c>
      <c r="BK361" s="40">
        <v>-1</v>
      </c>
      <c r="BL361" s="16">
        <f t="shared" si="169"/>
        <v>-8.7999398192966857E-2</v>
      </c>
      <c r="BM361" s="16">
        <f t="shared" si="188"/>
        <v>4.696264402572E-2</v>
      </c>
      <c r="BN361" s="16">
        <f t="shared" si="189"/>
        <v>-8.7211343880791034E-2</v>
      </c>
      <c r="BO361" s="16">
        <f t="shared" si="170"/>
        <v>4.6125288261002109E-2</v>
      </c>
      <c r="BP361" s="16"/>
      <c r="BQ361" s="32"/>
      <c r="BR361" s="32"/>
      <c r="BS361" s="16"/>
      <c r="BT361" s="16"/>
      <c r="BU361" s="16"/>
      <c r="BV361" s="16"/>
      <c r="BW361" s="16"/>
      <c r="BX361" s="16"/>
      <c r="BY361" s="16"/>
      <c r="BZ361" s="16"/>
      <c r="CA361" s="16"/>
      <c r="CB361" s="16"/>
      <c r="CC361" s="16"/>
      <c r="CD361" s="16"/>
      <c r="CE361" s="3"/>
      <c r="CF361" s="3"/>
      <c r="CG361" s="3"/>
      <c r="CH361" s="8"/>
      <c r="CI361" s="8"/>
      <c r="CJ361" s="8"/>
      <c r="CK361" s="3"/>
      <c r="CL361" s="3"/>
      <c r="CM361" s="3"/>
      <c r="CN361" s="3"/>
      <c r="CO361" s="40"/>
      <c r="CP361" s="33" t="e">
        <f t="shared" si="171"/>
        <v>#DIV/0!</v>
      </c>
      <c r="CQ361" s="33" t="e">
        <f t="shared" si="172"/>
        <v>#DIV/0!</v>
      </c>
      <c r="CR361" s="33" t="e">
        <f t="shared" si="173"/>
        <v>#DIV/0!</v>
      </c>
      <c r="CS361" s="33" t="e">
        <f t="shared" si="174"/>
        <v>#DIV/0!</v>
      </c>
      <c r="CT361" s="3"/>
      <c r="CU361" s="3"/>
      <c r="CV361" s="3"/>
      <c r="CW361" s="3"/>
      <c r="CX361" s="3"/>
      <c r="CY361" s="3"/>
      <c r="CZ361" s="3"/>
      <c r="DA361" s="3"/>
      <c r="DB361" s="3"/>
      <c r="DC361" s="3"/>
      <c r="DD361" s="3"/>
      <c r="DE361" s="8"/>
      <c r="DF361" s="8"/>
      <c r="DG361" s="8"/>
      <c r="DH361" s="19"/>
      <c r="DI361" s="19"/>
      <c r="DJ361" s="19"/>
      <c r="DK361" s="19"/>
      <c r="DL361" s="41"/>
      <c r="DM361" s="33" t="e">
        <f t="shared" si="175"/>
        <v>#DIV/0!</v>
      </c>
      <c r="DN361" s="33" t="e">
        <f t="shared" si="176"/>
        <v>#DIV/0!</v>
      </c>
      <c r="DO361" s="33" t="e">
        <f t="shared" si="184"/>
        <v>#DIV/0!</v>
      </c>
      <c r="DP361" s="33" t="e">
        <f t="shared" si="177"/>
        <v>#DIV/0!</v>
      </c>
      <c r="DQ361" s="3"/>
      <c r="DR361" s="3"/>
      <c r="DS361" s="3"/>
      <c r="DT361" s="8"/>
      <c r="DU361" s="8"/>
      <c r="DV361" s="8"/>
      <c r="DW361" s="3"/>
      <c r="DX361" s="3"/>
      <c r="DY361" s="3"/>
      <c r="DZ361" s="3"/>
      <c r="EA361" s="41"/>
      <c r="EB361" s="33" t="e">
        <f t="shared" si="165"/>
        <v>#DIV/0!</v>
      </c>
      <c r="EC361" s="33" t="e">
        <f t="shared" si="166"/>
        <v>#DIV/0!</v>
      </c>
      <c r="ED361" s="33" t="e">
        <f t="shared" si="167"/>
        <v>#DIV/0!</v>
      </c>
      <c r="EE361" s="33" t="e">
        <f t="shared" si="168"/>
        <v>#DIV/0!</v>
      </c>
    </row>
    <row r="362" spans="1:135" ht="64" x14ac:dyDescent="0.2">
      <c r="A362" s="99">
        <v>219</v>
      </c>
      <c r="B362" s="88" t="s">
        <v>389</v>
      </c>
      <c r="C362" s="3" t="s">
        <v>1150</v>
      </c>
      <c r="D362" s="3" t="s">
        <v>390</v>
      </c>
      <c r="E362" s="3" t="str">
        <f t="shared" si="163"/>
        <v>Caruso, E. M. &amp; Shapira, O. (2015), Study REI</v>
      </c>
      <c r="F362" s="3" t="s">
        <v>1204</v>
      </c>
      <c r="G362" s="3" t="s">
        <v>123</v>
      </c>
      <c r="H362" s="3">
        <v>1</v>
      </c>
      <c r="I362" s="3">
        <v>1</v>
      </c>
      <c r="J362" s="3">
        <v>1</v>
      </c>
      <c r="K362" s="3">
        <v>1</v>
      </c>
      <c r="L362" s="3">
        <v>1</v>
      </c>
      <c r="M362" s="3"/>
      <c r="N362" s="3">
        <v>1</v>
      </c>
      <c r="O362" s="3">
        <v>1</v>
      </c>
      <c r="P362" s="3"/>
      <c r="Q362" s="3" t="s">
        <v>391</v>
      </c>
      <c r="R362" s="3" t="s">
        <v>3</v>
      </c>
      <c r="S362" s="3"/>
      <c r="T362" s="3">
        <v>2015</v>
      </c>
      <c r="U362" s="3" t="s">
        <v>123</v>
      </c>
      <c r="V362" s="3">
        <v>0</v>
      </c>
      <c r="W362" s="3">
        <v>0</v>
      </c>
      <c r="X362" s="3">
        <v>0</v>
      </c>
      <c r="Y362" s="22">
        <v>2</v>
      </c>
      <c r="Z362" s="22">
        <v>2</v>
      </c>
      <c r="AA362" s="22">
        <f t="shared" si="185"/>
        <v>1</v>
      </c>
      <c r="AB362" s="22">
        <f t="shared" si="186"/>
        <v>2</v>
      </c>
      <c r="AC362" s="22">
        <v>2</v>
      </c>
      <c r="AD362" s="22">
        <v>2</v>
      </c>
      <c r="AE362" s="22">
        <f t="shared" si="187"/>
        <v>1</v>
      </c>
      <c r="AF362" s="22">
        <f t="shared" si="190"/>
        <v>2</v>
      </c>
      <c r="AG362" s="3">
        <v>2</v>
      </c>
      <c r="AH362" s="3">
        <v>2</v>
      </c>
      <c r="AI362" s="3">
        <f t="shared" si="164"/>
        <v>1</v>
      </c>
      <c r="AJ362" s="3">
        <v>2</v>
      </c>
      <c r="AK362" s="3">
        <v>0</v>
      </c>
      <c r="AL362" s="3">
        <v>1</v>
      </c>
      <c r="AM362" s="3">
        <v>0</v>
      </c>
      <c r="AN362" s="3"/>
      <c r="AO362" s="3"/>
      <c r="AP362" s="16"/>
      <c r="AQ362" s="16"/>
      <c r="AR362" s="3"/>
      <c r="AS362" s="16">
        <v>1</v>
      </c>
      <c r="AT362" s="16" t="s">
        <v>715</v>
      </c>
      <c r="AU362" s="3">
        <v>1</v>
      </c>
      <c r="AV362" s="18">
        <v>0.13658284560060119</v>
      </c>
      <c r="AW362" s="31">
        <v>9.6188442816281909E-3</v>
      </c>
      <c r="AX362" s="18">
        <v>0.13583512929256869</v>
      </c>
      <c r="AY362" s="18">
        <v>9.5138167415372878E-3</v>
      </c>
      <c r="AZ362" s="16"/>
      <c r="BA362" s="3" t="s">
        <v>392</v>
      </c>
      <c r="BB362" s="3"/>
      <c r="BC362" s="3">
        <v>0</v>
      </c>
      <c r="BD362" s="19">
        <v>75</v>
      </c>
      <c r="BE362" s="19">
        <v>71</v>
      </c>
      <c r="BF362" s="19">
        <v>146</v>
      </c>
      <c r="BG362" s="56">
        <v>7.0369999999999999</v>
      </c>
      <c r="BH362" s="31">
        <v>6.8620000000000001</v>
      </c>
      <c r="BI362" s="18">
        <v>1.3620000000000001</v>
      </c>
      <c r="BJ362" s="18">
        <v>1.5009999999999999</v>
      </c>
      <c r="BK362" s="40">
        <v>1</v>
      </c>
      <c r="BL362" s="16">
        <f t="shared" si="169"/>
        <v>0.12227018257384324</v>
      </c>
      <c r="BM362" s="16">
        <f t="shared" si="188"/>
        <v>2.7469038997321928E-2</v>
      </c>
      <c r="BN362" s="16">
        <f t="shared" si="189"/>
        <v>0.12163225118650145</v>
      </c>
      <c r="BO362" s="16">
        <f t="shared" si="170"/>
        <v>2.7183153286350934E-2</v>
      </c>
      <c r="BP362" s="16"/>
      <c r="BQ362" s="32"/>
      <c r="BR362" s="32"/>
      <c r="BS362" s="16"/>
      <c r="BT362" s="16"/>
      <c r="BU362" s="16"/>
      <c r="BV362" s="16"/>
      <c r="BW362" s="16"/>
      <c r="BX362" s="16"/>
      <c r="BY362" s="16"/>
      <c r="BZ362" s="16"/>
      <c r="CA362" s="16"/>
      <c r="CB362" s="16"/>
      <c r="CC362" s="16"/>
      <c r="CD362" s="16"/>
      <c r="CE362" s="43" t="s">
        <v>393</v>
      </c>
      <c r="CF362" s="43"/>
      <c r="CG362" s="43"/>
      <c r="CH362" s="5">
        <v>75</v>
      </c>
      <c r="CI362" s="5">
        <v>71</v>
      </c>
      <c r="CJ362" s="5">
        <v>146</v>
      </c>
      <c r="CK362" s="20">
        <v>6.6489000000000003</v>
      </c>
      <c r="CL362" s="20">
        <v>6.8662000000000001</v>
      </c>
      <c r="CM362" s="5">
        <v>1.38079</v>
      </c>
      <c r="CN362" s="5">
        <v>1.5036</v>
      </c>
      <c r="CO362" s="40">
        <v>1</v>
      </c>
      <c r="CP362" s="33">
        <f t="shared" si="171"/>
        <v>0.15071475223189393</v>
      </c>
      <c r="CQ362" s="33">
        <f t="shared" si="172"/>
        <v>2.74956312541496E-2</v>
      </c>
      <c r="CR362" s="33">
        <f t="shared" si="173"/>
        <v>0.1499284143941623</v>
      </c>
      <c r="CS362" s="33">
        <f t="shared" si="174"/>
        <v>2.7209468782631932E-2</v>
      </c>
      <c r="CT362" s="5"/>
      <c r="CU362" s="5"/>
      <c r="CV362" s="5"/>
      <c r="CW362" s="5"/>
      <c r="CX362" s="5"/>
      <c r="CY362" s="5"/>
      <c r="CZ362" s="5"/>
      <c r="DA362" s="5"/>
      <c r="DB362" s="3"/>
      <c r="DC362" s="3"/>
      <c r="DD362" s="3"/>
      <c r="DE362" s="8"/>
      <c r="DF362" s="8"/>
      <c r="DG362" s="8"/>
      <c r="DH362" s="19"/>
      <c r="DI362" s="19"/>
      <c r="DJ362" s="19"/>
      <c r="DK362" s="19"/>
      <c r="DL362" s="41"/>
      <c r="DM362" s="33" t="e">
        <f t="shared" si="175"/>
        <v>#DIV/0!</v>
      </c>
      <c r="DN362" s="33" t="e">
        <f t="shared" si="176"/>
        <v>#DIV/0!</v>
      </c>
      <c r="DO362" s="33" t="e">
        <f t="shared" si="184"/>
        <v>#DIV/0!</v>
      </c>
      <c r="DP362" s="33" t="e">
        <f t="shared" si="177"/>
        <v>#DIV/0!</v>
      </c>
      <c r="DQ362" s="3"/>
      <c r="DR362" s="3"/>
      <c r="DS362" s="3"/>
      <c r="DT362" s="8"/>
      <c r="DU362" s="8"/>
      <c r="DV362" s="8"/>
      <c r="DW362" s="3"/>
      <c r="DX362" s="3"/>
      <c r="DY362" s="3"/>
      <c r="DZ362" s="3"/>
      <c r="EA362" s="34"/>
      <c r="EB362" s="33" t="e">
        <f t="shared" si="165"/>
        <v>#DIV/0!</v>
      </c>
      <c r="EC362" s="33" t="e">
        <f t="shared" si="166"/>
        <v>#DIV/0!</v>
      </c>
      <c r="ED362" s="33" t="e">
        <f t="shared" si="167"/>
        <v>#DIV/0!</v>
      </c>
      <c r="EE362" s="33" t="e">
        <f t="shared" si="168"/>
        <v>#DIV/0!</v>
      </c>
    </row>
    <row r="363" spans="1:135" ht="80" x14ac:dyDescent="0.2">
      <c r="A363" s="99">
        <v>219</v>
      </c>
      <c r="B363" s="88" t="s">
        <v>439</v>
      </c>
      <c r="C363" s="3" t="s">
        <v>1150</v>
      </c>
      <c r="D363" s="3" t="s">
        <v>440</v>
      </c>
      <c r="E363" s="3" t="str">
        <f t="shared" si="163"/>
        <v>Caruso, E. M. &amp; Shapira, O. (2015), Study Subjective Wealth</v>
      </c>
      <c r="F363" s="3" t="s">
        <v>1204</v>
      </c>
      <c r="G363" s="3" t="s">
        <v>123</v>
      </c>
      <c r="H363" s="3">
        <v>1</v>
      </c>
      <c r="I363" s="3">
        <v>1</v>
      </c>
      <c r="J363" s="3">
        <v>1</v>
      </c>
      <c r="K363" s="3">
        <v>1</v>
      </c>
      <c r="L363" s="3">
        <v>1</v>
      </c>
      <c r="M363" s="3"/>
      <c r="N363" s="3">
        <v>1</v>
      </c>
      <c r="O363" s="3">
        <v>1</v>
      </c>
      <c r="P363" s="3"/>
      <c r="Q363" s="3" t="s">
        <v>441</v>
      </c>
      <c r="R363" s="3" t="s">
        <v>442</v>
      </c>
      <c r="S363" s="3"/>
      <c r="T363" s="3">
        <v>2015</v>
      </c>
      <c r="U363" s="3" t="s">
        <v>123</v>
      </c>
      <c r="V363" s="3">
        <v>0</v>
      </c>
      <c r="W363" s="3">
        <v>0</v>
      </c>
      <c r="X363" s="3">
        <v>0</v>
      </c>
      <c r="Y363" s="22">
        <v>3</v>
      </c>
      <c r="Z363" s="22" t="s">
        <v>1847</v>
      </c>
      <c r="AA363" s="22" t="str">
        <f t="shared" si="185"/>
        <v>3 vs. 3 or 4</v>
      </c>
      <c r="AB363" s="22">
        <f t="shared" si="186"/>
        <v>3</v>
      </c>
      <c r="AC363" s="22">
        <v>2</v>
      </c>
      <c r="AD363" s="22">
        <v>2</v>
      </c>
      <c r="AE363" s="22">
        <f t="shared" si="187"/>
        <v>1</v>
      </c>
      <c r="AF363" s="22">
        <f t="shared" si="190"/>
        <v>2</v>
      </c>
      <c r="AG363" s="3">
        <v>2</v>
      </c>
      <c r="AH363" s="3">
        <v>2</v>
      </c>
      <c r="AI363" s="3">
        <f t="shared" si="164"/>
        <v>1</v>
      </c>
      <c r="AJ363" s="3">
        <v>2</v>
      </c>
      <c r="AK363" s="3">
        <v>0</v>
      </c>
      <c r="AL363" s="3">
        <v>1</v>
      </c>
      <c r="AM363" s="3">
        <v>0</v>
      </c>
      <c r="AN363" s="3"/>
      <c r="AO363" s="3"/>
      <c r="AP363" s="16"/>
      <c r="AQ363" s="16"/>
      <c r="AR363" s="3"/>
      <c r="AS363" s="16">
        <v>1</v>
      </c>
      <c r="AT363" s="16" t="s">
        <v>715</v>
      </c>
      <c r="AU363" s="3">
        <v>1</v>
      </c>
      <c r="AV363" s="18">
        <v>-7.5429794184831395E-2</v>
      </c>
      <c r="AW363" s="31">
        <v>2.1705921108124918E-3</v>
      </c>
      <c r="AX363" s="18">
        <v>-7.5339996810801835E-2</v>
      </c>
      <c r="AY363" s="18">
        <v>2.1654271105941611E-3</v>
      </c>
      <c r="AZ363" s="16"/>
      <c r="BA363" s="3" t="s">
        <v>440</v>
      </c>
      <c r="BB363" s="3"/>
      <c r="BC363" s="3">
        <v>0</v>
      </c>
      <c r="BD363" s="19">
        <v>310</v>
      </c>
      <c r="BE363" s="19">
        <v>329</v>
      </c>
      <c r="BF363" s="19">
        <v>639</v>
      </c>
      <c r="BG363" s="31">
        <v>2.7959999999999998</v>
      </c>
      <c r="BH363" s="31">
        <v>2.9079999999999999</v>
      </c>
      <c r="BI363" s="18">
        <v>1.4450000000000001</v>
      </c>
      <c r="BJ363" s="18">
        <v>1.462</v>
      </c>
      <c r="BK363" s="40">
        <v>-1</v>
      </c>
      <c r="BL363" s="16">
        <f t="shared" si="169"/>
        <v>-7.7040629530138877E-2</v>
      </c>
      <c r="BM363" s="16">
        <f t="shared" si="188"/>
        <v>6.2699643067314955E-3</v>
      </c>
      <c r="BN363" s="16">
        <f t="shared" si="189"/>
        <v>-7.6949886739172871E-2</v>
      </c>
      <c r="BO363" s="16">
        <f t="shared" si="170"/>
        <v>6.2552027713999358E-3</v>
      </c>
      <c r="BP363" s="16"/>
      <c r="BQ363" s="32"/>
      <c r="BR363" s="32"/>
      <c r="BS363" s="16"/>
      <c r="BT363" s="16"/>
      <c r="BU363" s="16"/>
      <c r="BV363" s="16"/>
      <c r="BW363" s="16"/>
      <c r="BX363" s="16"/>
      <c r="BY363" s="16"/>
      <c r="BZ363" s="16"/>
      <c r="CA363" s="16"/>
      <c r="CB363" s="16"/>
      <c r="CC363" s="16"/>
      <c r="CD363" s="16"/>
      <c r="CE363" s="5" t="s">
        <v>443</v>
      </c>
      <c r="CF363" s="5"/>
      <c r="CG363" s="5"/>
      <c r="CH363" s="5">
        <v>310</v>
      </c>
      <c r="CI363" s="5">
        <v>329</v>
      </c>
      <c r="CJ363" s="5">
        <v>639</v>
      </c>
      <c r="CK363" s="5">
        <v>3.15</v>
      </c>
      <c r="CL363" s="9">
        <v>3.3</v>
      </c>
      <c r="CM363" s="9">
        <v>1.3109999999999999</v>
      </c>
      <c r="CN363" s="43">
        <v>1.3540000000000001</v>
      </c>
      <c r="CO363" s="40">
        <v>-1</v>
      </c>
      <c r="CP363" s="33">
        <f t="shared" si="171"/>
        <v>-0.11250158988542439</v>
      </c>
      <c r="CQ363" s="33">
        <f t="shared" si="172"/>
        <v>6.2752235783499217E-3</v>
      </c>
      <c r="CR363" s="33">
        <f t="shared" si="173"/>
        <v>-0.11236907917884556</v>
      </c>
      <c r="CS363" s="33">
        <f t="shared" si="174"/>
        <v>6.2604496609823543E-3</v>
      </c>
      <c r="CT363" s="43"/>
      <c r="CU363" s="43"/>
      <c r="CV363" s="43"/>
      <c r="CW363" s="43"/>
      <c r="CX363" s="43"/>
      <c r="CY363" s="43"/>
      <c r="CZ363" s="43"/>
      <c r="DA363" s="43"/>
      <c r="DB363" s="43" t="s">
        <v>444</v>
      </c>
      <c r="DC363" s="43"/>
      <c r="DD363" s="43"/>
      <c r="DE363" s="5">
        <v>310</v>
      </c>
      <c r="DF363" s="5">
        <v>329</v>
      </c>
      <c r="DG363" s="5">
        <v>639</v>
      </c>
      <c r="DH363" s="5">
        <v>3.5005000000000002</v>
      </c>
      <c r="DI363" s="5">
        <v>3.5419999999999998</v>
      </c>
      <c r="DJ363" s="5">
        <v>0.68167</v>
      </c>
      <c r="DK363" s="5">
        <v>0.67235999999999996</v>
      </c>
      <c r="DL363" s="41">
        <v>-1</v>
      </c>
      <c r="DM363" s="33">
        <f t="shared" si="175"/>
        <v>-6.1309619622275588E-2</v>
      </c>
      <c r="DN363" s="33">
        <f t="shared" si="176"/>
        <v>6.2682613418330825E-3</v>
      </c>
      <c r="DO363" s="33">
        <f t="shared" si="184"/>
        <v>-6.1237405700459005E-2</v>
      </c>
      <c r="DP363" s="33">
        <f t="shared" si="177"/>
        <v>6.2535038158347961E-3</v>
      </c>
      <c r="DQ363" s="43" t="s">
        <v>445</v>
      </c>
      <c r="DR363" s="43"/>
      <c r="DS363" s="43"/>
      <c r="DT363" s="5">
        <v>310</v>
      </c>
      <c r="DU363" s="5">
        <v>329</v>
      </c>
      <c r="DV363" s="5">
        <v>639</v>
      </c>
      <c r="DW363" s="5">
        <v>3.7875999999999999</v>
      </c>
      <c r="DX363" s="43">
        <v>3.7482000000000002</v>
      </c>
      <c r="DY363" s="43">
        <v>0.8155</v>
      </c>
      <c r="DZ363" s="43">
        <v>0.74880000000000002</v>
      </c>
      <c r="EA363" s="41"/>
      <c r="EB363" s="33">
        <f t="shared" si="165"/>
        <v>0</v>
      </c>
      <c r="EC363" s="33">
        <f t="shared" si="166"/>
        <v>6.2653201294244534E-3</v>
      </c>
      <c r="ED363" s="33">
        <f t="shared" si="167"/>
        <v>0</v>
      </c>
      <c r="EE363" s="33">
        <f t="shared" si="168"/>
        <v>6.2505695279968286E-3</v>
      </c>
    </row>
    <row r="364" spans="1:135" ht="48" x14ac:dyDescent="0.2">
      <c r="A364" s="99">
        <v>219</v>
      </c>
      <c r="B364" s="88" t="s">
        <v>385</v>
      </c>
      <c r="C364" s="3" t="s">
        <v>1150</v>
      </c>
      <c r="D364" s="3" t="s">
        <v>386</v>
      </c>
      <c r="E364" s="3" t="str">
        <f t="shared" si="163"/>
        <v>Caruso, E. M. &amp; Shapira, O. (2015), Study SVI</v>
      </c>
      <c r="F364" s="3" t="s">
        <v>1204</v>
      </c>
      <c r="G364" s="3" t="s">
        <v>123</v>
      </c>
      <c r="H364" s="3">
        <v>1</v>
      </c>
      <c r="I364" s="3">
        <v>1</v>
      </c>
      <c r="J364" s="3">
        <v>1</v>
      </c>
      <c r="K364" s="3">
        <v>1</v>
      </c>
      <c r="L364" s="3">
        <v>1</v>
      </c>
      <c r="M364" s="3"/>
      <c r="N364" s="3">
        <v>1</v>
      </c>
      <c r="O364" s="3">
        <v>1</v>
      </c>
      <c r="P364" s="3"/>
      <c r="Q364" s="3" t="s">
        <v>387</v>
      </c>
      <c r="R364" s="3" t="s">
        <v>388</v>
      </c>
      <c r="S364" s="3"/>
      <c r="T364" s="3">
        <v>2015</v>
      </c>
      <c r="U364" s="3" t="s">
        <v>123</v>
      </c>
      <c r="V364" s="3">
        <v>0</v>
      </c>
      <c r="W364" s="3">
        <v>0</v>
      </c>
      <c r="X364" s="3">
        <v>0</v>
      </c>
      <c r="Y364" s="22">
        <v>3</v>
      </c>
      <c r="Z364" s="22" t="s">
        <v>1847</v>
      </c>
      <c r="AA364" s="22" t="str">
        <f t="shared" si="185"/>
        <v>3 vs. 3 or 4</v>
      </c>
      <c r="AB364" s="22">
        <f t="shared" si="186"/>
        <v>3</v>
      </c>
      <c r="AC364" s="22">
        <v>2</v>
      </c>
      <c r="AD364" s="22">
        <v>2</v>
      </c>
      <c r="AE364" s="22">
        <f t="shared" si="187"/>
        <v>1</v>
      </c>
      <c r="AF364" s="22">
        <f t="shared" si="190"/>
        <v>2</v>
      </c>
      <c r="AG364" s="3">
        <v>2</v>
      </c>
      <c r="AH364" s="3">
        <v>2</v>
      </c>
      <c r="AI364" s="3">
        <f t="shared" si="164"/>
        <v>1</v>
      </c>
      <c r="AJ364" s="3">
        <v>2</v>
      </c>
      <c r="AK364" s="3">
        <v>0</v>
      </c>
      <c r="AL364" s="3">
        <v>0</v>
      </c>
      <c r="AM364" s="3">
        <v>0</v>
      </c>
      <c r="AN364" s="3"/>
      <c r="AO364" s="3"/>
      <c r="AP364" s="16"/>
      <c r="AQ364" s="16"/>
      <c r="AR364" s="3"/>
      <c r="AS364" s="3"/>
      <c r="AT364" s="3"/>
      <c r="AU364" s="3">
        <v>0</v>
      </c>
      <c r="AV364" s="18">
        <v>-0.1533229922902436</v>
      </c>
      <c r="AW364" s="31">
        <v>2.4001588038662126E-2</v>
      </c>
      <c r="AX364" s="18">
        <v>-0.15262922309436014</v>
      </c>
      <c r="AY364" s="18">
        <v>2.3784870520080402E-2</v>
      </c>
      <c r="AZ364" s="3"/>
      <c r="BA364" s="3"/>
      <c r="BB364" s="3"/>
      <c r="BC364" s="3">
        <v>0</v>
      </c>
      <c r="BD364" s="19">
        <v>78</v>
      </c>
      <c r="BE364" s="19">
        <v>90</v>
      </c>
      <c r="BF364" s="19">
        <v>168</v>
      </c>
      <c r="BG364" s="31">
        <v>6.0129999999999999</v>
      </c>
      <c r="BH364" s="31">
        <v>6.1920000000000002</v>
      </c>
      <c r="BI364" s="18">
        <v>1.1100000000000001</v>
      </c>
      <c r="BJ364" s="18">
        <v>1.2150000000000001</v>
      </c>
      <c r="BK364" s="40">
        <v>-1</v>
      </c>
      <c r="BL364" s="16">
        <f t="shared" si="169"/>
        <v>-0.1533229922902436</v>
      </c>
      <c r="BM364" s="16">
        <f t="shared" si="188"/>
        <v>2.4001588038662126E-2</v>
      </c>
      <c r="BN364" s="16">
        <f t="shared" si="189"/>
        <v>-0.15262922309436014</v>
      </c>
      <c r="BO364" s="16">
        <f t="shared" si="170"/>
        <v>2.3784870520080402E-2</v>
      </c>
      <c r="BP364" s="16"/>
      <c r="BQ364" s="32"/>
      <c r="BR364" s="32"/>
      <c r="BS364" s="16"/>
      <c r="BT364" s="16"/>
      <c r="BU364" s="16"/>
      <c r="BV364" s="16"/>
      <c r="BW364" s="16"/>
      <c r="BX364" s="16"/>
      <c r="BY364" s="16"/>
      <c r="BZ364" s="16"/>
      <c r="CA364" s="16"/>
      <c r="CB364" s="16"/>
      <c r="CC364" s="16"/>
      <c r="CD364" s="16"/>
      <c r="CE364" s="3"/>
      <c r="CF364" s="3"/>
      <c r="CG364" s="3"/>
      <c r="CH364" s="8"/>
      <c r="CI364" s="8"/>
      <c r="CJ364" s="8"/>
      <c r="CK364" s="3"/>
      <c r="CL364" s="3"/>
      <c r="CM364" s="3"/>
      <c r="CN364" s="3"/>
      <c r="CO364" s="40"/>
      <c r="CP364" s="33" t="e">
        <f t="shared" si="171"/>
        <v>#DIV/0!</v>
      </c>
      <c r="CQ364" s="33" t="e">
        <f t="shared" si="172"/>
        <v>#DIV/0!</v>
      </c>
      <c r="CR364" s="33" t="e">
        <f t="shared" si="173"/>
        <v>#DIV/0!</v>
      </c>
      <c r="CS364" s="33" t="e">
        <f t="shared" si="174"/>
        <v>#DIV/0!</v>
      </c>
      <c r="CT364" s="3"/>
      <c r="CU364" s="3"/>
      <c r="CV364" s="3"/>
      <c r="CW364" s="3"/>
      <c r="CX364" s="3"/>
      <c r="CY364" s="3"/>
      <c r="CZ364" s="3"/>
      <c r="DA364" s="3"/>
      <c r="DB364" s="3"/>
      <c r="DC364" s="3"/>
      <c r="DD364" s="3"/>
      <c r="DE364" s="8"/>
      <c r="DF364" s="8"/>
      <c r="DG364" s="8"/>
      <c r="DH364" s="19"/>
      <c r="DI364" s="19"/>
      <c r="DJ364" s="19"/>
      <c r="DK364" s="19"/>
      <c r="DL364" s="41"/>
      <c r="DM364" s="33" t="e">
        <f t="shared" si="175"/>
        <v>#DIV/0!</v>
      </c>
      <c r="DN364" s="33" t="e">
        <f t="shared" si="176"/>
        <v>#DIV/0!</v>
      </c>
      <c r="DO364" s="33" t="e">
        <f t="shared" si="184"/>
        <v>#DIV/0!</v>
      </c>
      <c r="DP364" s="33" t="e">
        <f t="shared" si="177"/>
        <v>#DIV/0!</v>
      </c>
      <c r="DQ364" s="3"/>
      <c r="DR364" s="3"/>
      <c r="DS364" s="3"/>
      <c r="DT364" s="8"/>
      <c r="DU364" s="8"/>
      <c r="DV364" s="8"/>
      <c r="DW364" s="3"/>
      <c r="DX364" s="3"/>
      <c r="DY364" s="3"/>
      <c r="DZ364" s="3"/>
      <c r="EA364" s="34"/>
      <c r="EB364" s="33" t="e">
        <f t="shared" si="165"/>
        <v>#DIV/0!</v>
      </c>
      <c r="EC364" s="33" t="e">
        <f t="shared" si="166"/>
        <v>#DIV/0!</v>
      </c>
      <c r="ED364" s="33" t="e">
        <f t="shared" si="167"/>
        <v>#DIV/0!</v>
      </c>
      <c r="EE364" s="33" t="e">
        <f t="shared" si="168"/>
        <v>#DIV/0!</v>
      </c>
    </row>
    <row r="365" spans="1:135" ht="48" x14ac:dyDescent="0.2">
      <c r="A365" s="99">
        <v>219</v>
      </c>
      <c r="B365" s="88" t="s">
        <v>409</v>
      </c>
      <c r="C365" s="3" t="s">
        <v>1150</v>
      </c>
      <c r="D365" s="3" t="s">
        <v>410</v>
      </c>
      <c r="E365" s="3" t="str">
        <f t="shared" si="163"/>
        <v>Caruso, E. M. &amp; Shapira, O. (2015), Study SVO</v>
      </c>
      <c r="F365" s="3" t="s">
        <v>1204</v>
      </c>
      <c r="G365" s="3" t="s">
        <v>123</v>
      </c>
      <c r="H365" s="3">
        <v>1</v>
      </c>
      <c r="I365" s="3">
        <v>1</v>
      </c>
      <c r="J365" s="3">
        <v>1</v>
      </c>
      <c r="K365" s="3">
        <v>1</v>
      </c>
      <c r="L365" s="3">
        <v>1</v>
      </c>
      <c r="M365" s="3"/>
      <c r="N365" s="3">
        <v>1</v>
      </c>
      <c r="O365" s="3">
        <v>1</v>
      </c>
      <c r="P365" s="3"/>
      <c r="Q365" s="3" t="s">
        <v>411</v>
      </c>
      <c r="R365" s="3" t="s">
        <v>3</v>
      </c>
      <c r="S365" s="3"/>
      <c r="T365" s="3">
        <v>2015</v>
      </c>
      <c r="U365" s="3" t="s">
        <v>123</v>
      </c>
      <c r="V365" s="3">
        <v>0</v>
      </c>
      <c r="W365" s="3">
        <v>0</v>
      </c>
      <c r="X365" s="3">
        <v>0</v>
      </c>
      <c r="Y365" s="22">
        <v>2</v>
      </c>
      <c r="Z365" s="22">
        <v>2</v>
      </c>
      <c r="AA365" s="22">
        <f t="shared" si="185"/>
        <v>1</v>
      </c>
      <c r="AB365" s="22">
        <f t="shared" si="186"/>
        <v>2</v>
      </c>
      <c r="AC365" s="22">
        <v>1</v>
      </c>
      <c r="AD365" s="22">
        <v>1</v>
      </c>
      <c r="AE365" s="22">
        <f t="shared" si="187"/>
        <v>1</v>
      </c>
      <c r="AF365" s="22">
        <f t="shared" si="190"/>
        <v>1</v>
      </c>
      <c r="AG365" s="3">
        <v>2</v>
      </c>
      <c r="AH365" s="3">
        <v>2</v>
      </c>
      <c r="AI365" s="3">
        <f t="shared" si="164"/>
        <v>1</v>
      </c>
      <c r="AJ365" s="3">
        <v>2</v>
      </c>
      <c r="AK365" s="3">
        <v>0</v>
      </c>
      <c r="AL365" s="3">
        <v>0</v>
      </c>
      <c r="AM365" s="3">
        <v>0</v>
      </c>
      <c r="AN365" s="3"/>
      <c r="AO365" s="3"/>
      <c r="AP365" s="16"/>
      <c r="AQ365" s="16"/>
      <c r="AR365" s="3"/>
      <c r="AS365" s="16"/>
      <c r="AT365" s="16"/>
      <c r="AU365" s="3">
        <v>0</v>
      </c>
      <c r="AV365" s="18">
        <v>0.19642664118938039</v>
      </c>
      <c r="AW365" s="31">
        <v>3.5897925265623763E-2</v>
      </c>
      <c r="AX365" s="18">
        <v>0.19508431790107028</v>
      </c>
      <c r="AY365" s="18">
        <v>3.5408969449587824E-2</v>
      </c>
      <c r="AZ365" s="3"/>
      <c r="BA365" s="3" t="s">
        <v>412</v>
      </c>
      <c r="BB365" s="3"/>
      <c r="BC365" s="3">
        <v>0</v>
      </c>
      <c r="BD365" s="19">
        <v>55</v>
      </c>
      <c r="BE365" s="19">
        <v>57</v>
      </c>
      <c r="BF365" s="19">
        <v>112</v>
      </c>
      <c r="BG365" s="31">
        <v>20.68</v>
      </c>
      <c r="BH365" s="31">
        <v>24.218</v>
      </c>
      <c r="BI365" s="18">
        <v>17.707999999999998</v>
      </c>
      <c r="BJ365" s="18">
        <v>18.3</v>
      </c>
      <c r="BK365" s="40">
        <v>1</v>
      </c>
      <c r="BL365" s="16">
        <f t="shared" si="169"/>
        <v>0.19642664118938039</v>
      </c>
      <c r="BM365" s="16">
        <f t="shared" si="188"/>
        <v>3.5897925265623763E-2</v>
      </c>
      <c r="BN365" s="16">
        <f t="shared" si="189"/>
        <v>0.19508431790107028</v>
      </c>
      <c r="BO365" s="16">
        <f t="shared" si="170"/>
        <v>3.5408969449587824E-2</v>
      </c>
      <c r="BP365" s="16"/>
      <c r="BQ365" s="32"/>
      <c r="BR365" s="32"/>
      <c r="BS365" s="16"/>
      <c r="BT365" s="16"/>
      <c r="BU365" s="16"/>
      <c r="BV365" s="16"/>
      <c r="BW365" s="16"/>
      <c r="BX365" s="16"/>
      <c r="BY365" s="16"/>
      <c r="BZ365" s="16"/>
      <c r="CA365" s="16"/>
      <c r="CB365" s="16"/>
      <c r="CC365" s="16"/>
      <c r="CD365" s="16"/>
      <c r="CE365" s="3"/>
      <c r="CF365" s="3"/>
      <c r="CG365" s="3"/>
      <c r="CH365" s="8"/>
      <c r="CI365" s="8"/>
      <c r="CJ365" s="8"/>
      <c r="CK365" s="3"/>
      <c r="CL365" s="3"/>
      <c r="CM365" s="3"/>
      <c r="CN365" s="3"/>
      <c r="CO365" s="40"/>
      <c r="CP365" s="33" t="e">
        <f t="shared" si="171"/>
        <v>#DIV/0!</v>
      </c>
      <c r="CQ365" s="33" t="e">
        <f t="shared" si="172"/>
        <v>#DIV/0!</v>
      </c>
      <c r="CR365" s="33" t="e">
        <f t="shared" si="173"/>
        <v>#DIV/0!</v>
      </c>
      <c r="CS365" s="33" t="e">
        <f t="shared" si="174"/>
        <v>#DIV/0!</v>
      </c>
      <c r="CT365" s="3"/>
      <c r="CU365" s="3"/>
      <c r="CV365" s="3"/>
      <c r="CW365" s="3"/>
      <c r="CX365" s="3"/>
      <c r="CY365" s="3"/>
      <c r="CZ365" s="3"/>
      <c r="DA365" s="3"/>
      <c r="DB365" s="3"/>
      <c r="DC365" s="3"/>
      <c r="DD365" s="3"/>
      <c r="DE365" s="8"/>
      <c r="DF365" s="8"/>
      <c r="DG365" s="8"/>
      <c r="DH365" s="19"/>
      <c r="DI365" s="19"/>
      <c r="DJ365" s="19"/>
      <c r="DK365" s="19"/>
      <c r="DL365" s="41"/>
      <c r="DM365" s="33" t="e">
        <f t="shared" si="175"/>
        <v>#DIV/0!</v>
      </c>
      <c r="DN365" s="33" t="e">
        <f t="shared" si="176"/>
        <v>#DIV/0!</v>
      </c>
      <c r="DO365" s="33" t="e">
        <f t="shared" si="184"/>
        <v>#DIV/0!</v>
      </c>
      <c r="DP365" s="33" t="e">
        <f t="shared" si="177"/>
        <v>#DIV/0!</v>
      </c>
      <c r="DQ365" s="3"/>
      <c r="DR365" s="3"/>
      <c r="DS365" s="3"/>
      <c r="DT365" s="8"/>
      <c r="DU365" s="8"/>
      <c r="DV365" s="8"/>
      <c r="DW365" s="3"/>
      <c r="DX365" s="3"/>
      <c r="DY365" s="3"/>
      <c r="DZ365" s="3"/>
      <c r="EA365" s="41"/>
      <c r="EB365" s="33" t="e">
        <f t="shared" si="165"/>
        <v>#DIV/0!</v>
      </c>
      <c r="EC365" s="33" t="e">
        <f t="shared" si="166"/>
        <v>#DIV/0!</v>
      </c>
      <c r="ED365" s="33" t="e">
        <f t="shared" si="167"/>
        <v>#DIV/0!</v>
      </c>
      <c r="EE365" s="33" t="e">
        <f t="shared" si="168"/>
        <v>#DIV/0!</v>
      </c>
    </row>
    <row r="366" spans="1:135" ht="80" x14ac:dyDescent="0.2">
      <c r="A366" s="99">
        <v>219</v>
      </c>
      <c r="B366" s="88" t="s">
        <v>398</v>
      </c>
      <c r="C366" s="3" t="s">
        <v>1150</v>
      </c>
      <c r="D366" s="3" t="s">
        <v>399</v>
      </c>
      <c r="E366" s="3" t="str">
        <f t="shared" si="163"/>
        <v>Caruso, E. M. &amp; Shapira, O. (2015), Study CLAMS</v>
      </c>
      <c r="F366" s="3" t="s">
        <v>1204</v>
      </c>
      <c r="G366" s="3" t="s">
        <v>123</v>
      </c>
      <c r="H366" s="3">
        <v>1</v>
      </c>
      <c r="I366" s="3">
        <v>1</v>
      </c>
      <c r="J366" s="3">
        <v>1</v>
      </c>
      <c r="K366" s="3">
        <v>1</v>
      </c>
      <c r="L366" s="3">
        <v>1</v>
      </c>
      <c r="M366" s="3"/>
      <c r="N366" s="3">
        <v>1</v>
      </c>
      <c r="O366" s="3">
        <v>1</v>
      </c>
      <c r="P366" s="3"/>
      <c r="Q366" s="3" t="s">
        <v>400</v>
      </c>
      <c r="R366" s="3" t="s">
        <v>388</v>
      </c>
      <c r="S366" s="3"/>
      <c r="T366" s="3">
        <v>2015</v>
      </c>
      <c r="U366" s="3" t="s">
        <v>123</v>
      </c>
      <c r="V366" s="3">
        <v>0</v>
      </c>
      <c r="W366" s="3">
        <v>0</v>
      </c>
      <c r="X366" s="3">
        <v>0</v>
      </c>
      <c r="Y366" s="22">
        <v>3</v>
      </c>
      <c r="Z366" s="22" t="s">
        <v>1847</v>
      </c>
      <c r="AA366" s="22" t="str">
        <f t="shared" si="185"/>
        <v>3 vs. 3 or 4</v>
      </c>
      <c r="AB366" s="22">
        <f t="shared" si="186"/>
        <v>3</v>
      </c>
      <c r="AC366" s="22">
        <v>3</v>
      </c>
      <c r="AD366" s="22">
        <v>3</v>
      </c>
      <c r="AE366" s="22">
        <f t="shared" si="187"/>
        <v>1</v>
      </c>
      <c r="AF366" s="22">
        <f t="shared" si="190"/>
        <v>3</v>
      </c>
      <c r="AG366" s="3">
        <v>2</v>
      </c>
      <c r="AH366" s="3">
        <v>2</v>
      </c>
      <c r="AI366" s="3">
        <f t="shared" si="164"/>
        <v>1</v>
      </c>
      <c r="AJ366" s="3">
        <v>2</v>
      </c>
      <c r="AK366" s="3">
        <v>0</v>
      </c>
      <c r="AL366" s="3">
        <v>1</v>
      </c>
      <c r="AM366" s="3">
        <v>0</v>
      </c>
      <c r="AN366" s="3"/>
      <c r="AO366" s="3"/>
      <c r="AP366" s="16"/>
      <c r="AQ366" s="16"/>
      <c r="AR366" s="3"/>
      <c r="AS366" s="16">
        <v>1</v>
      </c>
      <c r="AT366" s="16" t="s">
        <v>715</v>
      </c>
      <c r="AU366" s="3">
        <v>1</v>
      </c>
      <c r="AV366" s="18">
        <v>2.4067968349967335E-2</v>
      </c>
      <c r="AW366" s="31">
        <v>1.5004001508910677E-2</v>
      </c>
      <c r="AX366" s="18">
        <v>2.3916911888236178E-2</v>
      </c>
      <c r="AY366" s="18">
        <v>1.4819331835371371E-2</v>
      </c>
      <c r="AZ366" s="16"/>
      <c r="BA366" s="3" t="s">
        <v>401</v>
      </c>
      <c r="BB366" s="3"/>
      <c r="BC366" s="3">
        <v>0</v>
      </c>
      <c r="BD366" s="19">
        <v>63</v>
      </c>
      <c r="BE366" s="19">
        <v>68</v>
      </c>
      <c r="BF366" s="19">
        <v>131</v>
      </c>
      <c r="BG366" s="31">
        <v>3.4420000000000002</v>
      </c>
      <c r="BH366" s="31">
        <v>3.47</v>
      </c>
      <c r="BI366" s="18">
        <v>0.374</v>
      </c>
      <c r="BJ366" s="18">
        <v>0.38600000000000001</v>
      </c>
      <c r="BK366" s="40">
        <v>-1</v>
      </c>
      <c r="BL366" s="16">
        <f t="shared" si="169"/>
        <v>-7.3629991041567242E-2</v>
      </c>
      <c r="BM366" s="16">
        <f t="shared" si="188"/>
        <v>3.0599590499166138E-2</v>
      </c>
      <c r="BN366" s="16">
        <f t="shared" si="189"/>
        <v>-7.3201078472393058E-2</v>
      </c>
      <c r="BO366" s="16">
        <f t="shared" si="170"/>
        <v>3.024412876543843E-2</v>
      </c>
      <c r="BP366" s="16"/>
      <c r="BQ366" s="32"/>
      <c r="BR366" s="32"/>
      <c r="BS366" s="16"/>
      <c r="BT366" s="16"/>
      <c r="BU366" s="16"/>
      <c r="BV366" s="16"/>
      <c r="BW366" s="16"/>
      <c r="BX366" s="16"/>
      <c r="BY366" s="16"/>
      <c r="BZ366" s="16"/>
      <c r="CA366" s="16"/>
      <c r="CB366" s="16"/>
      <c r="CC366" s="16"/>
      <c r="CD366" s="16"/>
      <c r="CE366" s="43" t="s">
        <v>402</v>
      </c>
      <c r="CF366" s="43"/>
      <c r="CG366" s="43"/>
      <c r="CH366" s="5">
        <v>62</v>
      </c>
      <c r="CI366" s="5">
        <v>68</v>
      </c>
      <c r="CJ366" s="5">
        <v>130</v>
      </c>
      <c r="CK366" s="9">
        <v>0.8548</v>
      </c>
      <c r="CL366" s="9">
        <v>0.73529999999999995</v>
      </c>
      <c r="CM366" s="43">
        <v>1.0688899999999999</v>
      </c>
      <c r="CN366" s="43">
        <v>0.89137999999999995</v>
      </c>
      <c r="CO366" s="40">
        <v>1</v>
      </c>
      <c r="CP366" s="33">
        <f t="shared" si="171"/>
        <v>0.12193962750858736</v>
      </c>
      <c r="CQ366" s="33">
        <f t="shared" si="172"/>
        <v>3.0892104121609282E-2</v>
      </c>
      <c r="CR366" s="33">
        <f t="shared" si="173"/>
        <v>0.12122373928446649</v>
      </c>
      <c r="CS366" s="33">
        <f t="shared" si="174"/>
        <v>3.053044357994561E-2</v>
      </c>
      <c r="CT366" s="43"/>
      <c r="CU366" s="43"/>
      <c r="CV366" s="43"/>
      <c r="CW366" s="43"/>
      <c r="CX366" s="43"/>
      <c r="CY366" s="43"/>
      <c r="CZ366" s="43"/>
      <c r="DA366" s="43"/>
      <c r="DB366" s="3"/>
      <c r="DC366" s="3"/>
      <c r="DD366" s="3"/>
      <c r="DE366" s="8"/>
      <c r="DF366" s="8"/>
      <c r="DG366" s="8"/>
      <c r="DH366" s="19"/>
      <c r="DI366" s="19"/>
      <c r="DJ366" s="19"/>
      <c r="DK366" s="19"/>
      <c r="DL366" s="41"/>
      <c r="DM366" s="33" t="e">
        <f t="shared" si="175"/>
        <v>#DIV/0!</v>
      </c>
      <c r="DN366" s="33" t="e">
        <f t="shared" si="176"/>
        <v>#DIV/0!</v>
      </c>
      <c r="DO366" s="33" t="e">
        <f t="shared" si="184"/>
        <v>#DIV/0!</v>
      </c>
      <c r="DP366" s="33" t="e">
        <f t="shared" si="177"/>
        <v>#DIV/0!</v>
      </c>
      <c r="DQ366" s="3"/>
      <c r="DR366" s="3"/>
      <c r="DS366" s="3"/>
      <c r="DT366" s="8"/>
      <c r="DU366" s="8"/>
      <c r="DV366" s="8"/>
      <c r="DW366" s="3"/>
      <c r="DX366" s="3"/>
      <c r="DY366" s="3"/>
      <c r="DZ366" s="3"/>
      <c r="EA366" s="41"/>
      <c r="EB366" s="33" t="e">
        <f t="shared" si="165"/>
        <v>#DIV/0!</v>
      </c>
      <c r="EC366" s="33" t="e">
        <f t="shared" si="166"/>
        <v>#DIV/0!</v>
      </c>
      <c r="ED366" s="33" t="e">
        <f t="shared" si="167"/>
        <v>#DIV/0!</v>
      </c>
      <c r="EE366" s="33" t="e">
        <f t="shared" si="168"/>
        <v>#DIV/0!</v>
      </c>
    </row>
    <row r="367" spans="1:135" ht="80" x14ac:dyDescent="0.2">
      <c r="A367" s="99">
        <v>219</v>
      </c>
      <c r="B367" s="88" t="s">
        <v>413</v>
      </c>
      <c r="C367" s="3" t="s">
        <v>1150</v>
      </c>
      <c r="D367" s="3" t="s">
        <v>414</v>
      </c>
      <c r="E367" s="3" t="str">
        <f t="shared" si="163"/>
        <v>Caruso, E. M. &amp; Shapira, O. (2015), Study Competitiveness</v>
      </c>
      <c r="F367" s="3" t="s">
        <v>1204</v>
      </c>
      <c r="G367" s="3" t="s">
        <v>123</v>
      </c>
      <c r="H367" s="3">
        <v>1</v>
      </c>
      <c r="I367" s="3">
        <v>1</v>
      </c>
      <c r="J367" s="3">
        <v>1</v>
      </c>
      <c r="K367" s="3">
        <v>1</v>
      </c>
      <c r="L367" s="3">
        <v>1</v>
      </c>
      <c r="M367" s="3"/>
      <c r="N367" s="3">
        <v>1</v>
      </c>
      <c r="O367" s="3">
        <v>1</v>
      </c>
      <c r="P367" s="3"/>
      <c r="Q367" s="3" t="s">
        <v>415</v>
      </c>
      <c r="R367" s="3" t="s">
        <v>388</v>
      </c>
      <c r="S367" s="3"/>
      <c r="T367" s="3">
        <v>2015</v>
      </c>
      <c r="U367" s="3" t="s">
        <v>123</v>
      </c>
      <c r="V367" s="3">
        <v>0</v>
      </c>
      <c r="W367" s="3">
        <v>0</v>
      </c>
      <c r="X367" s="3">
        <v>0</v>
      </c>
      <c r="Y367" s="22">
        <v>3</v>
      </c>
      <c r="Z367" s="22" t="s">
        <v>1847</v>
      </c>
      <c r="AA367" s="22" t="str">
        <f t="shared" si="185"/>
        <v>3 vs. 3 or 4</v>
      </c>
      <c r="AB367" s="22">
        <f t="shared" si="186"/>
        <v>3</v>
      </c>
      <c r="AC367" s="22">
        <v>3</v>
      </c>
      <c r="AD367" s="22">
        <v>3</v>
      </c>
      <c r="AE367" s="22">
        <f t="shared" si="187"/>
        <v>1</v>
      </c>
      <c r="AF367" s="22">
        <f t="shared" si="190"/>
        <v>3</v>
      </c>
      <c r="AG367" s="3">
        <v>2</v>
      </c>
      <c r="AH367" s="3">
        <v>2</v>
      </c>
      <c r="AI367" s="3">
        <f t="shared" si="164"/>
        <v>1</v>
      </c>
      <c r="AJ367" s="3">
        <v>2</v>
      </c>
      <c r="AK367" s="3">
        <v>0</v>
      </c>
      <c r="AL367" s="3">
        <v>0</v>
      </c>
      <c r="AM367" s="3">
        <v>0</v>
      </c>
      <c r="AN367" s="3"/>
      <c r="AO367" s="3"/>
      <c r="AP367" s="16"/>
      <c r="AQ367" s="16"/>
      <c r="AR367" s="3"/>
      <c r="AS367" s="16"/>
      <c r="AT367" s="16"/>
      <c r="AU367" s="3">
        <v>0</v>
      </c>
      <c r="AV367" s="18">
        <v>-0.10418929890907352</v>
      </c>
      <c r="AW367" s="31">
        <v>2.0780810995895769E-2</v>
      </c>
      <c r="AX367" s="18">
        <v>-0.10377964242581374</v>
      </c>
      <c r="AY367" s="18">
        <v>2.0617718276358579E-2</v>
      </c>
      <c r="AZ367" s="3"/>
      <c r="BA367" s="3" t="s">
        <v>414</v>
      </c>
      <c r="BB367" s="3"/>
      <c r="BC367" s="3">
        <v>0</v>
      </c>
      <c r="BD367" s="19">
        <v>93</v>
      </c>
      <c r="BE367" s="19">
        <v>100</v>
      </c>
      <c r="BF367" s="19">
        <v>193</v>
      </c>
      <c r="BG367" s="31">
        <v>4.1079999999999997</v>
      </c>
      <c r="BH367" s="31">
        <v>4.2140000000000004</v>
      </c>
      <c r="BI367" s="18">
        <v>1.044</v>
      </c>
      <c r="BJ367" s="18">
        <v>0.99199999999999999</v>
      </c>
      <c r="BK367" s="40">
        <v>-1</v>
      </c>
      <c r="BL367" s="16">
        <f t="shared" si="169"/>
        <v>-0.10418929890907352</v>
      </c>
      <c r="BM367" s="16">
        <f t="shared" si="188"/>
        <v>2.0780810995895769E-2</v>
      </c>
      <c r="BN367" s="16">
        <f t="shared" si="189"/>
        <v>-0.10377964242581374</v>
      </c>
      <c r="BO367" s="16">
        <f t="shared" si="170"/>
        <v>2.0617718276358579E-2</v>
      </c>
      <c r="BP367" s="16"/>
      <c r="BQ367" s="32"/>
      <c r="BR367" s="32"/>
      <c r="BS367" s="16"/>
      <c r="BT367" s="16"/>
      <c r="BU367" s="16"/>
      <c r="BV367" s="16"/>
      <c r="BW367" s="16"/>
      <c r="BX367" s="16"/>
      <c r="BY367" s="16"/>
      <c r="BZ367" s="16"/>
      <c r="CA367" s="16"/>
      <c r="CB367" s="16"/>
      <c r="CC367" s="16"/>
      <c r="CD367" s="16"/>
      <c r="CE367" s="3"/>
      <c r="CF367" s="3"/>
      <c r="CG367" s="3"/>
      <c r="CH367" s="8"/>
      <c r="CI367" s="8"/>
      <c r="CJ367" s="8"/>
      <c r="CK367" s="3"/>
      <c r="CL367" s="3"/>
      <c r="CM367" s="3"/>
      <c r="CN367" s="3"/>
      <c r="CO367" s="40"/>
      <c r="CP367" s="33" t="e">
        <f t="shared" si="171"/>
        <v>#DIV/0!</v>
      </c>
      <c r="CQ367" s="33" t="e">
        <f t="shared" si="172"/>
        <v>#DIV/0!</v>
      </c>
      <c r="CR367" s="33" t="e">
        <f t="shared" si="173"/>
        <v>#DIV/0!</v>
      </c>
      <c r="CS367" s="33" t="e">
        <f t="shared" si="174"/>
        <v>#DIV/0!</v>
      </c>
      <c r="CT367" s="3"/>
      <c r="CU367" s="3"/>
      <c r="CV367" s="3"/>
      <c r="CW367" s="3"/>
      <c r="CX367" s="3"/>
      <c r="CY367" s="3"/>
      <c r="CZ367" s="3"/>
      <c r="DA367" s="3"/>
      <c r="DB367" s="3"/>
      <c r="DC367" s="3"/>
      <c r="DD367" s="3"/>
      <c r="DE367" s="8"/>
      <c r="DF367" s="8"/>
      <c r="DG367" s="8"/>
      <c r="DH367" s="19"/>
      <c r="DI367" s="19"/>
      <c r="DJ367" s="19"/>
      <c r="DK367" s="19"/>
      <c r="DL367" s="41"/>
      <c r="DM367" s="33" t="e">
        <f t="shared" si="175"/>
        <v>#DIV/0!</v>
      </c>
      <c r="DN367" s="33" t="e">
        <f t="shared" si="176"/>
        <v>#DIV/0!</v>
      </c>
      <c r="DO367" s="33" t="e">
        <f t="shared" si="184"/>
        <v>#DIV/0!</v>
      </c>
      <c r="DP367" s="33" t="e">
        <f t="shared" si="177"/>
        <v>#DIV/0!</v>
      </c>
      <c r="DQ367" s="3"/>
      <c r="DR367" s="3"/>
      <c r="DS367" s="3"/>
      <c r="DT367" s="8"/>
      <c r="DU367" s="8"/>
      <c r="DV367" s="8"/>
      <c r="DW367" s="3"/>
      <c r="DX367" s="3"/>
      <c r="DY367" s="3"/>
      <c r="DZ367" s="3"/>
      <c r="EA367" s="41"/>
      <c r="EB367" s="33" t="e">
        <f t="shared" si="165"/>
        <v>#DIV/0!</v>
      </c>
      <c r="EC367" s="33" t="e">
        <f t="shared" si="166"/>
        <v>#DIV/0!</v>
      </c>
      <c r="ED367" s="33" t="e">
        <f t="shared" si="167"/>
        <v>#DIV/0!</v>
      </c>
      <c r="EE367" s="33" t="e">
        <f t="shared" si="168"/>
        <v>#DIV/0!</v>
      </c>
    </row>
    <row r="368" spans="1:135" ht="48" x14ac:dyDescent="0.2">
      <c r="A368" s="99">
        <v>219</v>
      </c>
      <c r="B368" s="88" t="s">
        <v>394</v>
      </c>
      <c r="C368" s="3" t="s">
        <v>1150</v>
      </c>
      <c r="D368" s="3" t="s">
        <v>395</v>
      </c>
      <c r="E368" s="3" t="str">
        <f t="shared" si="163"/>
        <v>Caruso, E. M. &amp; Shapira, O. (2015), Study CRT</v>
      </c>
      <c r="F368" s="3" t="s">
        <v>1204</v>
      </c>
      <c r="G368" s="3" t="s">
        <v>123</v>
      </c>
      <c r="H368" s="3">
        <v>1</v>
      </c>
      <c r="I368" s="3">
        <v>1</v>
      </c>
      <c r="J368" s="3">
        <v>1</v>
      </c>
      <c r="K368" s="3">
        <v>1</v>
      </c>
      <c r="L368" s="3">
        <v>1</v>
      </c>
      <c r="M368" s="3"/>
      <c r="N368" s="3">
        <v>1</v>
      </c>
      <c r="O368" s="3">
        <v>1</v>
      </c>
      <c r="P368" s="3"/>
      <c r="Q368" s="3" t="s">
        <v>396</v>
      </c>
      <c r="R368" s="3" t="s">
        <v>388</v>
      </c>
      <c r="S368" s="3"/>
      <c r="T368" s="3">
        <v>2015</v>
      </c>
      <c r="U368" s="3" t="s">
        <v>123</v>
      </c>
      <c r="V368" s="3">
        <v>0</v>
      </c>
      <c r="W368" s="3">
        <v>0</v>
      </c>
      <c r="X368" s="3">
        <v>0</v>
      </c>
      <c r="Y368" s="22">
        <v>3</v>
      </c>
      <c r="Z368" s="22" t="s">
        <v>1847</v>
      </c>
      <c r="AA368" s="22" t="str">
        <f t="shared" si="185"/>
        <v>3 vs. 3 or 4</v>
      </c>
      <c r="AB368" s="22">
        <f t="shared" si="186"/>
        <v>3</v>
      </c>
      <c r="AC368" s="22">
        <v>1</v>
      </c>
      <c r="AD368" s="22">
        <v>1</v>
      </c>
      <c r="AE368" s="22">
        <f t="shared" si="187"/>
        <v>1</v>
      </c>
      <c r="AF368" s="22">
        <f t="shared" si="190"/>
        <v>1</v>
      </c>
      <c r="AG368" s="3">
        <v>1</v>
      </c>
      <c r="AH368" s="3">
        <v>1</v>
      </c>
      <c r="AI368" s="3">
        <f t="shared" si="164"/>
        <v>1</v>
      </c>
      <c r="AJ368" s="3">
        <v>1</v>
      </c>
      <c r="AK368" s="3">
        <v>0</v>
      </c>
      <c r="AL368" s="3">
        <v>0</v>
      </c>
      <c r="AM368" s="3">
        <v>0</v>
      </c>
      <c r="AN368" s="3"/>
      <c r="AO368" s="3"/>
      <c r="AP368" s="16"/>
      <c r="AQ368" s="16"/>
      <c r="AR368" s="3"/>
      <c r="AS368" s="16"/>
      <c r="AT368" s="16"/>
      <c r="AU368" s="3">
        <v>0</v>
      </c>
      <c r="AV368" s="18">
        <v>-0.15677529971894563</v>
      </c>
      <c r="AW368" s="31">
        <v>5.1789547020522075E-2</v>
      </c>
      <c r="AX368" s="18">
        <v>-0.155243293532767</v>
      </c>
      <c r="AY368" s="18">
        <v>5.0782318936525246E-2</v>
      </c>
      <c r="AZ368" s="3"/>
      <c r="BA368" s="3" t="s">
        <v>397</v>
      </c>
      <c r="BB368" s="3"/>
      <c r="BC368" s="3">
        <v>0</v>
      </c>
      <c r="BD368" s="19">
        <v>45</v>
      </c>
      <c r="BE368" s="19">
        <v>34</v>
      </c>
      <c r="BF368" s="19">
        <v>79</v>
      </c>
      <c r="BG368" s="31">
        <v>1.778</v>
      </c>
      <c r="BH368" s="31">
        <v>1.9710000000000001</v>
      </c>
      <c r="BI368" s="18">
        <v>1.2769999999999999</v>
      </c>
      <c r="BJ368" s="18">
        <v>1.167</v>
      </c>
      <c r="BK368" s="40">
        <v>-1</v>
      </c>
      <c r="BL368" s="16">
        <f t="shared" si="169"/>
        <v>-0.15677529971894563</v>
      </c>
      <c r="BM368" s="16">
        <f t="shared" si="188"/>
        <v>5.1789547020522075E-2</v>
      </c>
      <c r="BN368" s="16">
        <f t="shared" si="189"/>
        <v>-0.155243293532767</v>
      </c>
      <c r="BO368" s="16">
        <f t="shared" si="170"/>
        <v>5.0782318936525246E-2</v>
      </c>
      <c r="BP368" s="16"/>
      <c r="BQ368" s="32"/>
      <c r="BR368" s="32"/>
      <c r="BS368" s="16"/>
      <c r="BT368" s="16"/>
      <c r="BU368" s="16"/>
      <c r="BV368" s="16"/>
      <c r="BW368" s="16"/>
      <c r="BX368" s="16"/>
      <c r="BY368" s="16"/>
      <c r="BZ368" s="16"/>
      <c r="CA368" s="16"/>
      <c r="CB368" s="16"/>
      <c r="CC368" s="16"/>
      <c r="CD368" s="16"/>
      <c r="CE368" s="3"/>
      <c r="CF368" s="3"/>
      <c r="CG368" s="3"/>
      <c r="CH368" s="8"/>
      <c r="CI368" s="8"/>
      <c r="CJ368" s="8"/>
      <c r="CK368" s="3"/>
      <c r="CL368" s="3"/>
      <c r="CM368" s="3"/>
      <c r="CN368" s="3"/>
      <c r="CO368" s="40"/>
      <c r="CP368" s="33" t="e">
        <f t="shared" si="171"/>
        <v>#DIV/0!</v>
      </c>
      <c r="CQ368" s="33" t="e">
        <f t="shared" si="172"/>
        <v>#DIV/0!</v>
      </c>
      <c r="CR368" s="33" t="e">
        <f t="shared" si="173"/>
        <v>#DIV/0!</v>
      </c>
      <c r="CS368" s="33" t="e">
        <f t="shared" si="174"/>
        <v>#DIV/0!</v>
      </c>
      <c r="CT368" s="3"/>
      <c r="CU368" s="3"/>
      <c r="CV368" s="3"/>
      <c r="CW368" s="3"/>
      <c r="CX368" s="3"/>
      <c r="CY368" s="3"/>
      <c r="CZ368" s="3"/>
      <c r="DA368" s="3"/>
      <c r="DB368" s="3"/>
      <c r="DC368" s="3"/>
      <c r="DD368" s="3"/>
      <c r="DE368" s="8"/>
      <c r="DF368" s="8"/>
      <c r="DG368" s="8"/>
      <c r="DH368" s="19"/>
      <c r="DI368" s="19"/>
      <c r="DJ368" s="19"/>
      <c r="DK368" s="19"/>
      <c r="DL368" s="41"/>
      <c r="DM368" s="33" t="e">
        <f t="shared" si="175"/>
        <v>#DIV/0!</v>
      </c>
      <c r="DN368" s="33" t="e">
        <f t="shared" si="176"/>
        <v>#DIV/0!</v>
      </c>
      <c r="DO368" s="33" t="e">
        <f t="shared" si="184"/>
        <v>#DIV/0!</v>
      </c>
      <c r="DP368" s="33" t="e">
        <f t="shared" si="177"/>
        <v>#DIV/0!</v>
      </c>
      <c r="DQ368" s="3"/>
      <c r="DR368" s="3"/>
      <c r="DS368" s="3"/>
      <c r="DT368" s="8"/>
      <c r="DU368" s="8"/>
      <c r="DV368" s="8"/>
      <c r="DW368" s="3"/>
      <c r="DX368" s="3"/>
      <c r="DY368" s="3"/>
      <c r="DZ368" s="3"/>
      <c r="EA368" s="41"/>
      <c r="EB368" s="33" t="e">
        <f t="shared" si="165"/>
        <v>#DIV/0!</v>
      </c>
      <c r="EC368" s="33" t="e">
        <f t="shared" si="166"/>
        <v>#DIV/0!</v>
      </c>
      <c r="ED368" s="33" t="e">
        <f t="shared" si="167"/>
        <v>#DIV/0!</v>
      </c>
      <c r="EE368" s="33" t="e">
        <f t="shared" si="168"/>
        <v>#DIV/0!</v>
      </c>
    </row>
    <row r="369" spans="1:135" ht="64" x14ac:dyDescent="0.2">
      <c r="A369" s="99">
        <v>220</v>
      </c>
      <c r="B369" s="88" t="s">
        <v>477</v>
      </c>
      <c r="C369" s="3" t="s">
        <v>1151</v>
      </c>
      <c r="D369" s="3" t="s">
        <v>478</v>
      </c>
      <c r="E369" s="3" t="str">
        <f t="shared" si="163"/>
        <v>Caruso, E. M. &amp; Shapiro, O. (2015), Study Acceptability of purchasing nonarket goods</v>
      </c>
      <c r="F369" s="3" t="s">
        <v>1204</v>
      </c>
      <c r="G369" s="3" t="s">
        <v>123</v>
      </c>
      <c r="H369" s="3">
        <v>1</v>
      </c>
      <c r="I369" s="3">
        <v>1</v>
      </c>
      <c r="J369" s="3">
        <v>1</v>
      </c>
      <c r="K369" s="3">
        <v>0</v>
      </c>
      <c r="L369" s="3">
        <v>1</v>
      </c>
      <c r="M369" s="3"/>
      <c r="N369" s="3">
        <v>1</v>
      </c>
      <c r="O369" s="3">
        <v>1</v>
      </c>
      <c r="P369" s="3"/>
      <c r="Q369" s="3" t="s">
        <v>479</v>
      </c>
      <c r="R369" s="3" t="s">
        <v>3</v>
      </c>
      <c r="S369" s="3"/>
      <c r="T369" s="3">
        <v>2015</v>
      </c>
      <c r="U369" s="3" t="s">
        <v>123</v>
      </c>
      <c r="V369" s="3">
        <v>0</v>
      </c>
      <c r="W369" s="3">
        <v>0</v>
      </c>
      <c r="X369" s="3">
        <v>0</v>
      </c>
      <c r="Y369" s="22">
        <v>2</v>
      </c>
      <c r="Z369" s="22">
        <v>2</v>
      </c>
      <c r="AA369" s="22">
        <f t="shared" si="185"/>
        <v>1</v>
      </c>
      <c r="AB369" s="22">
        <f t="shared" si="186"/>
        <v>2</v>
      </c>
      <c r="AC369" s="22">
        <v>2</v>
      </c>
      <c r="AD369" s="22">
        <v>2</v>
      </c>
      <c r="AE369" s="22">
        <f t="shared" si="187"/>
        <v>1</v>
      </c>
      <c r="AF369" s="22">
        <f t="shared" si="190"/>
        <v>2</v>
      </c>
      <c r="AG369" s="3">
        <v>2</v>
      </c>
      <c r="AH369" s="3">
        <v>2</v>
      </c>
      <c r="AI369" s="3">
        <f t="shared" si="164"/>
        <v>1</v>
      </c>
      <c r="AJ369" s="3">
        <v>2</v>
      </c>
      <c r="AK369" s="3">
        <v>0</v>
      </c>
      <c r="AL369" s="3">
        <v>0</v>
      </c>
      <c r="AM369" s="3">
        <v>0</v>
      </c>
      <c r="AN369" s="3"/>
      <c r="AO369" s="3"/>
      <c r="AP369" s="16"/>
      <c r="AQ369" s="16"/>
      <c r="AR369" s="3"/>
      <c r="AS369" s="3"/>
      <c r="AT369" s="3"/>
      <c r="AU369" s="3">
        <v>0</v>
      </c>
      <c r="AV369" s="18">
        <v>-0.19579044809671639</v>
      </c>
      <c r="AW369" s="31">
        <v>3.6876180276327122E-2</v>
      </c>
      <c r="AX369" s="18">
        <v>-0.1944148711780041</v>
      </c>
      <c r="AY369" s="18">
        <v>3.635983406565596E-2</v>
      </c>
      <c r="AZ369" s="3"/>
      <c r="BA369" s="3" t="s">
        <v>479</v>
      </c>
      <c r="BB369" s="3"/>
      <c r="BC369" s="3"/>
      <c r="BD369" s="19">
        <v>54</v>
      </c>
      <c r="BE369" s="19">
        <v>55</v>
      </c>
      <c r="BF369" s="19">
        <v>109</v>
      </c>
      <c r="BG369" s="31">
        <v>4.41</v>
      </c>
      <c r="BH369" s="31">
        <v>4.05</v>
      </c>
      <c r="BI369" s="18">
        <v>1.97</v>
      </c>
      <c r="BJ369" s="18">
        <v>1.7</v>
      </c>
      <c r="BK369" s="40">
        <v>-1</v>
      </c>
      <c r="BL369" s="16">
        <f t="shared" si="169"/>
        <v>-0.19579044809671639</v>
      </c>
      <c r="BM369" s="16">
        <f t="shared" si="188"/>
        <v>3.6876180276327122E-2</v>
      </c>
      <c r="BN369" s="16">
        <f t="shared" si="189"/>
        <v>-0.1944148711780041</v>
      </c>
      <c r="BO369" s="16">
        <f t="shared" si="170"/>
        <v>3.635983406565596E-2</v>
      </c>
      <c r="BP369" s="16"/>
      <c r="BQ369" s="32"/>
      <c r="BR369" s="32"/>
      <c r="BS369" s="16"/>
      <c r="BT369" s="16"/>
      <c r="BU369" s="16"/>
      <c r="BV369" s="16"/>
      <c r="BW369" s="16"/>
      <c r="BX369" s="16"/>
      <c r="BY369" s="16"/>
      <c r="BZ369" s="16"/>
      <c r="CA369" s="16"/>
      <c r="CB369" s="16"/>
      <c r="CC369" s="16"/>
      <c r="CD369" s="16"/>
      <c r="CE369" s="3"/>
      <c r="CF369" s="3"/>
      <c r="CG369" s="3"/>
      <c r="CH369" s="8"/>
      <c r="CI369" s="8"/>
      <c r="CJ369" s="8"/>
      <c r="CK369" s="3"/>
      <c r="CL369" s="3"/>
      <c r="CM369" s="3"/>
      <c r="CN369" s="3"/>
      <c r="CO369" s="40"/>
      <c r="CP369" s="33" t="e">
        <f t="shared" si="171"/>
        <v>#DIV/0!</v>
      </c>
      <c r="CQ369" s="33" t="e">
        <f t="shared" si="172"/>
        <v>#DIV/0!</v>
      </c>
      <c r="CR369" s="33" t="e">
        <f t="shared" si="173"/>
        <v>#DIV/0!</v>
      </c>
      <c r="CS369" s="33" t="e">
        <f t="shared" si="174"/>
        <v>#DIV/0!</v>
      </c>
      <c r="CT369" s="3"/>
      <c r="CU369" s="3"/>
      <c r="CV369" s="3"/>
      <c r="CW369" s="3"/>
      <c r="CX369" s="3"/>
      <c r="CY369" s="3"/>
      <c r="CZ369" s="3"/>
      <c r="DA369" s="3"/>
      <c r="DB369" s="3"/>
      <c r="DC369" s="3"/>
      <c r="DD369" s="3"/>
      <c r="DE369" s="8"/>
      <c r="DF369" s="8"/>
      <c r="DG369" s="8"/>
      <c r="DH369" s="19"/>
      <c r="DI369" s="19"/>
      <c r="DJ369" s="19"/>
      <c r="DK369" s="19"/>
      <c r="DL369" s="41"/>
      <c r="DM369" s="33" t="e">
        <f t="shared" si="175"/>
        <v>#DIV/0!</v>
      </c>
      <c r="DN369" s="33" t="e">
        <f t="shared" si="176"/>
        <v>#DIV/0!</v>
      </c>
      <c r="DO369" s="33" t="e">
        <f t="shared" si="184"/>
        <v>#DIV/0!</v>
      </c>
      <c r="DP369" s="33" t="e">
        <f t="shared" si="177"/>
        <v>#DIV/0!</v>
      </c>
      <c r="DQ369" s="3"/>
      <c r="DR369" s="3"/>
      <c r="DS369" s="3"/>
      <c r="DT369" s="8"/>
      <c r="DU369" s="8"/>
      <c r="DV369" s="8"/>
      <c r="DW369" s="3"/>
      <c r="DX369" s="3"/>
      <c r="DY369" s="3"/>
      <c r="DZ369" s="3"/>
      <c r="EA369" s="41"/>
      <c r="EB369" s="33" t="e">
        <f t="shared" si="165"/>
        <v>#DIV/0!</v>
      </c>
      <c r="EC369" s="33" t="e">
        <f t="shared" si="166"/>
        <v>#DIV/0!</v>
      </c>
      <c r="ED369" s="33" t="e">
        <f t="shared" si="167"/>
        <v>#DIV/0!</v>
      </c>
      <c r="EE369" s="33" t="e">
        <f t="shared" si="168"/>
        <v>#DIV/0!</v>
      </c>
    </row>
    <row r="370" spans="1:135" ht="64" x14ac:dyDescent="0.2">
      <c r="A370" s="99">
        <v>220</v>
      </c>
      <c r="B370" s="88" t="s">
        <v>480</v>
      </c>
      <c r="C370" s="3" t="s">
        <v>1151</v>
      </c>
      <c r="D370" s="3" t="s">
        <v>478</v>
      </c>
      <c r="E370" s="3" t="str">
        <f t="shared" si="163"/>
        <v>Caruso, E. M. &amp; Shapiro, O. (2015), Study Acceptability of purchasing nonarket goods</v>
      </c>
      <c r="F370" s="3" t="s">
        <v>1204</v>
      </c>
      <c r="G370" s="3" t="s">
        <v>123</v>
      </c>
      <c r="H370" s="3">
        <v>1</v>
      </c>
      <c r="I370" s="3">
        <v>1</v>
      </c>
      <c r="J370" s="3">
        <v>1</v>
      </c>
      <c r="K370" s="3">
        <v>0</v>
      </c>
      <c r="L370" s="3">
        <v>1</v>
      </c>
      <c r="M370" s="3"/>
      <c r="N370" s="3">
        <v>1</v>
      </c>
      <c r="O370" s="3">
        <v>1</v>
      </c>
      <c r="P370" s="3"/>
      <c r="Q370" s="3" t="s">
        <v>479</v>
      </c>
      <c r="R370" s="3" t="s">
        <v>3</v>
      </c>
      <c r="S370" s="3"/>
      <c r="T370" s="3">
        <v>2015</v>
      </c>
      <c r="U370" s="3" t="s">
        <v>123</v>
      </c>
      <c r="V370" s="3">
        <v>0</v>
      </c>
      <c r="W370" s="3">
        <v>0</v>
      </c>
      <c r="X370" s="3">
        <v>0</v>
      </c>
      <c r="Y370" s="22">
        <v>2</v>
      </c>
      <c r="Z370" s="22">
        <v>2</v>
      </c>
      <c r="AA370" s="22">
        <f t="shared" si="185"/>
        <v>1</v>
      </c>
      <c r="AB370" s="22">
        <f t="shared" si="186"/>
        <v>2</v>
      </c>
      <c r="AC370" s="22">
        <v>2</v>
      </c>
      <c r="AD370" s="22">
        <v>2</v>
      </c>
      <c r="AE370" s="22">
        <f t="shared" si="187"/>
        <v>1</v>
      </c>
      <c r="AF370" s="22">
        <f t="shared" si="190"/>
        <v>2</v>
      </c>
      <c r="AG370" s="3">
        <v>2</v>
      </c>
      <c r="AH370" s="3">
        <v>2</v>
      </c>
      <c r="AI370" s="3">
        <f t="shared" si="164"/>
        <v>1</v>
      </c>
      <c r="AJ370" s="3">
        <v>2</v>
      </c>
      <c r="AK370" s="3">
        <v>0</v>
      </c>
      <c r="AL370" s="3">
        <v>0</v>
      </c>
      <c r="AM370" s="3">
        <v>0</v>
      </c>
      <c r="AN370" s="3"/>
      <c r="AO370" s="3"/>
      <c r="AP370" s="16"/>
      <c r="AQ370" s="16"/>
      <c r="AR370" s="3"/>
      <c r="AS370" s="3"/>
      <c r="AT370" s="3"/>
      <c r="AU370" s="3">
        <v>0</v>
      </c>
      <c r="AV370" s="18">
        <v>0.20742477662517253</v>
      </c>
      <c r="AW370" s="31">
        <v>4.4325548594283254E-2</v>
      </c>
      <c r="AX370" s="18">
        <v>0.20567189118890347</v>
      </c>
      <c r="AY370" s="18">
        <v>4.3579549875231681E-2</v>
      </c>
      <c r="AZ370" s="3"/>
      <c r="BA370" s="3" t="s">
        <v>479</v>
      </c>
      <c r="BB370" s="3"/>
      <c r="BC370" s="3"/>
      <c r="BD370" s="19">
        <v>43</v>
      </c>
      <c r="BE370" s="19">
        <v>48</v>
      </c>
      <c r="BF370" s="19">
        <v>91</v>
      </c>
      <c r="BG370" s="31">
        <v>4.42</v>
      </c>
      <c r="BH370" s="31">
        <v>4.87</v>
      </c>
      <c r="BI370" s="18">
        <v>2.1800000000000002</v>
      </c>
      <c r="BJ370" s="18">
        <v>2.16</v>
      </c>
      <c r="BK370" s="40">
        <v>1</v>
      </c>
      <c r="BL370" s="16">
        <f t="shared" si="169"/>
        <v>0.20742477662517253</v>
      </c>
      <c r="BM370" s="16">
        <f t="shared" si="188"/>
        <v>4.4325548594283254E-2</v>
      </c>
      <c r="BN370" s="16">
        <f t="shared" si="189"/>
        <v>0.20567189118890347</v>
      </c>
      <c r="BO370" s="16">
        <f t="shared" si="170"/>
        <v>4.3579549875231681E-2</v>
      </c>
      <c r="BP370" s="16"/>
      <c r="BQ370" s="32"/>
      <c r="BR370" s="32"/>
      <c r="BS370" s="16"/>
      <c r="BT370" s="16"/>
      <c r="BU370" s="16"/>
      <c r="BV370" s="16"/>
      <c r="BW370" s="16"/>
      <c r="BX370" s="16"/>
      <c r="BY370" s="16"/>
      <c r="BZ370" s="16"/>
      <c r="CA370" s="16"/>
      <c r="CB370" s="16"/>
      <c r="CC370" s="16"/>
      <c r="CD370" s="16"/>
      <c r="CE370" s="3"/>
      <c r="CF370" s="3"/>
      <c r="CG370" s="3"/>
      <c r="CH370" s="8"/>
      <c r="CI370" s="8"/>
      <c r="CJ370" s="8"/>
      <c r="CK370" s="3"/>
      <c r="CL370" s="3"/>
      <c r="CM370" s="3"/>
      <c r="CN370" s="3"/>
      <c r="CO370" s="40"/>
      <c r="CP370" s="33" t="e">
        <f t="shared" si="171"/>
        <v>#DIV/0!</v>
      </c>
      <c r="CQ370" s="33" t="e">
        <f t="shared" si="172"/>
        <v>#DIV/0!</v>
      </c>
      <c r="CR370" s="33" t="e">
        <f t="shared" si="173"/>
        <v>#DIV/0!</v>
      </c>
      <c r="CS370" s="33" t="e">
        <f t="shared" si="174"/>
        <v>#DIV/0!</v>
      </c>
      <c r="CT370" s="3"/>
      <c r="CU370" s="3"/>
      <c r="CV370" s="3"/>
      <c r="CW370" s="3"/>
      <c r="CX370" s="3"/>
      <c r="CY370" s="3"/>
      <c r="CZ370" s="3"/>
      <c r="DA370" s="3"/>
      <c r="DB370" s="3"/>
      <c r="DC370" s="3"/>
      <c r="DD370" s="3"/>
      <c r="DE370" s="8"/>
      <c r="DF370" s="8"/>
      <c r="DG370" s="8"/>
      <c r="DH370" s="19"/>
      <c r="DI370" s="19"/>
      <c r="DJ370" s="19"/>
      <c r="DK370" s="19"/>
      <c r="DL370" s="41"/>
      <c r="DM370" s="33" t="e">
        <f t="shared" si="175"/>
        <v>#DIV/0!</v>
      </c>
      <c r="DN370" s="33" t="e">
        <f t="shared" si="176"/>
        <v>#DIV/0!</v>
      </c>
      <c r="DO370" s="33" t="e">
        <f t="shared" si="184"/>
        <v>#DIV/0!</v>
      </c>
      <c r="DP370" s="33" t="e">
        <f t="shared" si="177"/>
        <v>#DIV/0!</v>
      </c>
      <c r="DQ370" s="3"/>
      <c r="DR370" s="3"/>
      <c r="DS370" s="3"/>
      <c r="DT370" s="8"/>
      <c r="DU370" s="8"/>
      <c r="DV370" s="8"/>
      <c r="DW370" s="3"/>
      <c r="DX370" s="3"/>
      <c r="DY370" s="3"/>
      <c r="DZ370" s="3"/>
      <c r="EA370" s="41"/>
      <c r="EB370" s="33" t="e">
        <f t="shared" si="165"/>
        <v>#DIV/0!</v>
      </c>
      <c r="EC370" s="33" t="e">
        <f t="shared" si="166"/>
        <v>#DIV/0!</v>
      </c>
      <c r="ED370" s="33" t="e">
        <f t="shared" si="167"/>
        <v>#DIV/0!</v>
      </c>
      <c r="EE370" s="33" t="e">
        <f t="shared" si="168"/>
        <v>#DIV/0!</v>
      </c>
    </row>
    <row r="371" spans="1:135" ht="48" x14ac:dyDescent="0.2">
      <c r="A371" s="99">
        <v>220</v>
      </c>
      <c r="B371" s="88" t="s">
        <v>458</v>
      </c>
      <c r="C371" s="3" t="s">
        <v>1151</v>
      </c>
      <c r="D371" s="3" t="s">
        <v>459</v>
      </c>
      <c r="E371" s="3" t="str">
        <f t="shared" si="163"/>
        <v>Caruso, E. M. &amp; Shapiro, O. (2015), Study Belief in just world</v>
      </c>
      <c r="F371" s="3" t="s">
        <v>1204</v>
      </c>
      <c r="G371" s="3" t="s">
        <v>123</v>
      </c>
      <c r="H371" s="3">
        <v>1</v>
      </c>
      <c r="I371" s="3">
        <v>1</v>
      </c>
      <c r="J371" s="3">
        <v>1</v>
      </c>
      <c r="K371" s="3">
        <v>0</v>
      </c>
      <c r="L371" s="3">
        <v>1</v>
      </c>
      <c r="M371" s="3"/>
      <c r="N371" s="3">
        <v>1</v>
      </c>
      <c r="O371" s="3">
        <v>1</v>
      </c>
      <c r="P371" s="3"/>
      <c r="Q371" s="3" t="s">
        <v>146</v>
      </c>
      <c r="R371" s="3" t="s">
        <v>3</v>
      </c>
      <c r="S371" s="3"/>
      <c r="T371" s="3">
        <v>2015</v>
      </c>
      <c r="U371" s="3" t="s">
        <v>123</v>
      </c>
      <c r="V371" s="3">
        <v>0</v>
      </c>
      <c r="W371" s="3">
        <v>1</v>
      </c>
      <c r="X371" s="3">
        <v>0</v>
      </c>
      <c r="Y371" s="22">
        <v>2</v>
      </c>
      <c r="Z371" s="22">
        <v>2</v>
      </c>
      <c r="AA371" s="22">
        <f t="shared" si="185"/>
        <v>1</v>
      </c>
      <c r="AB371" s="22">
        <f t="shared" si="186"/>
        <v>2</v>
      </c>
      <c r="AC371" s="22">
        <v>3</v>
      </c>
      <c r="AD371" s="22">
        <v>3</v>
      </c>
      <c r="AE371" s="22">
        <f t="shared" si="187"/>
        <v>1</v>
      </c>
      <c r="AF371" s="22">
        <f t="shared" si="190"/>
        <v>3</v>
      </c>
      <c r="AG371" s="3">
        <v>2</v>
      </c>
      <c r="AH371" s="3">
        <v>2</v>
      </c>
      <c r="AI371" s="3">
        <f t="shared" si="164"/>
        <v>1</v>
      </c>
      <c r="AJ371" s="3">
        <v>2</v>
      </c>
      <c r="AK371" s="3">
        <v>0</v>
      </c>
      <c r="AL371" s="3">
        <v>0</v>
      </c>
      <c r="AM371" s="3">
        <v>0</v>
      </c>
      <c r="AN371" s="3"/>
      <c r="AO371" s="3"/>
      <c r="AP371" s="16"/>
      <c r="AQ371" s="16"/>
      <c r="AR371" s="3"/>
      <c r="AS371" s="3"/>
      <c r="AT371" s="3"/>
      <c r="AU371" s="3">
        <v>0</v>
      </c>
      <c r="AV371" s="18">
        <v>0.16154200875076796</v>
      </c>
      <c r="AW371" s="31">
        <v>9.5548759768943267E-3</v>
      </c>
      <c r="AX371" s="18">
        <v>0.16125198719107178</v>
      </c>
      <c r="AY371" s="18">
        <v>9.5205984225354631E-3</v>
      </c>
      <c r="AZ371" s="3"/>
      <c r="BA371" s="3" t="s">
        <v>459</v>
      </c>
      <c r="BB371" s="3"/>
      <c r="BC371" s="3"/>
      <c r="BD371" s="19">
        <v>210</v>
      </c>
      <c r="BE371" s="19">
        <v>210</v>
      </c>
      <c r="BF371" s="19">
        <v>420</v>
      </c>
      <c r="BG371" s="31">
        <v>2.5499999999999998</v>
      </c>
      <c r="BH371" s="31">
        <v>2.4700000000000002</v>
      </c>
      <c r="BI371" s="18">
        <v>0.51</v>
      </c>
      <c r="BJ371" s="18">
        <v>0.48</v>
      </c>
      <c r="BK371" s="40">
        <v>1</v>
      </c>
      <c r="BL371" s="16">
        <f t="shared" si="169"/>
        <v>0.16154200875076796</v>
      </c>
      <c r="BM371" s="16">
        <f t="shared" si="188"/>
        <v>9.5548759768943267E-3</v>
      </c>
      <c r="BN371" s="16">
        <f t="shared" si="189"/>
        <v>0.16125198719107178</v>
      </c>
      <c r="BO371" s="16">
        <f t="shared" si="170"/>
        <v>9.5205984225354631E-3</v>
      </c>
      <c r="BP371" s="16"/>
      <c r="BQ371" s="32"/>
      <c r="BR371" s="32"/>
      <c r="BS371" s="16"/>
      <c r="BT371" s="16"/>
      <c r="BU371" s="16"/>
      <c r="BV371" s="16"/>
      <c r="BW371" s="16"/>
      <c r="BX371" s="16"/>
      <c r="BY371" s="16"/>
      <c r="BZ371" s="16"/>
      <c r="CA371" s="16"/>
      <c r="CB371" s="16"/>
      <c r="CC371" s="16"/>
      <c r="CD371" s="16"/>
      <c r="CE371" s="3"/>
      <c r="CF371" s="3"/>
      <c r="CG371" s="3"/>
      <c r="CH371" s="8"/>
      <c r="CI371" s="8"/>
      <c r="CJ371" s="8"/>
      <c r="CK371" s="3"/>
      <c r="CL371" s="3"/>
      <c r="CM371" s="3"/>
      <c r="CN371" s="3"/>
      <c r="CO371" s="40"/>
      <c r="CP371" s="33" t="e">
        <f t="shared" si="171"/>
        <v>#DIV/0!</v>
      </c>
      <c r="CQ371" s="33" t="e">
        <f t="shared" si="172"/>
        <v>#DIV/0!</v>
      </c>
      <c r="CR371" s="33" t="e">
        <f t="shared" si="173"/>
        <v>#DIV/0!</v>
      </c>
      <c r="CS371" s="33" t="e">
        <f t="shared" si="174"/>
        <v>#DIV/0!</v>
      </c>
      <c r="CT371" s="3"/>
      <c r="CU371" s="3"/>
      <c r="CV371" s="3"/>
      <c r="CW371" s="3"/>
      <c r="CX371" s="3"/>
      <c r="CY371" s="3"/>
      <c r="CZ371" s="3"/>
      <c r="DA371" s="3"/>
      <c r="DB371" s="3"/>
      <c r="DC371" s="3"/>
      <c r="DD371" s="3"/>
      <c r="DE371" s="8"/>
      <c r="DF371" s="8"/>
      <c r="DG371" s="8"/>
      <c r="DH371" s="19"/>
      <c r="DI371" s="19"/>
      <c r="DJ371" s="19"/>
      <c r="DK371" s="19"/>
      <c r="DL371" s="41"/>
      <c r="DM371" s="33" t="e">
        <f t="shared" si="175"/>
        <v>#DIV/0!</v>
      </c>
      <c r="DN371" s="33" t="e">
        <f t="shared" si="176"/>
        <v>#DIV/0!</v>
      </c>
      <c r="DO371" s="33" t="e">
        <f t="shared" si="184"/>
        <v>#DIV/0!</v>
      </c>
      <c r="DP371" s="33" t="e">
        <f t="shared" si="177"/>
        <v>#DIV/0!</v>
      </c>
      <c r="DQ371" s="3"/>
      <c r="DR371" s="3"/>
      <c r="DS371" s="3"/>
      <c r="DT371" s="8"/>
      <c r="DU371" s="8"/>
      <c r="DV371" s="8"/>
      <c r="DW371" s="3"/>
      <c r="DX371" s="3"/>
      <c r="DY371" s="3"/>
      <c r="DZ371" s="3"/>
      <c r="EA371" s="41"/>
      <c r="EB371" s="33" t="e">
        <f t="shared" si="165"/>
        <v>#DIV/0!</v>
      </c>
      <c r="EC371" s="33" t="e">
        <f t="shared" si="166"/>
        <v>#DIV/0!</v>
      </c>
      <c r="ED371" s="33" t="e">
        <f t="shared" si="167"/>
        <v>#DIV/0!</v>
      </c>
      <c r="EE371" s="33" t="e">
        <f t="shared" si="168"/>
        <v>#DIV/0!</v>
      </c>
    </row>
    <row r="372" spans="1:135" ht="80" x14ac:dyDescent="0.2">
      <c r="A372" s="99">
        <v>220</v>
      </c>
      <c r="B372" s="88" t="s">
        <v>450</v>
      </c>
      <c r="C372" s="3" t="s">
        <v>1151</v>
      </c>
      <c r="D372" s="3" t="s">
        <v>1164</v>
      </c>
      <c r="E372" s="3" t="str">
        <f t="shared" ref="E372:E381" si="191">CONCATENATE(LEFT(C372,FIND(")",C372)),", Study ",D372)</f>
        <v>Caruso, E. M. &amp; Shapiro, O. (2015), Study Dollars vs. Ruppees - Indian Sample</v>
      </c>
      <c r="F372" s="3" t="s">
        <v>1204</v>
      </c>
      <c r="G372" s="3" t="s">
        <v>123</v>
      </c>
      <c r="H372" s="3">
        <v>1</v>
      </c>
      <c r="I372" s="3">
        <v>1</v>
      </c>
      <c r="J372" s="3">
        <v>1</v>
      </c>
      <c r="K372" s="3">
        <v>1</v>
      </c>
      <c r="L372" s="3">
        <v>1</v>
      </c>
      <c r="M372" s="3"/>
      <c r="N372" s="3">
        <v>1</v>
      </c>
      <c r="O372" s="3">
        <v>1</v>
      </c>
      <c r="P372" s="3"/>
      <c r="Q372" s="3" t="s">
        <v>150</v>
      </c>
      <c r="R372" s="3" t="s">
        <v>89</v>
      </c>
      <c r="S372" s="3" t="s">
        <v>449</v>
      </c>
      <c r="T372" s="3">
        <v>2015</v>
      </c>
      <c r="U372" s="3" t="s">
        <v>123</v>
      </c>
      <c r="V372" s="3">
        <v>0</v>
      </c>
      <c r="W372" s="3">
        <v>0</v>
      </c>
      <c r="X372" s="3">
        <v>0</v>
      </c>
      <c r="Y372" s="22">
        <v>1</v>
      </c>
      <c r="Z372" s="22">
        <v>1</v>
      </c>
      <c r="AA372" s="22">
        <f t="shared" si="185"/>
        <v>1</v>
      </c>
      <c r="AB372" s="22">
        <f t="shared" si="186"/>
        <v>1</v>
      </c>
      <c r="AC372" s="22">
        <v>2</v>
      </c>
      <c r="AD372" s="22">
        <v>2</v>
      </c>
      <c r="AE372" s="22">
        <f t="shared" si="187"/>
        <v>1</v>
      </c>
      <c r="AF372" s="22">
        <f t="shared" si="190"/>
        <v>2</v>
      </c>
      <c r="AG372" s="3">
        <v>2</v>
      </c>
      <c r="AH372" s="3">
        <v>2</v>
      </c>
      <c r="AI372" s="3">
        <f t="shared" ref="AI372:AI381" si="192">IF((AG372-AH372)=0,1,0)</f>
        <v>1</v>
      </c>
      <c r="AJ372" s="3">
        <v>2</v>
      </c>
      <c r="AK372" s="3">
        <v>0</v>
      </c>
      <c r="AL372" s="3">
        <v>0</v>
      </c>
      <c r="AM372" s="3">
        <v>0</v>
      </c>
      <c r="AN372" s="3"/>
      <c r="AO372" s="3"/>
      <c r="AP372" s="16"/>
      <c r="AQ372" s="16"/>
      <c r="AR372" s="3"/>
      <c r="AS372" s="16">
        <v>1</v>
      </c>
      <c r="AT372" s="16" t="s">
        <v>843</v>
      </c>
      <c r="AU372" s="3"/>
      <c r="AV372" s="18">
        <v>-9.3267050380161226E-3</v>
      </c>
      <c r="AW372" s="31">
        <v>1.8007847914880675E-2</v>
      </c>
      <c r="AX372" s="18">
        <v>-9.2966512086777257E-3</v>
      </c>
      <c r="AY372" s="18">
        <v>1.7891980025322551E-2</v>
      </c>
      <c r="AZ372" s="16" t="s">
        <v>1165</v>
      </c>
      <c r="BA372" s="3" t="s">
        <v>448</v>
      </c>
      <c r="BB372" s="3"/>
      <c r="BC372" s="3"/>
      <c r="BD372" s="19">
        <v>90</v>
      </c>
      <c r="BE372" s="19">
        <v>145</v>
      </c>
      <c r="BF372" s="19">
        <v>235</v>
      </c>
      <c r="BG372" s="31">
        <v>0.68113000000000001</v>
      </c>
      <c r="BH372" s="31">
        <v>0.69087390000000004</v>
      </c>
      <c r="BI372" s="18">
        <v>0.99042419999999998</v>
      </c>
      <c r="BJ372" s="18">
        <v>1.0769275</v>
      </c>
      <c r="BK372" s="40">
        <v>-1</v>
      </c>
      <c r="BL372" s="16">
        <f t="shared" si="169"/>
        <v>-9.3267050380161226E-3</v>
      </c>
      <c r="BM372" s="16">
        <f t="shared" si="188"/>
        <v>1.8007847914880675E-2</v>
      </c>
      <c r="BN372" s="16">
        <f t="shared" si="189"/>
        <v>-9.2966512086777257E-3</v>
      </c>
      <c r="BO372" s="16">
        <f t="shared" si="170"/>
        <v>1.7891980025322551E-2</v>
      </c>
      <c r="BP372" s="16"/>
      <c r="BQ372" s="32"/>
      <c r="BR372" s="32"/>
      <c r="BS372" s="16"/>
      <c r="BT372" s="16"/>
      <c r="BU372" s="16"/>
      <c r="BV372" s="16"/>
      <c r="BW372" s="16"/>
      <c r="BX372" s="16"/>
      <c r="BY372" s="16"/>
      <c r="BZ372" s="16"/>
      <c r="CA372" s="16"/>
      <c r="CB372" s="16"/>
      <c r="CC372" s="16"/>
      <c r="CD372" s="16"/>
      <c r="CE372" s="3"/>
      <c r="CF372" s="3"/>
      <c r="CG372" s="3"/>
      <c r="CH372" s="8"/>
      <c r="CI372" s="8"/>
      <c r="CJ372" s="8"/>
      <c r="CK372" s="3"/>
      <c r="CL372" s="3"/>
      <c r="CM372" s="3"/>
      <c r="CN372" s="3"/>
      <c r="CO372" s="40"/>
      <c r="CP372" s="33" t="e">
        <f t="shared" si="171"/>
        <v>#DIV/0!</v>
      </c>
      <c r="CQ372" s="33" t="e">
        <f t="shared" si="172"/>
        <v>#DIV/0!</v>
      </c>
      <c r="CR372" s="33" t="e">
        <f t="shared" si="173"/>
        <v>#DIV/0!</v>
      </c>
      <c r="CS372" s="33" t="e">
        <f t="shared" si="174"/>
        <v>#DIV/0!</v>
      </c>
      <c r="CT372" s="3"/>
      <c r="CU372" s="3"/>
      <c r="CV372" s="3"/>
      <c r="CW372" s="3"/>
      <c r="CX372" s="3"/>
      <c r="CY372" s="3"/>
      <c r="CZ372" s="3"/>
      <c r="DA372" s="3"/>
      <c r="DB372" s="3"/>
      <c r="DC372" s="3"/>
      <c r="DD372" s="3"/>
      <c r="DE372" s="8"/>
      <c r="DF372" s="8"/>
      <c r="DG372" s="8"/>
      <c r="DH372" s="19"/>
      <c r="DI372" s="19"/>
      <c r="DJ372" s="19"/>
      <c r="DK372" s="19"/>
      <c r="DL372" s="41"/>
      <c r="DM372" s="33" t="e">
        <f t="shared" si="175"/>
        <v>#DIV/0!</v>
      </c>
      <c r="DN372" s="33" t="e">
        <f t="shared" si="176"/>
        <v>#DIV/0!</v>
      </c>
      <c r="DO372" s="33" t="e">
        <f t="shared" si="184"/>
        <v>#DIV/0!</v>
      </c>
      <c r="DP372" s="33" t="e">
        <f t="shared" si="177"/>
        <v>#DIV/0!</v>
      </c>
      <c r="DQ372" s="3"/>
      <c r="DR372" s="3"/>
      <c r="DS372" s="3"/>
      <c r="DT372" s="8"/>
      <c r="DU372" s="8"/>
      <c r="DV372" s="8"/>
      <c r="DW372" s="3"/>
      <c r="DX372" s="3"/>
      <c r="DY372" s="3"/>
      <c r="DZ372" s="3"/>
      <c r="EA372" s="41"/>
      <c r="EB372" s="33" t="e">
        <f t="shared" si="165"/>
        <v>#DIV/0!</v>
      </c>
      <c r="EC372" s="33" t="e">
        <f t="shared" si="166"/>
        <v>#DIV/0!</v>
      </c>
      <c r="ED372" s="33" t="e">
        <f t="shared" si="167"/>
        <v>#DIV/0!</v>
      </c>
      <c r="EE372" s="33" t="e">
        <f t="shared" si="168"/>
        <v>#DIV/0!</v>
      </c>
    </row>
    <row r="373" spans="1:135" ht="80" x14ac:dyDescent="0.2">
      <c r="A373" s="99">
        <v>220</v>
      </c>
      <c r="B373" s="88" t="s">
        <v>450</v>
      </c>
      <c r="C373" s="3" t="s">
        <v>1151</v>
      </c>
      <c r="D373" s="3" t="s">
        <v>1163</v>
      </c>
      <c r="E373" s="3" t="str">
        <f t="shared" si="191"/>
        <v>Caruso, E. M. &amp; Shapiro, O. (2015), Study Dollars vs. Ruppees - US Sample</v>
      </c>
      <c r="F373" s="3" t="s">
        <v>1204</v>
      </c>
      <c r="G373" s="3" t="s">
        <v>123</v>
      </c>
      <c r="H373" s="3">
        <v>1</v>
      </c>
      <c r="I373" s="3">
        <v>1</v>
      </c>
      <c r="J373" s="3">
        <v>1</v>
      </c>
      <c r="K373" s="3">
        <v>1</v>
      </c>
      <c r="L373" s="3">
        <v>1</v>
      </c>
      <c r="M373" s="3"/>
      <c r="N373" s="3">
        <v>1</v>
      </c>
      <c r="O373" s="3">
        <v>1</v>
      </c>
      <c r="P373" s="3"/>
      <c r="Q373" s="3" t="s">
        <v>150</v>
      </c>
      <c r="R373" s="3" t="s">
        <v>89</v>
      </c>
      <c r="S373" s="3" t="s">
        <v>449</v>
      </c>
      <c r="T373" s="3">
        <v>2015</v>
      </c>
      <c r="U373" s="3" t="s">
        <v>123</v>
      </c>
      <c r="V373" s="3">
        <v>0</v>
      </c>
      <c r="W373" s="3">
        <v>0</v>
      </c>
      <c r="X373" s="3">
        <v>0</v>
      </c>
      <c r="Y373" s="22">
        <v>1</v>
      </c>
      <c r="Z373" s="22">
        <v>1</v>
      </c>
      <c r="AA373" s="22">
        <f t="shared" si="185"/>
        <v>1</v>
      </c>
      <c r="AB373" s="22">
        <f t="shared" si="186"/>
        <v>1</v>
      </c>
      <c r="AC373" s="22">
        <v>2</v>
      </c>
      <c r="AD373" s="22">
        <v>2</v>
      </c>
      <c r="AE373" s="22">
        <f t="shared" si="187"/>
        <v>1</v>
      </c>
      <c r="AF373" s="22">
        <f t="shared" si="190"/>
        <v>2</v>
      </c>
      <c r="AG373" s="3">
        <v>2</v>
      </c>
      <c r="AH373" s="3">
        <v>2</v>
      </c>
      <c r="AI373" s="3">
        <f t="shared" si="192"/>
        <v>1</v>
      </c>
      <c r="AJ373" s="3">
        <v>2</v>
      </c>
      <c r="AK373" s="3">
        <v>0</v>
      </c>
      <c r="AL373" s="3">
        <v>0</v>
      </c>
      <c r="AM373" s="3">
        <v>0</v>
      </c>
      <c r="AN373" s="3"/>
      <c r="AO373" s="3"/>
      <c r="AP373" s="16"/>
      <c r="AQ373" s="16"/>
      <c r="AR373" s="3"/>
      <c r="AS373" s="16">
        <v>1</v>
      </c>
      <c r="AT373" s="16" t="s">
        <v>843</v>
      </c>
      <c r="AU373" s="3"/>
      <c r="AV373" s="18">
        <v>-4.7404379921738363E-3</v>
      </c>
      <c r="AW373" s="31">
        <v>1.7280839846312537E-2</v>
      </c>
      <c r="AX373" s="18">
        <v>-4.7264818449937367E-3</v>
      </c>
      <c r="AY373" s="18">
        <v>1.7179237872373087E-2</v>
      </c>
      <c r="AZ373" s="16" t="s">
        <v>1166</v>
      </c>
      <c r="BA373" s="3" t="s">
        <v>448</v>
      </c>
      <c r="BB373" s="3"/>
      <c r="BC373" s="3"/>
      <c r="BD373" s="51">
        <v>88</v>
      </c>
      <c r="BE373" s="57">
        <v>169</v>
      </c>
      <c r="BF373" s="51">
        <v>257</v>
      </c>
      <c r="BG373" s="59">
        <v>0.32</v>
      </c>
      <c r="BH373" s="31">
        <v>0.32615379999999999</v>
      </c>
      <c r="BI373" s="18">
        <v>1.2603375000000001</v>
      </c>
      <c r="BJ373" s="18">
        <v>1.3173051</v>
      </c>
      <c r="BK373" s="40">
        <v>-1</v>
      </c>
      <c r="BL373" s="16">
        <f t="shared" si="169"/>
        <v>-4.7404379921738363E-3</v>
      </c>
      <c r="BM373" s="16">
        <f t="shared" si="188"/>
        <v>1.7280839846312537E-2</v>
      </c>
      <c r="BN373" s="16">
        <f t="shared" si="189"/>
        <v>-4.7264818449937367E-3</v>
      </c>
      <c r="BO373" s="16">
        <f t="shared" si="170"/>
        <v>1.7179237872373087E-2</v>
      </c>
      <c r="BP373" s="16"/>
      <c r="BQ373" s="32"/>
      <c r="BR373" s="32"/>
      <c r="BS373" s="16"/>
      <c r="BT373" s="16"/>
      <c r="BU373" s="16"/>
      <c r="BV373" s="16"/>
      <c r="BW373" s="16"/>
      <c r="BX373" s="16"/>
      <c r="BY373" s="16"/>
      <c r="BZ373" s="16"/>
      <c r="CA373" s="16"/>
      <c r="CB373" s="16"/>
      <c r="CC373" s="16"/>
      <c r="CD373" s="16"/>
      <c r="CE373" s="3"/>
      <c r="CF373" s="3"/>
      <c r="CG373" s="3"/>
      <c r="CH373" s="8"/>
      <c r="CI373" s="8"/>
      <c r="CJ373" s="8"/>
      <c r="CK373" s="3"/>
      <c r="CL373" s="3"/>
      <c r="CM373" s="3"/>
      <c r="CN373" s="3"/>
      <c r="CO373" s="40"/>
      <c r="CP373" s="33" t="e">
        <f t="shared" si="171"/>
        <v>#DIV/0!</v>
      </c>
      <c r="CQ373" s="33" t="e">
        <f t="shared" si="172"/>
        <v>#DIV/0!</v>
      </c>
      <c r="CR373" s="33" t="e">
        <f t="shared" si="173"/>
        <v>#DIV/0!</v>
      </c>
      <c r="CS373" s="33" t="e">
        <f t="shared" si="174"/>
        <v>#DIV/0!</v>
      </c>
      <c r="CT373" s="3"/>
      <c r="CU373" s="3"/>
      <c r="CV373" s="3"/>
      <c r="CW373" s="3"/>
      <c r="CX373" s="3"/>
      <c r="CY373" s="3"/>
      <c r="CZ373" s="3"/>
      <c r="DA373" s="3"/>
      <c r="DB373" s="3"/>
      <c r="DC373" s="3"/>
      <c r="DD373" s="3"/>
      <c r="DE373" s="8"/>
      <c r="DF373" s="8"/>
      <c r="DG373" s="8"/>
      <c r="DH373" s="19"/>
      <c r="DI373" s="19"/>
      <c r="DJ373" s="19"/>
      <c r="DK373" s="19"/>
      <c r="DL373" s="41"/>
      <c r="DM373" s="33" t="e">
        <f t="shared" si="175"/>
        <v>#DIV/0!</v>
      </c>
      <c r="DN373" s="33" t="e">
        <f t="shared" si="176"/>
        <v>#DIV/0!</v>
      </c>
      <c r="DO373" s="33" t="e">
        <f t="shared" si="184"/>
        <v>#DIV/0!</v>
      </c>
      <c r="DP373" s="33" t="e">
        <f t="shared" si="177"/>
        <v>#DIV/0!</v>
      </c>
      <c r="DQ373" s="3"/>
      <c r="DR373" s="3"/>
      <c r="DS373" s="3"/>
      <c r="DT373" s="8"/>
      <c r="DU373" s="8"/>
      <c r="DV373" s="8"/>
      <c r="DW373" s="3"/>
      <c r="DX373" s="3"/>
      <c r="DY373" s="3"/>
      <c r="DZ373" s="3"/>
      <c r="EA373" s="41"/>
      <c r="EB373" s="33" t="e">
        <f t="shared" si="165"/>
        <v>#DIV/0!</v>
      </c>
      <c r="EC373" s="33" t="e">
        <f t="shared" si="166"/>
        <v>#DIV/0!</v>
      </c>
      <c r="ED373" s="33" t="e">
        <f t="shared" si="167"/>
        <v>#DIV/0!</v>
      </c>
      <c r="EE373" s="33" t="e">
        <f t="shared" si="168"/>
        <v>#DIV/0!</v>
      </c>
    </row>
    <row r="374" spans="1:135" ht="48" x14ac:dyDescent="0.2">
      <c r="A374" s="99">
        <v>220</v>
      </c>
      <c r="B374" s="88" t="s">
        <v>471</v>
      </c>
      <c r="C374" s="3" t="s">
        <v>1151</v>
      </c>
      <c r="D374" s="3" t="s">
        <v>472</v>
      </c>
      <c r="E374" s="3" t="str">
        <f t="shared" si="191"/>
        <v>Caruso, E. M. &amp; Shapiro, O. (2015), Study Economic System Justification</v>
      </c>
      <c r="F374" s="3" t="s">
        <v>1204</v>
      </c>
      <c r="G374" s="3" t="s">
        <v>123</v>
      </c>
      <c r="H374" s="3">
        <v>1</v>
      </c>
      <c r="I374" s="3">
        <v>1</v>
      </c>
      <c r="J374" s="3">
        <v>1</v>
      </c>
      <c r="K374" s="3">
        <v>0</v>
      </c>
      <c r="L374" s="3">
        <v>1</v>
      </c>
      <c r="M374" s="3"/>
      <c r="N374" s="3">
        <v>1</v>
      </c>
      <c r="O374" s="3">
        <v>1</v>
      </c>
      <c r="P374" s="3"/>
      <c r="Q374" s="3" t="s">
        <v>472</v>
      </c>
      <c r="R374" s="3" t="s">
        <v>89</v>
      </c>
      <c r="S374" s="3"/>
      <c r="T374" s="3">
        <v>2015</v>
      </c>
      <c r="U374" s="3" t="s">
        <v>123</v>
      </c>
      <c r="V374" s="3">
        <v>0</v>
      </c>
      <c r="W374" s="3">
        <v>0</v>
      </c>
      <c r="X374" s="3">
        <v>0</v>
      </c>
      <c r="Y374" s="22">
        <v>1</v>
      </c>
      <c r="Z374" s="22">
        <v>1</v>
      </c>
      <c r="AA374" s="22">
        <f t="shared" si="185"/>
        <v>1</v>
      </c>
      <c r="AB374" s="22">
        <f t="shared" si="186"/>
        <v>1</v>
      </c>
      <c r="AC374" s="22">
        <v>2</v>
      </c>
      <c r="AD374" s="22">
        <v>2</v>
      </c>
      <c r="AE374" s="22">
        <f t="shared" si="187"/>
        <v>1</v>
      </c>
      <c r="AF374" s="22">
        <f t="shared" si="190"/>
        <v>2</v>
      </c>
      <c r="AG374" s="3">
        <v>2</v>
      </c>
      <c r="AH374" s="3">
        <v>2</v>
      </c>
      <c r="AI374" s="3">
        <f t="shared" si="192"/>
        <v>1</v>
      </c>
      <c r="AJ374" s="3">
        <v>2</v>
      </c>
      <c r="AK374" s="3">
        <v>0</v>
      </c>
      <c r="AL374" s="3">
        <v>0</v>
      </c>
      <c r="AM374" s="3">
        <v>0</v>
      </c>
      <c r="AN374" s="3"/>
      <c r="AO374" s="3"/>
      <c r="AP374" s="16"/>
      <c r="AQ374" s="16"/>
      <c r="AR374" s="3"/>
      <c r="AS374" s="3"/>
      <c r="AT374" s="3"/>
      <c r="AU374" s="3">
        <v>0</v>
      </c>
      <c r="AV374" s="18">
        <v>-1.9532741762371322E-2</v>
      </c>
      <c r="AW374" s="31">
        <v>3.8840464445697706E-2</v>
      </c>
      <c r="AX374" s="18">
        <v>-1.9387336736844986E-2</v>
      </c>
      <c r="AY374" s="18">
        <v>3.8264346873089751E-2</v>
      </c>
      <c r="AZ374" s="3"/>
      <c r="BA374" s="3" t="s">
        <v>472</v>
      </c>
      <c r="BB374" s="3"/>
      <c r="BC374" s="3"/>
      <c r="BD374" s="19">
        <v>52</v>
      </c>
      <c r="BE374" s="19">
        <v>51</v>
      </c>
      <c r="BF374" s="19">
        <v>103</v>
      </c>
      <c r="BG374" s="31">
        <v>5.34</v>
      </c>
      <c r="BH374" s="31">
        <v>5.35</v>
      </c>
      <c r="BI374" s="18">
        <v>0.55000000000000004</v>
      </c>
      <c r="BJ374" s="18">
        <v>0.47</v>
      </c>
      <c r="BK374" s="40">
        <v>-1</v>
      </c>
      <c r="BL374" s="16">
        <f t="shared" si="169"/>
        <v>-1.9532741762371322E-2</v>
      </c>
      <c r="BM374" s="16">
        <f t="shared" si="188"/>
        <v>3.8840464445697706E-2</v>
      </c>
      <c r="BN374" s="16">
        <f t="shared" si="189"/>
        <v>-1.9387336736844986E-2</v>
      </c>
      <c r="BO374" s="16">
        <f t="shared" si="170"/>
        <v>3.8264346873089751E-2</v>
      </c>
      <c r="BP374" s="16"/>
      <c r="BQ374" s="32"/>
      <c r="BR374" s="32"/>
      <c r="BS374" s="16"/>
      <c r="BT374" s="16"/>
      <c r="BU374" s="16"/>
      <c r="BV374" s="16"/>
      <c r="BW374" s="16"/>
      <c r="BX374" s="16"/>
      <c r="BY374" s="16"/>
      <c r="BZ374" s="16"/>
      <c r="CA374" s="16"/>
      <c r="CB374" s="16"/>
      <c r="CC374" s="16"/>
      <c r="CD374" s="16"/>
      <c r="CE374" s="3"/>
      <c r="CF374" s="3"/>
      <c r="CG374" s="3"/>
      <c r="CH374" s="8"/>
      <c r="CI374" s="8"/>
      <c r="CJ374" s="8"/>
      <c r="CK374" s="3"/>
      <c r="CL374" s="3"/>
      <c r="CM374" s="3"/>
      <c r="CN374" s="3"/>
      <c r="CO374" s="40"/>
      <c r="CP374" s="33" t="e">
        <f t="shared" si="171"/>
        <v>#DIV/0!</v>
      </c>
      <c r="CQ374" s="33" t="e">
        <f t="shared" si="172"/>
        <v>#DIV/0!</v>
      </c>
      <c r="CR374" s="33" t="e">
        <f t="shared" si="173"/>
        <v>#DIV/0!</v>
      </c>
      <c r="CS374" s="33" t="e">
        <f t="shared" si="174"/>
        <v>#DIV/0!</v>
      </c>
      <c r="CT374" s="3"/>
      <c r="CU374" s="3"/>
      <c r="CV374" s="3"/>
      <c r="CW374" s="3"/>
      <c r="CX374" s="3"/>
      <c r="CY374" s="3"/>
      <c r="CZ374" s="3"/>
      <c r="DA374" s="3"/>
      <c r="DB374" s="3"/>
      <c r="DC374" s="3"/>
      <c r="DD374" s="3"/>
      <c r="DE374" s="8"/>
      <c r="DF374" s="8"/>
      <c r="DG374" s="8"/>
      <c r="DH374" s="19"/>
      <c r="DI374" s="19"/>
      <c r="DJ374" s="19"/>
      <c r="DK374" s="19"/>
      <c r="DL374" s="41"/>
      <c r="DM374" s="33" t="e">
        <f t="shared" si="175"/>
        <v>#DIV/0!</v>
      </c>
      <c r="DN374" s="33" t="e">
        <f t="shared" si="176"/>
        <v>#DIV/0!</v>
      </c>
      <c r="DO374" s="33" t="e">
        <f t="shared" si="184"/>
        <v>#DIV/0!</v>
      </c>
      <c r="DP374" s="33" t="e">
        <f t="shared" si="177"/>
        <v>#DIV/0!</v>
      </c>
      <c r="DQ374" s="3"/>
      <c r="DR374" s="3"/>
      <c r="DS374" s="3"/>
      <c r="DT374" s="8"/>
      <c r="DU374" s="8"/>
      <c r="DV374" s="8"/>
      <c r="DW374" s="3"/>
      <c r="DX374" s="3"/>
      <c r="DY374" s="3"/>
      <c r="DZ374" s="3"/>
      <c r="EA374" s="41"/>
      <c r="EB374" s="33" t="e">
        <f t="shared" si="165"/>
        <v>#DIV/0!</v>
      </c>
      <c r="EC374" s="33" t="e">
        <f t="shared" si="166"/>
        <v>#DIV/0!</v>
      </c>
      <c r="ED374" s="33" t="e">
        <f t="shared" si="167"/>
        <v>#DIV/0!</v>
      </c>
      <c r="EE374" s="33" t="e">
        <f t="shared" si="168"/>
        <v>#DIV/0!</v>
      </c>
    </row>
    <row r="375" spans="1:135" ht="48" x14ac:dyDescent="0.2">
      <c r="A375" s="99">
        <v>220</v>
      </c>
      <c r="B375" s="88" t="s">
        <v>475</v>
      </c>
      <c r="C375" s="3" t="s">
        <v>1151</v>
      </c>
      <c r="D375" s="3" t="s">
        <v>472</v>
      </c>
      <c r="E375" s="3" t="str">
        <f t="shared" si="191"/>
        <v>Caruso, E. M. &amp; Shapiro, O. (2015), Study Economic System Justification</v>
      </c>
      <c r="F375" s="3" t="s">
        <v>1204</v>
      </c>
      <c r="G375" s="3" t="s">
        <v>123</v>
      </c>
      <c r="H375" s="3">
        <v>1</v>
      </c>
      <c r="I375" s="3">
        <v>1</v>
      </c>
      <c r="J375" s="3">
        <v>1</v>
      </c>
      <c r="K375" s="3">
        <v>0</v>
      </c>
      <c r="L375" s="3">
        <v>1</v>
      </c>
      <c r="M375" s="3"/>
      <c r="N375" s="3">
        <v>1</v>
      </c>
      <c r="O375" s="3">
        <v>1</v>
      </c>
      <c r="P375" s="3"/>
      <c r="Q375" s="3" t="s">
        <v>472</v>
      </c>
      <c r="R375" s="3" t="s">
        <v>3</v>
      </c>
      <c r="S375" s="3"/>
      <c r="T375" s="3">
        <v>2015</v>
      </c>
      <c r="U375" s="3" t="s">
        <v>123</v>
      </c>
      <c r="V375" s="3">
        <v>0</v>
      </c>
      <c r="W375" s="3">
        <v>0</v>
      </c>
      <c r="X375" s="3">
        <v>0</v>
      </c>
      <c r="Y375" s="22">
        <v>2</v>
      </c>
      <c r="Z375" s="22">
        <v>2</v>
      </c>
      <c r="AA375" s="22">
        <f t="shared" si="185"/>
        <v>1</v>
      </c>
      <c r="AB375" s="22">
        <f t="shared" si="186"/>
        <v>2</v>
      </c>
      <c r="AC375" s="22">
        <v>2</v>
      </c>
      <c r="AD375" s="22">
        <v>2</v>
      </c>
      <c r="AE375" s="22">
        <f t="shared" si="187"/>
        <v>1</v>
      </c>
      <c r="AF375" s="22">
        <f t="shared" si="190"/>
        <v>2</v>
      </c>
      <c r="AG375" s="3">
        <v>2</v>
      </c>
      <c r="AH375" s="3">
        <v>2</v>
      </c>
      <c r="AI375" s="3">
        <f t="shared" si="192"/>
        <v>1</v>
      </c>
      <c r="AJ375" s="3">
        <v>2</v>
      </c>
      <c r="AK375" s="3">
        <v>0</v>
      </c>
      <c r="AL375" s="3">
        <v>0</v>
      </c>
      <c r="AM375" s="3">
        <v>0</v>
      </c>
      <c r="AN375" s="3"/>
      <c r="AO375" s="3"/>
      <c r="AP375" s="16"/>
      <c r="AQ375" s="16"/>
      <c r="AR375" s="3"/>
      <c r="AS375" s="3"/>
      <c r="AT375" s="3"/>
      <c r="AU375" s="3">
        <v>0</v>
      </c>
      <c r="AV375" s="18">
        <v>0</v>
      </c>
      <c r="AW375" s="31">
        <v>4.786324786324786E-2</v>
      </c>
      <c r="AX375" s="18">
        <v>0</v>
      </c>
      <c r="AY375" s="18">
        <v>4.6989051685626046E-2</v>
      </c>
      <c r="AZ375" s="3"/>
      <c r="BA375" s="3" t="s">
        <v>472</v>
      </c>
      <c r="BB375" s="3"/>
      <c r="BC375" s="3"/>
      <c r="BD375" s="19">
        <v>39</v>
      </c>
      <c r="BE375" s="19">
        <v>45</v>
      </c>
      <c r="BF375" s="19">
        <v>84</v>
      </c>
      <c r="BG375" s="56">
        <v>5.31</v>
      </c>
      <c r="BH375" s="31">
        <v>5.31</v>
      </c>
      <c r="BI375" s="18">
        <v>0.63</v>
      </c>
      <c r="BJ375" s="18">
        <v>0.47</v>
      </c>
      <c r="BK375" s="40">
        <v>1</v>
      </c>
      <c r="BL375" s="16">
        <f t="shared" si="169"/>
        <v>0</v>
      </c>
      <c r="BM375" s="16">
        <f t="shared" si="188"/>
        <v>4.786324786324786E-2</v>
      </c>
      <c r="BN375" s="16">
        <f t="shared" si="189"/>
        <v>0</v>
      </c>
      <c r="BO375" s="16">
        <f t="shared" si="170"/>
        <v>4.6989051685626046E-2</v>
      </c>
      <c r="BP375" s="16"/>
      <c r="BQ375" s="32"/>
      <c r="BR375" s="32"/>
      <c r="BS375" s="16"/>
      <c r="BT375" s="16"/>
      <c r="BU375" s="16"/>
      <c r="BV375" s="16"/>
      <c r="BW375" s="16"/>
      <c r="BX375" s="16"/>
      <c r="BY375" s="16"/>
      <c r="BZ375" s="16"/>
      <c r="CA375" s="16"/>
      <c r="CB375" s="16"/>
      <c r="CC375" s="16"/>
      <c r="CD375" s="16"/>
      <c r="CE375" s="3"/>
      <c r="CF375" s="3"/>
      <c r="CG375" s="3"/>
      <c r="CH375" s="8"/>
      <c r="CI375" s="8"/>
      <c r="CJ375" s="8"/>
      <c r="CK375" s="3"/>
      <c r="CL375" s="3"/>
      <c r="CM375" s="3"/>
      <c r="CN375" s="3"/>
      <c r="CO375" s="40"/>
      <c r="CP375" s="33" t="e">
        <f t="shared" si="171"/>
        <v>#DIV/0!</v>
      </c>
      <c r="CQ375" s="33" t="e">
        <f t="shared" si="172"/>
        <v>#DIV/0!</v>
      </c>
      <c r="CR375" s="33" t="e">
        <f t="shared" si="173"/>
        <v>#DIV/0!</v>
      </c>
      <c r="CS375" s="33" t="e">
        <f t="shared" si="174"/>
        <v>#DIV/0!</v>
      </c>
      <c r="CT375" s="3"/>
      <c r="CU375" s="3"/>
      <c r="CV375" s="3"/>
      <c r="CW375" s="3"/>
      <c r="CX375" s="3"/>
      <c r="CY375" s="3"/>
      <c r="CZ375" s="3"/>
      <c r="DA375" s="3"/>
      <c r="DB375" s="3"/>
      <c r="DC375" s="3"/>
      <c r="DD375" s="3"/>
      <c r="DE375" s="8"/>
      <c r="DF375" s="8"/>
      <c r="DG375" s="8"/>
      <c r="DH375" s="19"/>
      <c r="DI375" s="19"/>
      <c r="DJ375" s="19"/>
      <c r="DK375" s="19"/>
      <c r="DL375" s="41"/>
      <c r="DM375" s="33" t="e">
        <f t="shared" si="175"/>
        <v>#DIV/0!</v>
      </c>
      <c r="DN375" s="33" t="e">
        <f t="shared" si="176"/>
        <v>#DIV/0!</v>
      </c>
      <c r="DO375" s="33" t="e">
        <f t="shared" si="184"/>
        <v>#DIV/0!</v>
      </c>
      <c r="DP375" s="33" t="e">
        <f t="shared" si="177"/>
        <v>#DIV/0!</v>
      </c>
      <c r="DQ375" s="3"/>
      <c r="DR375" s="3"/>
      <c r="DS375" s="3"/>
      <c r="DT375" s="8"/>
      <c r="DU375" s="8"/>
      <c r="DV375" s="8"/>
      <c r="DW375" s="3"/>
      <c r="DX375" s="3"/>
      <c r="DY375" s="3"/>
      <c r="DZ375" s="3"/>
      <c r="EA375" s="41"/>
      <c r="EB375" s="33" t="e">
        <f t="shared" si="165"/>
        <v>#DIV/0!</v>
      </c>
      <c r="EC375" s="33" t="e">
        <f t="shared" si="166"/>
        <v>#DIV/0!</v>
      </c>
      <c r="ED375" s="33" t="e">
        <f t="shared" si="167"/>
        <v>#DIV/0!</v>
      </c>
      <c r="EE375" s="33" t="e">
        <f t="shared" si="168"/>
        <v>#DIV/0!</v>
      </c>
    </row>
    <row r="376" spans="1:135" ht="32" x14ac:dyDescent="0.2">
      <c r="A376" s="99">
        <v>220</v>
      </c>
      <c r="B376" s="88" t="s">
        <v>465</v>
      </c>
      <c r="C376" s="3" t="s">
        <v>1151</v>
      </c>
      <c r="D376" s="3" t="s">
        <v>466</v>
      </c>
      <c r="E376" s="3" t="str">
        <f t="shared" si="191"/>
        <v xml:space="preserve">Caruso, E. M. &amp; Shapiro, O. (2015), Study FMI </v>
      </c>
      <c r="F376" s="3" t="s">
        <v>1204</v>
      </c>
      <c r="G376" s="3" t="s">
        <v>123</v>
      </c>
      <c r="H376" s="3">
        <v>1</v>
      </c>
      <c r="I376" s="3">
        <v>1</v>
      </c>
      <c r="J376" s="3">
        <v>1</v>
      </c>
      <c r="K376" s="3">
        <v>0</v>
      </c>
      <c r="L376" s="3">
        <v>1</v>
      </c>
      <c r="M376" s="3"/>
      <c r="N376" s="3">
        <v>1</v>
      </c>
      <c r="O376" s="3">
        <v>1</v>
      </c>
      <c r="P376" s="3"/>
      <c r="Q376" s="3" t="s">
        <v>150</v>
      </c>
      <c r="R376" s="3" t="s">
        <v>89</v>
      </c>
      <c r="S376" s="3"/>
      <c r="T376" s="3">
        <v>2015</v>
      </c>
      <c r="U376" s="3" t="s">
        <v>123</v>
      </c>
      <c r="V376" s="3">
        <v>0</v>
      </c>
      <c r="W376" s="3">
        <v>1</v>
      </c>
      <c r="X376" s="3">
        <v>0</v>
      </c>
      <c r="Y376" s="22">
        <v>1</v>
      </c>
      <c r="Z376" s="22">
        <v>1</v>
      </c>
      <c r="AA376" s="22">
        <f t="shared" si="185"/>
        <v>1</v>
      </c>
      <c r="AB376" s="22">
        <f t="shared" si="186"/>
        <v>1</v>
      </c>
      <c r="AC376" s="22">
        <v>2</v>
      </c>
      <c r="AD376" s="22">
        <v>2</v>
      </c>
      <c r="AE376" s="22">
        <f t="shared" si="187"/>
        <v>1</v>
      </c>
      <c r="AF376" s="22">
        <f t="shared" si="190"/>
        <v>2</v>
      </c>
      <c r="AG376" s="3">
        <v>2</v>
      </c>
      <c r="AH376" s="3">
        <v>2</v>
      </c>
      <c r="AI376" s="3">
        <f t="shared" si="192"/>
        <v>1</v>
      </c>
      <c r="AJ376" s="3">
        <v>2</v>
      </c>
      <c r="AK376" s="3">
        <v>0</v>
      </c>
      <c r="AL376" s="3">
        <v>0</v>
      </c>
      <c r="AM376" s="3">
        <v>0</v>
      </c>
      <c r="AN376" s="3"/>
      <c r="AO376" s="3"/>
      <c r="AP376" s="16"/>
      <c r="AQ376" s="16"/>
      <c r="AR376" s="3"/>
      <c r="AS376" s="3"/>
      <c r="AT376" s="3"/>
      <c r="AU376" s="3">
        <v>0</v>
      </c>
      <c r="AV376" s="18">
        <v>-0.10192605607020606</v>
      </c>
      <c r="AW376" s="31">
        <v>7.5574005896604885E-3</v>
      </c>
      <c r="AX376" s="18">
        <v>-0.10178120615632136</v>
      </c>
      <c r="AY376" s="18">
        <v>7.5359357940895828E-3</v>
      </c>
      <c r="AZ376" s="3"/>
      <c r="BA376" s="3" t="s">
        <v>467</v>
      </c>
      <c r="BB376" s="3"/>
      <c r="BC376" s="3"/>
      <c r="BD376" s="19">
        <v>263</v>
      </c>
      <c r="BE376" s="19">
        <v>267</v>
      </c>
      <c r="BF376" s="19">
        <v>530</v>
      </c>
      <c r="BG376" s="31">
        <v>0.31</v>
      </c>
      <c r="BH376" s="31">
        <v>0.44</v>
      </c>
      <c r="BI376" s="18">
        <v>1.25</v>
      </c>
      <c r="BJ376" s="18">
        <v>1.3</v>
      </c>
      <c r="BK376" s="40">
        <v>-1</v>
      </c>
      <c r="BL376" s="16">
        <f t="shared" si="169"/>
        <v>-0.10192605607020606</v>
      </c>
      <c r="BM376" s="16">
        <f t="shared" si="188"/>
        <v>7.5574005896604885E-3</v>
      </c>
      <c r="BN376" s="16">
        <f t="shared" si="189"/>
        <v>-0.10178120615632136</v>
      </c>
      <c r="BO376" s="16">
        <f t="shared" si="170"/>
        <v>7.5359357940895828E-3</v>
      </c>
      <c r="BP376" s="16"/>
      <c r="BQ376" s="32"/>
      <c r="BR376" s="32"/>
      <c r="BS376" s="16"/>
      <c r="BT376" s="16"/>
      <c r="BU376" s="16"/>
      <c r="BV376" s="16"/>
      <c r="BW376" s="16"/>
      <c r="BX376" s="16"/>
      <c r="BY376" s="16"/>
      <c r="BZ376" s="16"/>
      <c r="CA376" s="16"/>
      <c r="CB376" s="16"/>
      <c r="CC376" s="16"/>
      <c r="CD376" s="16"/>
      <c r="CE376" s="3"/>
      <c r="CF376" s="3"/>
      <c r="CG376" s="3"/>
      <c r="CH376" s="8"/>
      <c r="CI376" s="8"/>
      <c r="CJ376" s="8"/>
      <c r="CK376" s="3"/>
      <c r="CL376" s="3"/>
      <c r="CM376" s="3"/>
      <c r="CN376" s="3"/>
      <c r="CO376" s="40"/>
      <c r="CP376" s="33" t="e">
        <f t="shared" si="171"/>
        <v>#DIV/0!</v>
      </c>
      <c r="CQ376" s="33" t="e">
        <f t="shared" si="172"/>
        <v>#DIV/0!</v>
      </c>
      <c r="CR376" s="33" t="e">
        <f t="shared" si="173"/>
        <v>#DIV/0!</v>
      </c>
      <c r="CS376" s="33" t="e">
        <f t="shared" si="174"/>
        <v>#DIV/0!</v>
      </c>
      <c r="CT376" s="3"/>
      <c r="CU376" s="3"/>
      <c r="CV376" s="3"/>
      <c r="CW376" s="3"/>
      <c r="CX376" s="3"/>
      <c r="CY376" s="3"/>
      <c r="CZ376" s="3"/>
      <c r="DA376" s="3"/>
      <c r="DB376" s="3"/>
      <c r="DC376" s="3"/>
      <c r="DD376" s="3"/>
      <c r="DE376" s="8"/>
      <c r="DF376" s="8"/>
      <c r="DG376" s="8"/>
      <c r="DH376" s="19"/>
      <c r="DI376" s="19"/>
      <c r="DJ376" s="19"/>
      <c r="DK376" s="19"/>
      <c r="DL376" s="41"/>
      <c r="DM376" s="33" t="e">
        <f t="shared" si="175"/>
        <v>#DIV/0!</v>
      </c>
      <c r="DN376" s="33" t="e">
        <f t="shared" si="176"/>
        <v>#DIV/0!</v>
      </c>
      <c r="DO376" s="33" t="e">
        <f t="shared" si="184"/>
        <v>#DIV/0!</v>
      </c>
      <c r="DP376" s="33" t="e">
        <f t="shared" si="177"/>
        <v>#DIV/0!</v>
      </c>
      <c r="DQ376" s="3"/>
      <c r="DR376" s="3"/>
      <c r="DS376" s="3"/>
      <c r="DT376" s="8"/>
      <c r="DU376" s="8"/>
      <c r="DV376" s="8"/>
      <c r="DW376" s="3"/>
      <c r="DX376" s="3"/>
      <c r="DY376" s="3"/>
      <c r="DZ376" s="3"/>
      <c r="EA376" s="41"/>
      <c r="EB376" s="33" t="e">
        <f t="shared" si="165"/>
        <v>#DIV/0!</v>
      </c>
      <c r="EC376" s="33" t="e">
        <f t="shared" si="166"/>
        <v>#DIV/0!</v>
      </c>
      <c r="ED376" s="33" t="e">
        <f t="shared" si="167"/>
        <v>#DIV/0!</v>
      </c>
      <c r="EE376" s="33" t="e">
        <f t="shared" si="168"/>
        <v>#DIV/0!</v>
      </c>
    </row>
    <row r="377" spans="1:135" ht="32" x14ac:dyDescent="0.2">
      <c r="A377" s="99">
        <v>220</v>
      </c>
      <c r="B377" s="88" t="s">
        <v>468</v>
      </c>
      <c r="C377" s="3" t="s">
        <v>1151</v>
      </c>
      <c r="D377" s="3" t="s">
        <v>452</v>
      </c>
      <c r="E377" s="3" t="str">
        <f t="shared" si="191"/>
        <v>Caruso, E. M. &amp; Shapiro, O. (2015), Study FMI</v>
      </c>
      <c r="F377" s="3" t="s">
        <v>1204</v>
      </c>
      <c r="G377" s="3" t="s">
        <v>123</v>
      </c>
      <c r="H377" s="3">
        <v>1</v>
      </c>
      <c r="I377" s="3">
        <v>1</v>
      </c>
      <c r="J377" s="3">
        <v>1</v>
      </c>
      <c r="K377" s="3">
        <v>0</v>
      </c>
      <c r="L377" s="3">
        <v>1</v>
      </c>
      <c r="M377" s="3"/>
      <c r="N377" s="3">
        <v>1</v>
      </c>
      <c r="O377" s="3">
        <v>1</v>
      </c>
      <c r="P377" s="3"/>
      <c r="Q377" s="3" t="s">
        <v>150</v>
      </c>
      <c r="R377" s="3" t="s">
        <v>89</v>
      </c>
      <c r="S377" s="3"/>
      <c r="T377" s="3">
        <v>2015</v>
      </c>
      <c r="U377" s="3" t="s">
        <v>123</v>
      </c>
      <c r="V377" s="3">
        <v>0</v>
      </c>
      <c r="W377" s="3">
        <v>0</v>
      </c>
      <c r="X377" s="3">
        <v>0</v>
      </c>
      <c r="Y377" s="22">
        <v>1</v>
      </c>
      <c r="Z377" s="22">
        <v>1</v>
      </c>
      <c r="AA377" s="22">
        <f t="shared" si="185"/>
        <v>1</v>
      </c>
      <c r="AB377" s="22">
        <f t="shared" si="186"/>
        <v>1</v>
      </c>
      <c r="AC377" s="22">
        <v>2</v>
      </c>
      <c r="AD377" s="22">
        <v>2</v>
      </c>
      <c r="AE377" s="22">
        <f t="shared" si="187"/>
        <v>1</v>
      </c>
      <c r="AF377" s="22">
        <f t="shared" si="190"/>
        <v>2</v>
      </c>
      <c r="AG377" s="3">
        <v>2</v>
      </c>
      <c r="AH377" s="3">
        <v>2</v>
      </c>
      <c r="AI377" s="3">
        <f t="shared" si="192"/>
        <v>1</v>
      </c>
      <c r="AJ377" s="3">
        <v>2</v>
      </c>
      <c r="AK377" s="3">
        <v>0</v>
      </c>
      <c r="AL377" s="3">
        <v>0</v>
      </c>
      <c r="AM377" s="3">
        <v>0</v>
      </c>
      <c r="AN377" s="3"/>
      <c r="AO377" s="3"/>
      <c r="AP377" s="16"/>
      <c r="AQ377" s="16"/>
      <c r="AR377" s="3"/>
      <c r="AS377" s="3"/>
      <c r="AT377" s="3"/>
      <c r="AU377" s="3">
        <v>0</v>
      </c>
      <c r="AV377" s="18">
        <v>0.14094756062817149</v>
      </c>
      <c r="AW377" s="31">
        <v>4.6652297785907189E-2</v>
      </c>
      <c r="AX377" s="18">
        <v>0.13968534366732219</v>
      </c>
      <c r="AY377" s="18">
        <v>4.5820475572767513E-2</v>
      </c>
      <c r="AZ377" s="3"/>
      <c r="BA377" s="3" t="s">
        <v>467</v>
      </c>
      <c r="BB377" s="3"/>
      <c r="BC377" s="3"/>
      <c r="BD377" s="19">
        <v>42</v>
      </c>
      <c r="BE377" s="19">
        <v>44</v>
      </c>
      <c r="BF377" s="19">
        <v>86</v>
      </c>
      <c r="BG377" s="31">
        <v>1.18</v>
      </c>
      <c r="BH377" s="31">
        <v>0.83</v>
      </c>
      <c r="BI377" s="18">
        <v>2.4</v>
      </c>
      <c r="BJ377" s="18">
        <v>2.56</v>
      </c>
      <c r="BK377" s="40">
        <v>1</v>
      </c>
      <c r="BL377" s="16">
        <f t="shared" si="169"/>
        <v>0.14094756062817149</v>
      </c>
      <c r="BM377" s="16">
        <f t="shared" si="188"/>
        <v>4.6652297785907189E-2</v>
      </c>
      <c r="BN377" s="16">
        <f t="shared" si="189"/>
        <v>0.13968534366732219</v>
      </c>
      <c r="BO377" s="16">
        <f t="shared" si="170"/>
        <v>4.5820475572767513E-2</v>
      </c>
      <c r="BP377" s="16"/>
      <c r="BQ377" s="32"/>
      <c r="BR377" s="32"/>
      <c r="BS377" s="16"/>
      <c r="BT377" s="16"/>
      <c r="BU377" s="16"/>
      <c r="BV377" s="16"/>
      <c r="BW377" s="16"/>
      <c r="BX377" s="16"/>
      <c r="BY377" s="16"/>
      <c r="BZ377" s="16"/>
      <c r="CA377" s="16"/>
      <c r="CB377" s="16"/>
      <c r="CC377" s="16"/>
      <c r="CD377" s="16"/>
      <c r="CE377" s="3"/>
      <c r="CF377" s="3"/>
      <c r="CG377" s="3"/>
      <c r="CH377" s="8"/>
      <c r="CI377" s="8"/>
      <c r="CJ377" s="8"/>
      <c r="CK377" s="3"/>
      <c r="CL377" s="3"/>
      <c r="CM377" s="3"/>
      <c r="CN377" s="3"/>
      <c r="CO377" s="40"/>
      <c r="CP377" s="33" t="e">
        <f t="shared" si="171"/>
        <v>#DIV/0!</v>
      </c>
      <c r="CQ377" s="33" t="e">
        <f t="shared" si="172"/>
        <v>#DIV/0!</v>
      </c>
      <c r="CR377" s="33" t="e">
        <f t="shared" si="173"/>
        <v>#DIV/0!</v>
      </c>
      <c r="CS377" s="33" t="e">
        <f t="shared" si="174"/>
        <v>#DIV/0!</v>
      </c>
      <c r="CT377" s="3"/>
      <c r="CU377" s="3"/>
      <c r="CV377" s="3"/>
      <c r="CW377" s="3"/>
      <c r="CX377" s="3"/>
      <c r="CY377" s="3"/>
      <c r="CZ377" s="3"/>
      <c r="DA377" s="3"/>
      <c r="DB377" s="3"/>
      <c r="DC377" s="3"/>
      <c r="DD377" s="3"/>
      <c r="DE377" s="8"/>
      <c r="DF377" s="8"/>
      <c r="DG377" s="8"/>
      <c r="DH377" s="19"/>
      <c r="DI377" s="19"/>
      <c r="DJ377" s="19"/>
      <c r="DK377" s="19"/>
      <c r="DL377" s="41"/>
      <c r="DM377" s="33" t="e">
        <f t="shared" si="175"/>
        <v>#DIV/0!</v>
      </c>
      <c r="DN377" s="33" t="e">
        <f t="shared" si="176"/>
        <v>#DIV/0!</v>
      </c>
      <c r="DO377" s="33" t="e">
        <f t="shared" si="184"/>
        <v>#DIV/0!</v>
      </c>
      <c r="DP377" s="33" t="e">
        <f t="shared" si="177"/>
        <v>#DIV/0!</v>
      </c>
      <c r="DQ377" s="3"/>
      <c r="DR377" s="3"/>
      <c r="DS377" s="3"/>
      <c r="DT377" s="8"/>
      <c r="DU377" s="8"/>
      <c r="DV377" s="8"/>
      <c r="DW377" s="3"/>
      <c r="DX377" s="3"/>
      <c r="DY377" s="3"/>
      <c r="DZ377" s="3"/>
      <c r="EA377" s="41"/>
      <c r="EB377" s="33" t="e">
        <f t="shared" si="165"/>
        <v>#DIV/0!</v>
      </c>
      <c r="EC377" s="33" t="e">
        <f t="shared" si="166"/>
        <v>#DIV/0!</v>
      </c>
      <c r="ED377" s="33" t="e">
        <f t="shared" si="167"/>
        <v>#DIV/0!</v>
      </c>
      <c r="EE377" s="33" t="e">
        <f t="shared" si="168"/>
        <v>#DIV/0!</v>
      </c>
    </row>
    <row r="378" spans="1:135" ht="32" x14ac:dyDescent="0.2">
      <c r="A378" s="99">
        <v>220</v>
      </c>
      <c r="B378" s="88" t="s">
        <v>469</v>
      </c>
      <c r="C378" s="3" t="s">
        <v>1151</v>
      </c>
      <c r="D378" s="3" t="s">
        <v>452</v>
      </c>
      <c r="E378" s="3" t="str">
        <f t="shared" si="191"/>
        <v>Caruso, E. M. &amp; Shapiro, O. (2015), Study FMI</v>
      </c>
      <c r="F378" s="3" t="s">
        <v>1204</v>
      </c>
      <c r="G378" s="3" t="s">
        <v>123</v>
      </c>
      <c r="H378" s="3">
        <v>1</v>
      </c>
      <c r="I378" s="3">
        <v>1</v>
      </c>
      <c r="J378" s="3">
        <v>1</v>
      </c>
      <c r="K378" s="3">
        <v>0</v>
      </c>
      <c r="L378" s="3">
        <v>1</v>
      </c>
      <c r="M378" s="3"/>
      <c r="N378" s="3">
        <v>1</v>
      </c>
      <c r="O378" s="3">
        <v>1</v>
      </c>
      <c r="P378" s="3"/>
      <c r="Q378" s="3" t="s">
        <v>150</v>
      </c>
      <c r="R378" s="3" t="s">
        <v>89</v>
      </c>
      <c r="S378" s="3"/>
      <c r="T378" s="3">
        <v>2015</v>
      </c>
      <c r="U378" s="3" t="s">
        <v>123</v>
      </c>
      <c r="V378" s="3">
        <v>0</v>
      </c>
      <c r="W378" s="3">
        <v>0</v>
      </c>
      <c r="X378" s="3">
        <v>0</v>
      </c>
      <c r="Y378" s="22">
        <v>1</v>
      </c>
      <c r="Z378" s="22">
        <v>1</v>
      </c>
      <c r="AA378" s="22">
        <f t="shared" si="185"/>
        <v>1</v>
      </c>
      <c r="AB378" s="22">
        <f t="shared" si="186"/>
        <v>1</v>
      </c>
      <c r="AC378" s="22">
        <v>2</v>
      </c>
      <c r="AD378" s="22">
        <v>2</v>
      </c>
      <c r="AE378" s="22">
        <f t="shared" si="187"/>
        <v>1</v>
      </c>
      <c r="AF378" s="22">
        <f t="shared" si="190"/>
        <v>2</v>
      </c>
      <c r="AG378" s="3">
        <v>2</v>
      </c>
      <c r="AH378" s="3">
        <v>2</v>
      </c>
      <c r="AI378" s="3">
        <f t="shared" si="192"/>
        <v>1</v>
      </c>
      <c r="AJ378" s="3">
        <v>2</v>
      </c>
      <c r="AK378" s="3">
        <v>0</v>
      </c>
      <c r="AL378" s="3">
        <v>0</v>
      </c>
      <c r="AM378" s="3">
        <v>0</v>
      </c>
      <c r="AN378" s="3"/>
      <c r="AO378" s="3"/>
      <c r="AP378" s="16"/>
      <c r="AQ378" s="16"/>
      <c r="AR378" s="3"/>
      <c r="AS378" s="3"/>
      <c r="AT378" s="3"/>
      <c r="AU378" s="3">
        <v>0</v>
      </c>
      <c r="AV378" s="18">
        <v>-0.10378366845749266</v>
      </c>
      <c r="AW378" s="31">
        <v>2.2296124431969322E-2</v>
      </c>
      <c r="AX378" s="18">
        <v>-0.10334576268341042</v>
      </c>
      <c r="AY378" s="18">
        <v>2.2108368430325685E-2</v>
      </c>
      <c r="AZ378" s="3"/>
      <c r="BA378" s="3" t="s">
        <v>467</v>
      </c>
      <c r="BB378" s="3"/>
      <c r="BC378" s="19"/>
      <c r="BD378" s="19">
        <v>94</v>
      </c>
      <c r="BE378" s="19">
        <v>86</v>
      </c>
      <c r="BF378" s="19">
        <v>180</v>
      </c>
      <c r="BG378" s="56">
        <v>0.81</v>
      </c>
      <c r="BH378" s="56">
        <v>0.91</v>
      </c>
      <c r="BI378" s="18">
        <v>1.01</v>
      </c>
      <c r="BJ378" s="18">
        <v>0.91</v>
      </c>
      <c r="BK378" s="40">
        <v>-1</v>
      </c>
      <c r="BL378" s="16">
        <f t="shared" si="169"/>
        <v>-0.10378366845749266</v>
      </c>
      <c r="BM378" s="16">
        <f t="shared" si="188"/>
        <v>2.2296124431969322E-2</v>
      </c>
      <c r="BN378" s="16">
        <f t="shared" si="189"/>
        <v>-0.10334576268341042</v>
      </c>
      <c r="BO378" s="16">
        <f t="shared" si="170"/>
        <v>2.2108368430325685E-2</v>
      </c>
      <c r="BP378" s="16"/>
      <c r="BQ378" s="32"/>
      <c r="BR378" s="32"/>
      <c r="BS378" s="16"/>
      <c r="BT378" s="16"/>
      <c r="BU378" s="16"/>
      <c r="BV378" s="16"/>
      <c r="BW378" s="16"/>
      <c r="BX378" s="16"/>
      <c r="BY378" s="16"/>
      <c r="BZ378" s="16"/>
      <c r="CA378" s="16"/>
      <c r="CB378" s="16"/>
      <c r="CC378" s="16"/>
      <c r="CD378" s="16"/>
      <c r="CE378" s="3"/>
      <c r="CF378" s="3"/>
      <c r="CG378" s="3"/>
      <c r="CH378" s="8"/>
      <c r="CI378" s="8"/>
      <c r="CJ378" s="8"/>
      <c r="CK378" s="3"/>
      <c r="CL378" s="3"/>
      <c r="CM378" s="3"/>
      <c r="CN378" s="3"/>
      <c r="CO378" s="40"/>
      <c r="CP378" s="33" t="e">
        <f t="shared" si="171"/>
        <v>#DIV/0!</v>
      </c>
      <c r="CQ378" s="33" t="e">
        <f t="shared" si="172"/>
        <v>#DIV/0!</v>
      </c>
      <c r="CR378" s="33" t="e">
        <f t="shared" si="173"/>
        <v>#DIV/0!</v>
      </c>
      <c r="CS378" s="33" t="e">
        <f t="shared" si="174"/>
        <v>#DIV/0!</v>
      </c>
      <c r="CT378" s="3"/>
      <c r="CU378" s="3"/>
      <c r="CV378" s="3"/>
      <c r="CW378" s="3"/>
      <c r="CX378" s="3"/>
      <c r="CY378" s="3"/>
      <c r="CZ378" s="3"/>
      <c r="DA378" s="3"/>
      <c r="DB378" s="3"/>
      <c r="DC378" s="3"/>
      <c r="DD378" s="3"/>
      <c r="DE378" s="8"/>
      <c r="DF378" s="8"/>
      <c r="DG378" s="8"/>
      <c r="DH378" s="19"/>
      <c r="DI378" s="19"/>
      <c r="DJ378" s="19"/>
      <c r="DK378" s="19"/>
      <c r="DL378" s="41"/>
      <c r="DM378" s="33" t="e">
        <f t="shared" si="175"/>
        <v>#DIV/0!</v>
      </c>
      <c r="DN378" s="33" t="e">
        <f t="shared" si="176"/>
        <v>#DIV/0!</v>
      </c>
      <c r="DO378" s="33" t="e">
        <f t="shared" si="184"/>
        <v>#DIV/0!</v>
      </c>
      <c r="DP378" s="33" t="e">
        <f t="shared" si="177"/>
        <v>#DIV/0!</v>
      </c>
      <c r="DQ378" s="3"/>
      <c r="DR378" s="3"/>
      <c r="DS378" s="3"/>
      <c r="DT378" s="8"/>
      <c r="DU378" s="8"/>
      <c r="DV378" s="8"/>
      <c r="DW378" s="3"/>
      <c r="DX378" s="3"/>
      <c r="DY378" s="3"/>
      <c r="DZ378" s="3"/>
      <c r="EA378" s="41"/>
      <c r="EB378" s="33" t="e">
        <f t="shared" si="165"/>
        <v>#DIV/0!</v>
      </c>
      <c r="EC378" s="33" t="e">
        <f t="shared" si="166"/>
        <v>#DIV/0!</v>
      </c>
      <c r="ED378" s="33" t="e">
        <f t="shared" si="167"/>
        <v>#DIV/0!</v>
      </c>
      <c r="EE378" s="33" t="e">
        <f t="shared" si="168"/>
        <v>#DIV/0!</v>
      </c>
    </row>
    <row r="379" spans="1:135" ht="32" x14ac:dyDescent="0.2">
      <c r="A379" s="99">
        <v>220</v>
      </c>
      <c r="B379" s="88" t="s">
        <v>470</v>
      </c>
      <c r="C379" s="3" t="s">
        <v>1151</v>
      </c>
      <c r="D379" s="3" t="s">
        <v>452</v>
      </c>
      <c r="E379" s="3" t="str">
        <f t="shared" si="191"/>
        <v>Caruso, E. M. &amp; Shapiro, O. (2015), Study FMI</v>
      </c>
      <c r="F379" s="3" t="s">
        <v>1204</v>
      </c>
      <c r="G379" s="3" t="s">
        <v>123</v>
      </c>
      <c r="H379" s="3">
        <v>1</v>
      </c>
      <c r="I379" s="3">
        <v>1</v>
      </c>
      <c r="J379" s="3">
        <v>1</v>
      </c>
      <c r="K379" s="3">
        <v>0</v>
      </c>
      <c r="L379" s="3">
        <v>1</v>
      </c>
      <c r="M379" s="3"/>
      <c r="N379" s="3">
        <v>1</v>
      </c>
      <c r="O379" s="3">
        <v>1</v>
      </c>
      <c r="P379" s="3"/>
      <c r="Q379" s="3" t="s">
        <v>150</v>
      </c>
      <c r="R379" s="3" t="s">
        <v>89</v>
      </c>
      <c r="S379" s="3"/>
      <c r="T379" s="3">
        <v>2015</v>
      </c>
      <c r="U379" s="3" t="s">
        <v>123</v>
      </c>
      <c r="V379" s="3">
        <v>0</v>
      </c>
      <c r="W379" s="3">
        <v>0</v>
      </c>
      <c r="X379" s="3">
        <v>0</v>
      </c>
      <c r="Y379" s="22">
        <v>1</v>
      </c>
      <c r="Z379" s="22">
        <v>1</v>
      </c>
      <c r="AA379" s="22">
        <f t="shared" si="185"/>
        <v>1</v>
      </c>
      <c r="AB379" s="22">
        <f t="shared" si="186"/>
        <v>1</v>
      </c>
      <c r="AC379" s="22">
        <v>2</v>
      </c>
      <c r="AD379" s="22">
        <v>2</v>
      </c>
      <c r="AE379" s="22">
        <f t="shared" si="187"/>
        <v>1</v>
      </c>
      <c r="AF379" s="22">
        <f t="shared" si="190"/>
        <v>2</v>
      </c>
      <c r="AG379" s="3">
        <v>2</v>
      </c>
      <c r="AH379" s="3">
        <v>2</v>
      </c>
      <c r="AI379" s="3">
        <f t="shared" si="192"/>
        <v>1</v>
      </c>
      <c r="AJ379" s="3">
        <v>2</v>
      </c>
      <c r="AK379" s="3">
        <v>0</v>
      </c>
      <c r="AL379" s="3">
        <v>0</v>
      </c>
      <c r="AM379" s="3">
        <v>0</v>
      </c>
      <c r="AN379" s="3"/>
      <c r="AO379" s="3"/>
      <c r="AP379" s="16"/>
      <c r="AQ379" s="16"/>
      <c r="AR379" s="3"/>
      <c r="AS379" s="3"/>
      <c r="AT379" s="3"/>
      <c r="AU379" s="3">
        <v>0</v>
      </c>
      <c r="AV379" s="18">
        <v>-4.6025975751385166E-2</v>
      </c>
      <c r="AW379" s="31">
        <v>4.0418862206941811E-2</v>
      </c>
      <c r="AX379" s="18">
        <v>-4.5669185241684507E-2</v>
      </c>
      <c r="AY379" s="18">
        <v>3.9794642052673197E-2</v>
      </c>
      <c r="AZ379" s="3"/>
      <c r="BA379" s="3" t="s">
        <v>467</v>
      </c>
      <c r="BB379" s="3"/>
      <c r="BC379" s="19"/>
      <c r="BD379" s="19">
        <v>50</v>
      </c>
      <c r="BE379" s="19">
        <v>49</v>
      </c>
      <c r="BF379" s="19">
        <v>99</v>
      </c>
      <c r="BG379" s="56">
        <v>1.84</v>
      </c>
      <c r="BH379" s="56">
        <v>1.93</v>
      </c>
      <c r="BI379" s="18">
        <v>1.98</v>
      </c>
      <c r="BJ379" s="18">
        <v>1.93</v>
      </c>
      <c r="BK379" s="40">
        <v>-1</v>
      </c>
      <c r="BL379" s="16">
        <f t="shared" si="169"/>
        <v>-4.6025975751385166E-2</v>
      </c>
      <c r="BM379" s="16">
        <f t="shared" si="188"/>
        <v>4.0418862206941811E-2</v>
      </c>
      <c r="BN379" s="16">
        <f t="shared" si="189"/>
        <v>-4.5669185241684507E-2</v>
      </c>
      <c r="BO379" s="16">
        <f t="shared" si="170"/>
        <v>3.9794642052673197E-2</v>
      </c>
      <c r="BP379" s="16"/>
      <c r="BQ379" s="32"/>
      <c r="BR379" s="32"/>
      <c r="BS379" s="16"/>
      <c r="BT379" s="16"/>
      <c r="BU379" s="16"/>
      <c r="BV379" s="16"/>
      <c r="BW379" s="16"/>
      <c r="BX379" s="16"/>
      <c r="BY379" s="16"/>
      <c r="BZ379" s="16"/>
      <c r="CA379" s="16"/>
      <c r="CB379" s="16"/>
      <c r="CC379" s="16"/>
      <c r="CD379" s="16"/>
      <c r="CE379" s="3"/>
      <c r="CF379" s="3"/>
      <c r="CG379" s="3"/>
      <c r="CH379" s="8"/>
      <c r="CI379" s="8"/>
      <c r="CJ379" s="8"/>
      <c r="CK379" s="3"/>
      <c r="CL379" s="3"/>
      <c r="CM379" s="3"/>
      <c r="CN379" s="3"/>
      <c r="CO379" s="40"/>
      <c r="CP379" s="33" t="e">
        <f t="shared" si="171"/>
        <v>#DIV/0!</v>
      </c>
      <c r="CQ379" s="33" t="e">
        <f t="shared" si="172"/>
        <v>#DIV/0!</v>
      </c>
      <c r="CR379" s="33" t="e">
        <f t="shared" si="173"/>
        <v>#DIV/0!</v>
      </c>
      <c r="CS379" s="33" t="e">
        <f t="shared" si="174"/>
        <v>#DIV/0!</v>
      </c>
      <c r="CT379" s="3"/>
      <c r="CU379" s="3"/>
      <c r="CV379" s="3"/>
      <c r="CW379" s="3"/>
      <c r="CX379" s="3"/>
      <c r="CY379" s="3"/>
      <c r="CZ379" s="3"/>
      <c r="DA379" s="3"/>
      <c r="DB379" s="3"/>
      <c r="DC379" s="3"/>
      <c r="DD379" s="3"/>
      <c r="DE379" s="8"/>
      <c r="DF379" s="8"/>
      <c r="DG379" s="8"/>
      <c r="DH379" s="19"/>
      <c r="DI379" s="19"/>
      <c r="DJ379" s="19"/>
      <c r="DK379" s="19"/>
      <c r="DL379" s="41"/>
      <c r="DM379" s="33" t="e">
        <f t="shared" si="175"/>
        <v>#DIV/0!</v>
      </c>
      <c r="DN379" s="33" t="e">
        <f t="shared" si="176"/>
        <v>#DIV/0!</v>
      </c>
      <c r="DO379" s="33" t="e">
        <f t="shared" si="184"/>
        <v>#DIV/0!</v>
      </c>
      <c r="DP379" s="33" t="e">
        <f t="shared" si="177"/>
        <v>#DIV/0!</v>
      </c>
      <c r="DQ379" s="3"/>
      <c r="DR379" s="3"/>
      <c r="DS379" s="3"/>
      <c r="DT379" s="8"/>
      <c r="DU379" s="8"/>
      <c r="DV379" s="8"/>
      <c r="DW379" s="3"/>
      <c r="DX379" s="3"/>
      <c r="DY379" s="3"/>
      <c r="DZ379" s="3"/>
      <c r="EA379" s="41"/>
      <c r="EB379" s="33" t="e">
        <f t="shared" si="165"/>
        <v>#DIV/0!</v>
      </c>
      <c r="EC379" s="33" t="e">
        <f t="shared" si="166"/>
        <v>#DIV/0!</v>
      </c>
      <c r="ED379" s="33" t="e">
        <f t="shared" si="167"/>
        <v>#DIV/0!</v>
      </c>
      <c r="EE379" s="33" t="e">
        <f t="shared" si="168"/>
        <v>#DIV/0!</v>
      </c>
    </row>
    <row r="380" spans="1:135" ht="32" x14ac:dyDescent="0.2">
      <c r="A380" s="99">
        <v>220</v>
      </c>
      <c r="B380" s="88" t="s">
        <v>473</v>
      </c>
      <c r="C380" s="3" t="s">
        <v>1151</v>
      </c>
      <c r="D380" s="3" t="s">
        <v>452</v>
      </c>
      <c r="E380" s="3" t="str">
        <f t="shared" si="191"/>
        <v>Caruso, E. M. &amp; Shapiro, O. (2015), Study FMI</v>
      </c>
      <c r="F380" s="3" t="s">
        <v>1204</v>
      </c>
      <c r="G380" s="3" t="s">
        <v>123</v>
      </c>
      <c r="H380" s="3">
        <v>1</v>
      </c>
      <c r="I380" s="3">
        <v>1</v>
      </c>
      <c r="J380" s="3">
        <v>1</v>
      </c>
      <c r="K380" s="3">
        <v>0</v>
      </c>
      <c r="L380" s="3">
        <v>1</v>
      </c>
      <c r="M380" s="3"/>
      <c r="N380" s="3">
        <v>1</v>
      </c>
      <c r="O380" s="3">
        <v>1</v>
      </c>
      <c r="P380" s="3"/>
      <c r="Q380" s="3" t="s">
        <v>150</v>
      </c>
      <c r="R380" s="3" t="s">
        <v>89</v>
      </c>
      <c r="S380" s="3"/>
      <c r="T380" s="3">
        <v>2015</v>
      </c>
      <c r="U380" s="3" t="s">
        <v>123</v>
      </c>
      <c r="V380" s="3">
        <v>0</v>
      </c>
      <c r="W380" s="3">
        <v>0</v>
      </c>
      <c r="X380" s="3">
        <v>0</v>
      </c>
      <c r="Y380" s="22">
        <v>1</v>
      </c>
      <c r="Z380" s="22">
        <v>1</v>
      </c>
      <c r="AA380" s="22">
        <f t="shared" si="185"/>
        <v>1</v>
      </c>
      <c r="AB380" s="22">
        <f t="shared" si="186"/>
        <v>1</v>
      </c>
      <c r="AC380" s="22">
        <v>2</v>
      </c>
      <c r="AD380" s="22">
        <v>2</v>
      </c>
      <c r="AE380" s="22">
        <f t="shared" si="187"/>
        <v>1</v>
      </c>
      <c r="AF380" s="22">
        <f t="shared" si="190"/>
        <v>2</v>
      </c>
      <c r="AG380" s="3">
        <v>2</v>
      </c>
      <c r="AH380" s="3">
        <v>2</v>
      </c>
      <c r="AI380" s="3">
        <f t="shared" si="192"/>
        <v>1</v>
      </c>
      <c r="AJ380" s="3">
        <v>2</v>
      </c>
      <c r="AK380" s="3">
        <v>0</v>
      </c>
      <c r="AL380" s="3">
        <v>0</v>
      </c>
      <c r="AM380" s="3">
        <v>0</v>
      </c>
      <c r="AN380" s="3"/>
      <c r="AO380" s="3"/>
      <c r="AP380" s="16"/>
      <c r="AQ380" s="16"/>
      <c r="AR380" s="3"/>
      <c r="AS380" s="3"/>
      <c r="AT380" s="3"/>
      <c r="AU380" s="3">
        <v>0</v>
      </c>
      <c r="AV380" s="18">
        <v>6.713188227214277E-2</v>
      </c>
      <c r="AW380" s="31">
        <v>4.0022533448087004E-2</v>
      </c>
      <c r="AX380" s="18">
        <v>6.6616803891538096E-2</v>
      </c>
      <c r="AY380" s="18">
        <v>3.9410733023781959E-2</v>
      </c>
      <c r="AZ380" s="3"/>
      <c r="BA380" s="3" t="s">
        <v>467</v>
      </c>
      <c r="BB380" s="3"/>
      <c r="BC380" s="3"/>
      <c r="BD380" s="19">
        <v>50</v>
      </c>
      <c r="BE380" s="19">
        <v>50</v>
      </c>
      <c r="BF380" s="19">
        <v>100</v>
      </c>
      <c r="BG380" s="56">
        <v>1.84</v>
      </c>
      <c r="BH380" s="31">
        <v>1.72</v>
      </c>
      <c r="BI380" s="18">
        <v>1.69</v>
      </c>
      <c r="BJ380" s="18">
        <v>1.88</v>
      </c>
      <c r="BK380" s="40">
        <v>1</v>
      </c>
      <c r="BL380" s="16">
        <f t="shared" si="169"/>
        <v>6.713188227214277E-2</v>
      </c>
      <c r="BM380" s="16">
        <f t="shared" si="188"/>
        <v>4.0022533448087004E-2</v>
      </c>
      <c r="BN380" s="16">
        <f t="shared" si="189"/>
        <v>6.6616803891538096E-2</v>
      </c>
      <c r="BO380" s="16">
        <f t="shared" si="170"/>
        <v>3.9410733023781959E-2</v>
      </c>
      <c r="BP380" s="16"/>
      <c r="BQ380" s="32"/>
      <c r="BR380" s="32"/>
      <c r="BS380" s="16"/>
      <c r="BT380" s="16"/>
      <c r="BU380" s="16"/>
      <c r="BV380" s="16"/>
      <c r="BW380" s="16"/>
      <c r="BX380" s="16"/>
      <c r="BY380" s="16"/>
      <c r="BZ380" s="16"/>
      <c r="CA380" s="16"/>
      <c r="CB380" s="16"/>
      <c r="CC380" s="16"/>
      <c r="CD380" s="16"/>
      <c r="CE380" s="3"/>
      <c r="CF380" s="3"/>
      <c r="CG380" s="3"/>
      <c r="CH380" s="8"/>
      <c r="CI380" s="8"/>
      <c r="CJ380" s="8"/>
      <c r="CK380" s="3"/>
      <c r="CL380" s="3"/>
      <c r="CM380" s="3"/>
      <c r="CN380" s="3"/>
      <c r="CO380" s="40"/>
      <c r="CP380" s="33" t="e">
        <f t="shared" si="171"/>
        <v>#DIV/0!</v>
      </c>
      <c r="CQ380" s="33" t="e">
        <f t="shared" si="172"/>
        <v>#DIV/0!</v>
      </c>
      <c r="CR380" s="33" t="e">
        <f t="shared" si="173"/>
        <v>#DIV/0!</v>
      </c>
      <c r="CS380" s="33" t="e">
        <f t="shared" si="174"/>
        <v>#DIV/0!</v>
      </c>
      <c r="CT380" s="3"/>
      <c r="CU380" s="3"/>
      <c r="CV380" s="3"/>
      <c r="CW380" s="3"/>
      <c r="CX380" s="3"/>
      <c r="CY380" s="3"/>
      <c r="CZ380" s="3"/>
      <c r="DA380" s="3"/>
      <c r="DB380" s="3"/>
      <c r="DC380" s="3"/>
      <c r="DD380" s="3"/>
      <c r="DE380" s="8"/>
      <c r="DF380" s="8"/>
      <c r="DG380" s="8"/>
      <c r="DH380" s="19"/>
      <c r="DI380" s="19"/>
      <c r="DJ380" s="19"/>
      <c r="DK380" s="19"/>
      <c r="DL380" s="41"/>
      <c r="DM380" s="33" t="e">
        <f t="shared" si="175"/>
        <v>#DIV/0!</v>
      </c>
      <c r="DN380" s="33" t="e">
        <f t="shared" si="176"/>
        <v>#DIV/0!</v>
      </c>
      <c r="DO380" s="33" t="e">
        <f t="shared" si="184"/>
        <v>#DIV/0!</v>
      </c>
      <c r="DP380" s="33" t="e">
        <f t="shared" si="177"/>
        <v>#DIV/0!</v>
      </c>
      <c r="DQ380" s="3"/>
      <c r="DR380" s="3"/>
      <c r="DS380" s="3"/>
      <c r="DT380" s="8"/>
      <c r="DU380" s="8"/>
      <c r="DV380" s="8"/>
      <c r="DW380" s="3"/>
      <c r="DX380" s="3"/>
      <c r="DY380" s="3"/>
      <c r="DZ380" s="3"/>
      <c r="EA380" s="41"/>
      <c r="EB380" s="33" t="e">
        <f t="shared" ref="EB380:EB443" si="193">(ABS((DW380-DX380)/(((DT380-1)*DY380^2+(DU380-1)*DZ380^2)/(DT380+DU380-2))^0.5)*EA380)</f>
        <v>#DIV/0!</v>
      </c>
      <c r="EC380" s="33" t="e">
        <f t="shared" ref="EC380:EC443" si="194">(1/DT380)+(1/DU380)+(EB380^2/(2*(DV380)))</f>
        <v>#DIV/0!</v>
      </c>
      <c r="ED380" s="33" t="e">
        <f t="shared" ref="ED380:ED443" si="195">(1-3/(4*DV380-9))*EB380</f>
        <v>#DIV/0!</v>
      </c>
      <c r="EE380" s="33" t="e">
        <f t="shared" ref="EE380:EE443" si="196">((1-3/(4*DV380-9))^2)*EC380</f>
        <v>#DIV/0!</v>
      </c>
    </row>
    <row r="381" spans="1:135" ht="32" x14ac:dyDescent="0.2">
      <c r="A381" s="99">
        <v>220</v>
      </c>
      <c r="B381" s="88" t="s">
        <v>474</v>
      </c>
      <c r="C381" s="3" t="s">
        <v>1151</v>
      </c>
      <c r="D381" s="3" t="s">
        <v>452</v>
      </c>
      <c r="E381" s="3" t="str">
        <f t="shared" si="191"/>
        <v>Caruso, E. M. &amp; Shapiro, O. (2015), Study FMI</v>
      </c>
      <c r="F381" s="3" t="s">
        <v>1204</v>
      </c>
      <c r="G381" s="3" t="s">
        <v>123</v>
      </c>
      <c r="H381" s="3">
        <v>1</v>
      </c>
      <c r="I381" s="3">
        <v>1</v>
      </c>
      <c r="J381" s="3">
        <v>1</v>
      </c>
      <c r="K381" s="3">
        <v>0</v>
      </c>
      <c r="L381" s="3">
        <v>1</v>
      </c>
      <c r="M381" s="3"/>
      <c r="N381" s="3">
        <v>1</v>
      </c>
      <c r="O381" s="3">
        <v>1</v>
      </c>
      <c r="P381" s="3"/>
      <c r="Q381" s="3" t="s">
        <v>150</v>
      </c>
      <c r="R381" s="3" t="s">
        <v>3</v>
      </c>
      <c r="S381" s="3"/>
      <c r="T381" s="3">
        <v>2015</v>
      </c>
      <c r="U381" s="3" t="s">
        <v>123</v>
      </c>
      <c r="V381" s="3">
        <v>0</v>
      </c>
      <c r="W381" s="3">
        <v>0</v>
      </c>
      <c r="X381" s="3">
        <v>0</v>
      </c>
      <c r="Y381" s="22">
        <v>2</v>
      </c>
      <c r="Z381" s="22">
        <v>2</v>
      </c>
      <c r="AA381" s="22">
        <f t="shared" si="185"/>
        <v>1</v>
      </c>
      <c r="AB381" s="22">
        <f t="shared" si="186"/>
        <v>2</v>
      </c>
      <c r="AC381" s="22">
        <v>2</v>
      </c>
      <c r="AD381" s="22">
        <v>2</v>
      </c>
      <c r="AE381" s="22">
        <f t="shared" si="187"/>
        <v>1</v>
      </c>
      <c r="AF381" s="22">
        <f t="shared" si="190"/>
        <v>2</v>
      </c>
      <c r="AG381" s="3">
        <v>2</v>
      </c>
      <c r="AH381" s="3">
        <v>2</v>
      </c>
      <c r="AI381" s="3">
        <f t="shared" si="192"/>
        <v>1</v>
      </c>
      <c r="AJ381" s="3">
        <v>2</v>
      </c>
      <c r="AK381" s="3">
        <v>0</v>
      </c>
      <c r="AL381" s="3">
        <v>0</v>
      </c>
      <c r="AM381" s="3">
        <v>0</v>
      </c>
      <c r="AN381" s="3"/>
      <c r="AO381" s="3"/>
      <c r="AP381" s="16"/>
      <c r="AQ381" s="16"/>
      <c r="AR381" s="3"/>
      <c r="AS381" s="3"/>
      <c r="AT381" s="3"/>
      <c r="AU381" s="3">
        <v>0</v>
      </c>
      <c r="AV381" s="18">
        <v>9.9535786779061958E-3</v>
      </c>
      <c r="AW381" s="31">
        <v>5.357208906295189E-2</v>
      </c>
      <c r="AX381" s="18">
        <v>9.850964464731906E-3</v>
      </c>
      <c r="AY381" s="18">
        <v>5.2473203614004107E-2</v>
      </c>
      <c r="AZ381" s="3"/>
      <c r="BA381" s="3" t="s">
        <v>467</v>
      </c>
      <c r="BB381" s="3"/>
      <c r="BC381" s="3"/>
      <c r="BD381" s="19">
        <v>40</v>
      </c>
      <c r="BE381" s="19">
        <v>35</v>
      </c>
      <c r="BF381" s="19">
        <v>75</v>
      </c>
      <c r="BG381" s="31">
        <v>1.61</v>
      </c>
      <c r="BH381" s="31">
        <v>1.59</v>
      </c>
      <c r="BI381" s="18">
        <v>2.1</v>
      </c>
      <c r="BJ381" s="18">
        <v>1.9</v>
      </c>
      <c r="BK381" s="40">
        <v>1</v>
      </c>
      <c r="BL381" s="16">
        <f t="shared" si="169"/>
        <v>9.9535786779061958E-3</v>
      </c>
      <c r="BM381" s="16">
        <f t="shared" si="188"/>
        <v>5.357208906295189E-2</v>
      </c>
      <c r="BN381" s="16">
        <f t="shared" si="189"/>
        <v>9.850964464731906E-3</v>
      </c>
      <c r="BO381" s="16">
        <f t="shared" si="170"/>
        <v>5.2473203614004107E-2</v>
      </c>
      <c r="BP381" s="16"/>
      <c r="BQ381" s="32"/>
      <c r="BR381" s="32"/>
      <c r="BS381" s="16"/>
      <c r="BT381" s="16"/>
      <c r="BU381" s="16"/>
      <c r="BV381" s="16"/>
      <c r="BW381" s="16"/>
      <c r="BX381" s="16"/>
      <c r="BY381" s="16"/>
      <c r="BZ381" s="16"/>
      <c r="CA381" s="16"/>
      <c r="CB381" s="16"/>
      <c r="CC381" s="16"/>
      <c r="CD381" s="16"/>
      <c r="CE381" s="3"/>
      <c r="CF381" s="3"/>
      <c r="CG381" s="3"/>
      <c r="CH381" s="8"/>
      <c r="CI381" s="8"/>
      <c r="CJ381" s="8"/>
      <c r="CK381" s="3"/>
      <c r="CL381" s="3"/>
      <c r="CM381" s="3"/>
      <c r="CN381" s="3"/>
      <c r="CO381" s="40"/>
      <c r="CP381" s="33" t="e">
        <f t="shared" si="171"/>
        <v>#DIV/0!</v>
      </c>
      <c r="CQ381" s="33" t="e">
        <f t="shared" si="172"/>
        <v>#DIV/0!</v>
      </c>
      <c r="CR381" s="33" t="e">
        <f t="shared" si="173"/>
        <v>#DIV/0!</v>
      </c>
      <c r="CS381" s="33" t="e">
        <f t="shared" si="174"/>
        <v>#DIV/0!</v>
      </c>
      <c r="CT381" s="3"/>
      <c r="CU381" s="3"/>
      <c r="CV381" s="3"/>
      <c r="CW381" s="3"/>
      <c r="CX381" s="3"/>
      <c r="CY381" s="3"/>
      <c r="CZ381" s="3"/>
      <c r="DA381" s="3"/>
      <c r="DB381" s="3"/>
      <c r="DC381" s="3"/>
      <c r="DD381" s="3"/>
      <c r="DE381" s="8"/>
      <c r="DF381" s="8"/>
      <c r="DG381" s="8"/>
      <c r="DH381" s="19"/>
      <c r="DI381" s="19"/>
      <c r="DJ381" s="19"/>
      <c r="DK381" s="19"/>
      <c r="DL381" s="41"/>
      <c r="DM381" s="33" t="e">
        <f t="shared" si="175"/>
        <v>#DIV/0!</v>
      </c>
      <c r="DN381" s="33" t="e">
        <f t="shared" si="176"/>
        <v>#DIV/0!</v>
      </c>
      <c r="DO381" s="33" t="e">
        <f t="shared" si="184"/>
        <v>#DIV/0!</v>
      </c>
      <c r="DP381" s="33" t="e">
        <f t="shared" si="177"/>
        <v>#DIV/0!</v>
      </c>
      <c r="DQ381" s="3"/>
      <c r="DR381" s="3"/>
      <c r="DS381" s="3"/>
      <c r="DT381" s="8"/>
      <c r="DU381" s="8"/>
      <c r="DV381" s="8"/>
      <c r="DW381" s="3"/>
      <c r="DX381" s="3"/>
      <c r="DY381" s="3"/>
      <c r="DZ381" s="3"/>
      <c r="EA381" s="41"/>
      <c r="EB381" s="33" t="e">
        <f t="shared" si="193"/>
        <v>#DIV/0!</v>
      </c>
      <c r="EC381" s="33" t="e">
        <f t="shared" si="194"/>
        <v>#DIV/0!</v>
      </c>
      <c r="ED381" s="33" t="e">
        <f t="shared" si="195"/>
        <v>#DIV/0!</v>
      </c>
      <c r="EE381" s="33" t="e">
        <f t="shared" si="196"/>
        <v>#DIV/0!</v>
      </c>
    </row>
    <row r="382" spans="1:135" ht="32" hidden="1" x14ac:dyDescent="0.2">
      <c r="A382" s="99">
        <v>220</v>
      </c>
      <c r="B382" s="88" t="s">
        <v>451</v>
      </c>
      <c r="C382" s="3" t="s">
        <v>1302</v>
      </c>
      <c r="D382" s="3" t="s">
        <v>452</v>
      </c>
      <c r="E382" s="3"/>
      <c r="F382" s="3" t="s">
        <v>1204</v>
      </c>
      <c r="G382" s="3" t="s">
        <v>123</v>
      </c>
      <c r="H382" s="3">
        <v>1</v>
      </c>
      <c r="I382" s="3">
        <v>1</v>
      </c>
      <c r="J382" s="3">
        <v>1</v>
      </c>
      <c r="K382" s="3">
        <v>0</v>
      </c>
      <c r="L382" s="3">
        <v>0</v>
      </c>
      <c r="M382" s="3" t="s">
        <v>453</v>
      </c>
      <c r="N382" s="3"/>
      <c r="O382" s="3"/>
      <c r="P382" s="3"/>
      <c r="Q382" s="3"/>
      <c r="R382" s="3"/>
      <c r="S382" s="3"/>
      <c r="T382" s="3">
        <v>2012</v>
      </c>
      <c r="U382" s="3"/>
      <c r="V382" s="3"/>
      <c r="W382" s="3"/>
      <c r="X382" s="3"/>
      <c r="Y382" s="22"/>
      <c r="Z382" s="22"/>
      <c r="AA382" s="22"/>
      <c r="AC382" s="22"/>
      <c r="AD382" s="22"/>
      <c r="AE382" s="22"/>
      <c r="AG382" s="3"/>
      <c r="AH382" s="3"/>
      <c r="AI382" s="3"/>
      <c r="AJ382" s="3"/>
      <c r="AK382" s="3">
        <v>0</v>
      </c>
      <c r="AL382" s="3">
        <v>0</v>
      </c>
      <c r="AM382" s="3">
        <v>0</v>
      </c>
      <c r="AN382" s="3"/>
      <c r="AO382" s="3"/>
      <c r="AP382" s="3"/>
      <c r="AQ382" s="3"/>
      <c r="AR382" s="3"/>
      <c r="AS382" s="3"/>
      <c r="AT382" s="3"/>
      <c r="AU382" s="3"/>
      <c r="AV382" s="3">
        <v>-9.3267050380161226E-3</v>
      </c>
      <c r="AW382" s="3">
        <v>1.8007847914880675E-2</v>
      </c>
      <c r="AX382" s="3">
        <v>-9.2966512086777257E-3</v>
      </c>
      <c r="AY382" s="3">
        <v>1.7891980025322551E-2</v>
      </c>
      <c r="AZ382" s="3"/>
      <c r="BA382" s="3"/>
      <c r="BB382" s="3"/>
      <c r="BC382" s="3"/>
      <c r="BD382" s="8"/>
      <c r="BE382" s="8"/>
      <c r="BF382" s="8"/>
      <c r="BG382" s="18"/>
      <c r="BH382" s="18"/>
      <c r="BI382" s="18"/>
      <c r="BJ382" s="18"/>
      <c r="BK382" s="40"/>
      <c r="BL382" s="16" t="e">
        <f t="shared" si="169"/>
        <v>#DIV/0!</v>
      </c>
      <c r="BM382" s="16"/>
      <c r="BN382" s="16"/>
      <c r="BO382" s="16">
        <f t="shared" si="170"/>
        <v>0</v>
      </c>
      <c r="BP382" s="16"/>
      <c r="BQ382" s="16"/>
      <c r="BR382" s="16"/>
      <c r="BS382" s="16"/>
      <c r="BT382" s="16"/>
      <c r="BU382" s="16"/>
      <c r="BV382" s="16"/>
      <c r="BW382" s="16"/>
      <c r="BX382" s="16"/>
      <c r="BY382" s="16"/>
      <c r="BZ382" s="16"/>
      <c r="CA382" s="16"/>
      <c r="CB382" s="16"/>
      <c r="CC382" s="16"/>
      <c r="CD382" s="16"/>
      <c r="CE382" s="3"/>
      <c r="CF382" s="3"/>
      <c r="CG382" s="3"/>
      <c r="CH382" s="8"/>
      <c r="CI382" s="8"/>
      <c r="CJ382" s="8"/>
      <c r="CK382" s="3"/>
      <c r="CL382" s="3"/>
      <c r="CM382" s="3"/>
      <c r="CN382" s="3"/>
      <c r="CO382" s="40"/>
      <c r="CP382" s="33" t="e">
        <f t="shared" si="171"/>
        <v>#DIV/0!</v>
      </c>
      <c r="CQ382" s="33" t="e">
        <f t="shared" si="172"/>
        <v>#DIV/0!</v>
      </c>
      <c r="CR382" s="33" t="e">
        <f t="shared" si="173"/>
        <v>#DIV/0!</v>
      </c>
      <c r="CS382" s="33" t="e">
        <f t="shared" si="174"/>
        <v>#DIV/0!</v>
      </c>
      <c r="CT382" s="3"/>
      <c r="CU382" s="3"/>
      <c r="CV382" s="3"/>
      <c r="CW382" s="3"/>
      <c r="CX382" s="3"/>
      <c r="CY382" s="3"/>
      <c r="CZ382" s="3"/>
      <c r="DA382" s="3"/>
      <c r="DB382" s="3"/>
      <c r="DC382" s="3"/>
      <c r="DD382" s="3"/>
      <c r="DE382" s="8"/>
      <c r="DF382" s="8"/>
      <c r="DG382" s="8"/>
      <c r="DH382" s="19"/>
      <c r="DI382" s="19"/>
      <c r="DJ382" s="19"/>
      <c r="DK382" s="19"/>
      <c r="DL382" s="41"/>
      <c r="DM382" s="33" t="e">
        <f t="shared" si="175"/>
        <v>#DIV/0!</v>
      </c>
      <c r="DN382" s="33" t="e">
        <f t="shared" si="176"/>
        <v>#DIV/0!</v>
      </c>
      <c r="DO382" s="33" t="e">
        <f t="shared" si="184"/>
        <v>#DIV/0!</v>
      </c>
      <c r="DP382" s="33" t="e">
        <f t="shared" si="177"/>
        <v>#DIV/0!</v>
      </c>
      <c r="DQ382" s="3"/>
      <c r="DR382" s="3"/>
      <c r="DS382" s="3"/>
      <c r="DT382" s="8"/>
      <c r="DU382" s="8"/>
      <c r="DV382" s="8"/>
      <c r="DW382" s="3"/>
      <c r="DX382" s="3"/>
      <c r="DY382" s="3"/>
      <c r="DZ382" s="3"/>
      <c r="EA382" s="41"/>
      <c r="EB382" s="33" t="e">
        <f t="shared" si="193"/>
        <v>#DIV/0!</v>
      </c>
      <c r="EC382" s="33" t="e">
        <f t="shared" si="194"/>
        <v>#DIV/0!</v>
      </c>
      <c r="ED382" s="33" t="e">
        <f t="shared" si="195"/>
        <v>#DIV/0!</v>
      </c>
      <c r="EE382" s="33" t="e">
        <f t="shared" si="196"/>
        <v>#DIV/0!</v>
      </c>
    </row>
    <row r="383" spans="1:135" ht="32" x14ac:dyDescent="0.2">
      <c r="A383" s="99">
        <v>220</v>
      </c>
      <c r="B383" s="88" t="s">
        <v>476</v>
      </c>
      <c r="C383" s="3" t="s">
        <v>1151</v>
      </c>
      <c r="D383" s="3" t="s">
        <v>452</v>
      </c>
      <c r="E383" s="3" t="str">
        <f t="shared" ref="E383:E385" si="197">CONCATENATE(LEFT(C383,FIND(")",C383)),", Study ",D383)</f>
        <v>Caruso, E. M. &amp; Shapiro, O. (2015), Study FMI</v>
      </c>
      <c r="F383" s="3" t="s">
        <v>1204</v>
      </c>
      <c r="G383" s="3" t="s">
        <v>123</v>
      </c>
      <c r="H383" s="3">
        <v>1</v>
      </c>
      <c r="I383" s="3">
        <v>1</v>
      </c>
      <c r="J383" s="3">
        <v>1</v>
      </c>
      <c r="K383" s="3">
        <v>0</v>
      </c>
      <c r="L383" s="3">
        <v>1</v>
      </c>
      <c r="M383" s="3"/>
      <c r="N383" s="3">
        <v>1</v>
      </c>
      <c r="O383" s="3">
        <v>1</v>
      </c>
      <c r="P383" s="3"/>
      <c r="Q383" s="3" t="s">
        <v>150</v>
      </c>
      <c r="R383" s="3" t="s">
        <v>3</v>
      </c>
      <c r="S383" s="3"/>
      <c r="T383" s="3">
        <v>2015</v>
      </c>
      <c r="U383" s="3" t="s">
        <v>123</v>
      </c>
      <c r="V383" s="3">
        <v>0</v>
      </c>
      <c r="W383" s="3">
        <v>0</v>
      </c>
      <c r="X383" s="3">
        <v>0</v>
      </c>
      <c r="Y383" s="22">
        <v>2</v>
      </c>
      <c r="Z383" s="22">
        <v>2</v>
      </c>
      <c r="AA383" s="22">
        <f t="shared" ref="AA383:AA414" si="198">IF(Y383=Z383,1,CONCATENATE(Y383," vs. ",Z383))</f>
        <v>1</v>
      </c>
      <c r="AB383" s="22">
        <f t="shared" ref="AB383:AB414" si="199">Y383</f>
        <v>2</v>
      </c>
      <c r="AC383" s="22">
        <v>2</v>
      </c>
      <c r="AD383" s="22">
        <v>2</v>
      </c>
      <c r="AE383" s="22">
        <f t="shared" ref="AE383:AE414" si="200">IF(AC383=AD383,1,CONCATENATE(AC383," vs. ",AD383))</f>
        <v>1</v>
      </c>
      <c r="AF383" s="22">
        <f t="shared" ref="AF383:AF414" si="201">AC383</f>
        <v>2</v>
      </c>
      <c r="AG383" s="3">
        <v>2</v>
      </c>
      <c r="AH383" s="3">
        <v>2</v>
      </c>
      <c r="AI383" s="3">
        <f t="shared" ref="AI383:AI385" si="202">IF((AG383-AH383)=0,1,0)</f>
        <v>1</v>
      </c>
      <c r="AJ383" s="3">
        <v>2</v>
      </c>
      <c r="AK383" s="3">
        <v>0</v>
      </c>
      <c r="AL383" s="3">
        <v>0</v>
      </c>
      <c r="AM383" s="3">
        <v>0</v>
      </c>
      <c r="AN383" s="3"/>
      <c r="AO383" s="3"/>
      <c r="AP383" s="16"/>
      <c r="AQ383" s="16"/>
      <c r="AR383" s="3"/>
      <c r="AS383" s="3"/>
      <c r="AT383" s="3"/>
      <c r="AU383" s="3">
        <v>0</v>
      </c>
      <c r="AV383" s="18">
        <v>0.15108698606559975</v>
      </c>
      <c r="AW383" s="31">
        <v>4.4125290160030098E-2</v>
      </c>
      <c r="AX383" s="18">
        <v>0.14985194258277468</v>
      </c>
      <c r="AY383" s="18">
        <v>4.3406844248924173E-2</v>
      </c>
      <c r="AZ383" s="3"/>
      <c r="BA383" s="3" t="s">
        <v>467</v>
      </c>
      <c r="BB383" s="3"/>
      <c r="BC383" s="3"/>
      <c r="BD383" s="19">
        <v>44</v>
      </c>
      <c r="BE383" s="19">
        <v>47</v>
      </c>
      <c r="BF383" s="19">
        <v>94</v>
      </c>
      <c r="BG383" s="56">
        <v>0.69</v>
      </c>
      <c r="BH383" s="31">
        <v>0.52</v>
      </c>
      <c r="BI383" s="18">
        <v>1.1200000000000001</v>
      </c>
      <c r="BJ383" s="18">
        <v>1.1299999999999999</v>
      </c>
      <c r="BK383" s="40">
        <v>1</v>
      </c>
      <c r="BL383" s="16">
        <f t="shared" si="169"/>
        <v>0.15108698606559975</v>
      </c>
      <c r="BM383" s="16">
        <f>(1/BD383)+(1/BE383)+(BL383^2/(2*(BF383)))</f>
        <v>4.4125290160030098E-2</v>
      </c>
      <c r="BN383" s="16">
        <f>(1-3/(4*BF383-9))*BL383</f>
        <v>0.14985194258277468</v>
      </c>
      <c r="BO383" s="16">
        <f t="shared" si="170"/>
        <v>4.3406844248924173E-2</v>
      </c>
      <c r="BP383" s="16"/>
      <c r="BQ383" s="32"/>
      <c r="BR383" s="32"/>
      <c r="BS383" s="16"/>
      <c r="BT383" s="16"/>
      <c r="BU383" s="16"/>
      <c r="BV383" s="16"/>
      <c r="BW383" s="16"/>
      <c r="BX383" s="16"/>
      <c r="BY383" s="16"/>
      <c r="BZ383" s="16"/>
      <c r="CA383" s="16"/>
      <c r="CB383" s="16"/>
      <c r="CC383" s="16"/>
      <c r="CD383" s="16"/>
      <c r="CE383" s="3"/>
      <c r="CF383" s="3"/>
      <c r="CG383" s="3"/>
      <c r="CH383" s="8"/>
      <c r="CI383" s="8"/>
      <c r="CJ383" s="8"/>
      <c r="CK383" s="3"/>
      <c r="CL383" s="3"/>
      <c r="CM383" s="3"/>
      <c r="CN383" s="3"/>
      <c r="CO383" s="40"/>
      <c r="CP383" s="33" t="e">
        <f t="shared" si="171"/>
        <v>#DIV/0!</v>
      </c>
      <c r="CQ383" s="33" t="e">
        <f t="shared" si="172"/>
        <v>#DIV/0!</v>
      </c>
      <c r="CR383" s="33" t="e">
        <f t="shared" si="173"/>
        <v>#DIV/0!</v>
      </c>
      <c r="CS383" s="33" t="e">
        <f t="shared" si="174"/>
        <v>#DIV/0!</v>
      </c>
      <c r="CT383" s="3"/>
      <c r="CU383" s="3"/>
      <c r="CV383" s="3"/>
      <c r="CW383" s="3"/>
      <c r="CX383" s="3"/>
      <c r="CY383" s="3"/>
      <c r="CZ383" s="3"/>
      <c r="DA383" s="3"/>
      <c r="DB383" s="3"/>
      <c r="DC383" s="3"/>
      <c r="DD383" s="3"/>
      <c r="DE383" s="8"/>
      <c r="DF383" s="8"/>
      <c r="DG383" s="8"/>
      <c r="DH383" s="19"/>
      <c r="DI383" s="19"/>
      <c r="DJ383" s="19"/>
      <c r="DK383" s="19"/>
      <c r="DL383" s="41"/>
      <c r="DM383" s="33" t="e">
        <f t="shared" si="175"/>
        <v>#DIV/0!</v>
      </c>
      <c r="DN383" s="33" t="e">
        <f t="shared" si="176"/>
        <v>#DIV/0!</v>
      </c>
      <c r="DO383" s="33" t="e">
        <f t="shared" si="184"/>
        <v>#DIV/0!</v>
      </c>
      <c r="DP383" s="33" t="e">
        <f t="shared" si="177"/>
        <v>#DIV/0!</v>
      </c>
      <c r="DQ383" s="3"/>
      <c r="DR383" s="3"/>
      <c r="DS383" s="3"/>
      <c r="DT383" s="8"/>
      <c r="DU383" s="8"/>
      <c r="DV383" s="8"/>
      <c r="DW383" s="3"/>
      <c r="DX383" s="3"/>
      <c r="DY383" s="3"/>
      <c r="DZ383" s="3"/>
      <c r="EA383" s="41"/>
      <c r="EB383" s="33" t="e">
        <f t="shared" si="193"/>
        <v>#DIV/0!</v>
      </c>
      <c r="EC383" s="33" t="e">
        <f t="shared" si="194"/>
        <v>#DIV/0!</v>
      </c>
      <c r="ED383" s="33" t="e">
        <f t="shared" si="195"/>
        <v>#DIV/0!</v>
      </c>
      <c r="EE383" s="33" t="e">
        <f t="shared" si="196"/>
        <v>#DIV/0!</v>
      </c>
    </row>
    <row r="384" spans="1:135" ht="48" x14ac:dyDescent="0.2">
      <c r="A384" s="99">
        <v>220</v>
      </c>
      <c r="B384" s="88" t="s">
        <v>446</v>
      </c>
      <c r="C384" s="3" t="s">
        <v>1151</v>
      </c>
      <c r="D384" s="3" t="s">
        <v>447</v>
      </c>
      <c r="E384" s="3" t="str">
        <f t="shared" si="197"/>
        <v>Caruso, E. M. &amp; Shapiro, O. (2015), Study Ideology order effect</v>
      </c>
      <c r="F384" s="3" t="s">
        <v>1204</v>
      </c>
      <c r="G384" s="3" t="s">
        <v>123</v>
      </c>
      <c r="H384" s="3">
        <v>1</v>
      </c>
      <c r="I384" s="3">
        <v>1</v>
      </c>
      <c r="J384" s="3">
        <v>1</v>
      </c>
      <c r="K384" s="3">
        <v>1</v>
      </c>
      <c r="L384" s="3">
        <v>1</v>
      </c>
      <c r="M384" s="3"/>
      <c r="N384" s="3">
        <v>1</v>
      </c>
      <c r="O384" s="3">
        <v>1</v>
      </c>
      <c r="P384" s="3"/>
      <c r="Q384" s="3" t="s">
        <v>150</v>
      </c>
      <c r="R384" s="3" t="s">
        <v>89</v>
      </c>
      <c r="S384" s="3" t="s">
        <v>449</v>
      </c>
      <c r="T384" s="3">
        <v>2015</v>
      </c>
      <c r="U384" s="3" t="s">
        <v>123</v>
      </c>
      <c r="V384" s="3">
        <v>0</v>
      </c>
      <c r="W384" s="3">
        <v>0</v>
      </c>
      <c r="X384" s="3">
        <v>0</v>
      </c>
      <c r="Y384" s="22">
        <v>1</v>
      </c>
      <c r="Z384" s="22">
        <v>1</v>
      </c>
      <c r="AA384" s="22">
        <f t="shared" si="198"/>
        <v>1</v>
      </c>
      <c r="AB384" s="22">
        <f t="shared" si="199"/>
        <v>1</v>
      </c>
      <c r="AC384" s="22">
        <v>2</v>
      </c>
      <c r="AD384" s="22">
        <v>2</v>
      </c>
      <c r="AE384" s="22">
        <f t="shared" si="200"/>
        <v>1</v>
      </c>
      <c r="AF384" s="22">
        <f t="shared" si="201"/>
        <v>2</v>
      </c>
      <c r="AG384" s="3">
        <v>2</v>
      </c>
      <c r="AH384" s="3">
        <v>2</v>
      </c>
      <c r="AI384" s="3">
        <f t="shared" si="202"/>
        <v>1</v>
      </c>
      <c r="AJ384" s="3">
        <v>2</v>
      </c>
      <c r="AK384" s="3">
        <v>0</v>
      </c>
      <c r="AL384" s="3">
        <v>0</v>
      </c>
      <c r="AM384" s="3">
        <v>0</v>
      </c>
      <c r="AN384" s="3"/>
      <c r="AO384" s="3"/>
      <c r="AP384" s="16"/>
      <c r="AQ384" s="16"/>
      <c r="AR384" s="3"/>
      <c r="AS384" s="3"/>
      <c r="AT384" s="3"/>
      <c r="AU384" s="3">
        <v>0</v>
      </c>
      <c r="AV384" s="18">
        <v>0.31544562074350552</v>
      </c>
      <c r="AW384" s="31">
        <v>3.3416469236716435E-2</v>
      </c>
      <c r="AX384" s="18">
        <v>0.31346996967413077</v>
      </c>
      <c r="AY384" s="18">
        <v>3.2999202120711925E-2</v>
      </c>
      <c r="AZ384" s="3"/>
      <c r="BA384" s="3" t="s">
        <v>448</v>
      </c>
      <c r="BB384" s="3"/>
      <c r="BC384" s="3"/>
      <c r="BD384" s="19">
        <v>66</v>
      </c>
      <c r="BE384" s="19">
        <v>56</v>
      </c>
      <c r="BF384" s="19">
        <v>122</v>
      </c>
      <c r="BG384" s="31">
        <v>6.48</v>
      </c>
      <c r="BH384" s="31">
        <v>6.04</v>
      </c>
      <c r="BI384" s="18">
        <v>1.56</v>
      </c>
      <c r="BJ384" s="18">
        <v>1.17</v>
      </c>
      <c r="BK384" s="40">
        <v>1</v>
      </c>
      <c r="BL384" s="16">
        <f t="shared" si="169"/>
        <v>0.31544562074350552</v>
      </c>
      <c r="BM384" s="16">
        <f>(1/BD384)+(1/BE384)+(BL384^2/(2*(BF384)))</f>
        <v>3.3416469236716435E-2</v>
      </c>
      <c r="BN384" s="16">
        <f>(1-3/(4*BF384-9))*BL384</f>
        <v>0.31346996967413077</v>
      </c>
      <c r="BO384" s="16">
        <f t="shared" si="170"/>
        <v>3.2999202120711925E-2</v>
      </c>
      <c r="BP384" s="16"/>
      <c r="BQ384" s="32"/>
      <c r="BR384" s="32"/>
      <c r="BS384" s="16"/>
      <c r="BT384" s="16"/>
      <c r="BU384" s="16"/>
      <c r="BV384" s="16"/>
      <c r="BW384" s="16"/>
      <c r="BX384" s="16"/>
      <c r="BY384" s="16"/>
      <c r="BZ384" s="16"/>
      <c r="CA384" s="16"/>
      <c r="CB384" s="16"/>
      <c r="CC384" s="16"/>
      <c r="CD384" s="16"/>
      <c r="CE384" s="3"/>
      <c r="CF384" s="3"/>
      <c r="CG384" s="3"/>
      <c r="CH384" s="8"/>
      <c r="CI384" s="8"/>
      <c r="CJ384" s="8"/>
      <c r="CK384" s="3"/>
      <c r="CL384" s="3"/>
      <c r="CM384" s="3"/>
      <c r="CN384" s="3"/>
      <c r="CO384" s="40"/>
      <c r="CP384" s="33" t="e">
        <f t="shared" si="171"/>
        <v>#DIV/0!</v>
      </c>
      <c r="CQ384" s="33" t="e">
        <f t="shared" si="172"/>
        <v>#DIV/0!</v>
      </c>
      <c r="CR384" s="33" t="e">
        <f t="shared" si="173"/>
        <v>#DIV/0!</v>
      </c>
      <c r="CS384" s="33" t="e">
        <f t="shared" si="174"/>
        <v>#DIV/0!</v>
      </c>
      <c r="CT384" s="3"/>
      <c r="CU384" s="3"/>
      <c r="CV384" s="3"/>
      <c r="CW384" s="3"/>
      <c r="CX384" s="3"/>
      <c r="CY384" s="3"/>
      <c r="CZ384" s="3"/>
      <c r="DA384" s="3"/>
      <c r="DB384" s="3"/>
      <c r="DC384" s="3"/>
      <c r="DD384" s="3"/>
      <c r="DE384" s="8"/>
      <c r="DF384" s="8"/>
      <c r="DG384" s="8"/>
      <c r="DH384" s="19"/>
      <c r="DI384" s="19"/>
      <c r="DJ384" s="19"/>
      <c r="DK384" s="19"/>
      <c r="DL384" s="41"/>
      <c r="DM384" s="33" t="e">
        <f t="shared" si="175"/>
        <v>#DIV/0!</v>
      </c>
      <c r="DN384" s="33" t="e">
        <f t="shared" si="176"/>
        <v>#DIV/0!</v>
      </c>
      <c r="DO384" s="33" t="e">
        <f t="shared" si="184"/>
        <v>#DIV/0!</v>
      </c>
      <c r="DP384" s="33" t="e">
        <f t="shared" si="177"/>
        <v>#DIV/0!</v>
      </c>
      <c r="DQ384" s="3"/>
      <c r="DR384" s="3"/>
      <c r="DS384" s="3"/>
      <c r="DT384" s="8"/>
      <c r="DU384" s="8"/>
      <c r="DV384" s="8"/>
      <c r="DW384" s="3"/>
      <c r="DX384" s="3"/>
      <c r="DY384" s="3"/>
      <c r="DZ384" s="3"/>
      <c r="EA384" s="41"/>
      <c r="EB384" s="33" t="e">
        <f t="shared" si="193"/>
        <v>#DIV/0!</v>
      </c>
      <c r="EC384" s="33" t="e">
        <f t="shared" si="194"/>
        <v>#DIV/0!</v>
      </c>
      <c r="ED384" s="33" t="e">
        <f t="shared" si="195"/>
        <v>#DIV/0!</v>
      </c>
      <c r="EE384" s="33" t="e">
        <f t="shared" si="196"/>
        <v>#DIV/0!</v>
      </c>
    </row>
    <row r="385" spans="1:135" ht="48" x14ac:dyDescent="0.2">
      <c r="A385" s="99">
        <v>220</v>
      </c>
      <c r="B385" s="88" t="s">
        <v>460</v>
      </c>
      <c r="C385" s="3" t="s">
        <v>1151</v>
      </c>
      <c r="D385" s="3" t="s">
        <v>461</v>
      </c>
      <c r="E385" s="3" t="str">
        <f t="shared" si="197"/>
        <v>Caruso, E. M. &amp; Shapiro, O. (2015), Study Social Dominance Orientation 1</v>
      </c>
      <c r="F385" s="3" t="s">
        <v>1204</v>
      </c>
      <c r="G385" s="3" t="s">
        <v>123</v>
      </c>
      <c r="H385" s="3">
        <v>1</v>
      </c>
      <c r="I385" s="3">
        <v>1</v>
      </c>
      <c r="J385" s="3">
        <v>1</v>
      </c>
      <c r="K385" s="3">
        <v>0</v>
      </c>
      <c r="L385" s="3">
        <v>1</v>
      </c>
      <c r="M385" s="3"/>
      <c r="N385" s="3">
        <v>1</v>
      </c>
      <c r="O385" s="3">
        <v>1</v>
      </c>
      <c r="P385" s="3"/>
      <c r="Q385" s="3" t="s">
        <v>462</v>
      </c>
      <c r="R385" s="3" t="s">
        <v>3</v>
      </c>
      <c r="S385" s="3"/>
      <c r="T385" s="3">
        <v>2015</v>
      </c>
      <c r="U385" s="3" t="s">
        <v>123</v>
      </c>
      <c r="V385" s="3">
        <v>0</v>
      </c>
      <c r="W385" s="3">
        <v>1</v>
      </c>
      <c r="X385" s="3">
        <v>0</v>
      </c>
      <c r="Y385" s="22">
        <v>2</v>
      </c>
      <c r="Z385" s="22">
        <v>2</v>
      </c>
      <c r="AA385" s="22">
        <f t="shared" si="198"/>
        <v>1</v>
      </c>
      <c r="AB385" s="22">
        <f t="shared" si="199"/>
        <v>2</v>
      </c>
      <c r="AC385" s="22">
        <v>3</v>
      </c>
      <c r="AD385" s="22">
        <v>3</v>
      </c>
      <c r="AE385" s="22">
        <f t="shared" si="200"/>
        <v>1</v>
      </c>
      <c r="AF385" s="22">
        <f t="shared" si="201"/>
        <v>3</v>
      </c>
      <c r="AG385" s="3">
        <v>2</v>
      </c>
      <c r="AH385" s="3">
        <v>2</v>
      </c>
      <c r="AI385" s="3">
        <f t="shared" si="202"/>
        <v>1</v>
      </c>
      <c r="AJ385" s="3">
        <v>2</v>
      </c>
      <c r="AK385" s="3">
        <v>0</v>
      </c>
      <c r="AL385" s="3">
        <v>0</v>
      </c>
      <c r="AM385" s="3">
        <v>0</v>
      </c>
      <c r="AN385" s="3"/>
      <c r="AO385" s="3"/>
      <c r="AP385" s="16"/>
      <c r="AQ385" s="16"/>
      <c r="AR385" s="3"/>
      <c r="AS385" s="3"/>
      <c r="AT385" s="3"/>
      <c r="AU385" s="3">
        <v>0</v>
      </c>
      <c r="AV385" s="18">
        <v>0.17728613311018163</v>
      </c>
      <c r="AW385" s="31">
        <v>2.0078575932482905E-2</v>
      </c>
      <c r="AX385" s="18">
        <v>0.176613745753253</v>
      </c>
      <c r="AY385" s="18">
        <v>1.9926562024129971E-2</v>
      </c>
      <c r="AZ385" s="3"/>
      <c r="BA385" s="3" t="s">
        <v>462</v>
      </c>
      <c r="BB385" s="3"/>
      <c r="BC385" s="3"/>
      <c r="BD385" s="19">
        <v>100</v>
      </c>
      <c r="BE385" s="19">
        <v>100</v>
      </c>
      <c r="BF385" s="19">
        <v>200</v>
      </c>
      <c r="BG385" s="31">
        <v>2.48</v>
      </c>
      <c r="BH385" s="31">
        <v>2.2999999999999998</v>
      </c>
      <c r="BI385" s="18">
        <v>1.04</v>
      </c>
      <c r="BJ385" s="18">
        <v>0.99</v>
      </c>
      <c r="BK385" s="40">
        <v>1</v>
      </c>
      <c r="BL385" s="16">
        <f t="shared" si="169"/>
        <v>0.17728613311018163</v>
      </c>
      <c r="BM385" s="16">
        <f>(1/BD385)+(1/BE385)+(BL385^2/(2*(BF385)))</f>
        <v>2.0078575932482905E-2</v>
      </c>
      <c r="BN385" s="16">
        <f>(1-3/(4*BF385-9))*BL385</f>
        <v>0.176613745753253</v>
      </c>
      <c r="BO385" s="16">
        <f t="shared" si="170"/>
        <v>1.9926562024129971E-2</v>
      </c>
      <c r="BP385" s="16"/>
      <c r="BQ385" s="32"/>
      <c r="BR385" s="32"/>
      <c r="BS385" s="16"/>
      <c r="BT385" s="16"/>
      <c r="BU385" s="16"/>
      <c r="BV385" s="16"/>
      <c r="BW385" s="16"/>
      <c r="BX385" s="16"/>
      <c r="BY385" s="16"/>
      <c r="BZ385" s="16"/>
      <c r="CA385" s="16"/>
      <c r="CB385" s="16"/>
      <c r="CC385" s="16"/>
      <c r="CD385" s="16"/>
      <c r="CE385" s="3"/>
      <c r="CF385" s="3"/>
      <c r="CG385" s="3"/>
      <c r="CH385" s="8"/>
      <c r="CI385" s="8"/>
      <c r="CJ385" s="8"/>
      <c r="CK385" s="3"/>
      <c r="CL385" s="3"/>
      <c r="CM385" s="3"/>
      <c r="CN385" s="3"/>
      <c r="CO385" s="40"/>
      <c r="CP385" s="33" t="e">
        <f t="shared" si="171"/>
        <v>#DIV/0!</v>
      </c>
      <c r="CQ385" s="33" t="e">
        <f t="shared" si="172"/>
        <v>#DIV/0!</v>
      </c>
      <c r="CR385" s="33" t="e">
        <f t="shared" si="173"/>
        <v>#DIV/0!</v>
      </c>
      <c r="CS385" s="33" t="e">
        <f t="shared" si="174"/>
        <v>#DIV/0!</v>
      </c>
      <c r="CT385" s="3"/>
      <c r="CU385" s="3"/>
      <c r="CV385" s="3"/>
      <c r="CW385" s="3"/>
      <c r="CX385" s="3"/>
      <c r="CY385" s="3"/>
      <c r="CZ385" s="3"/>
      <c r="DA385" s="3"/>
      <c r="DB385" s="3"/>
      <c r="DC385" s="3"/>
      <c r="DD385" s="3"/>
      <c r="DE385" s="8"/>
      <c r="DF385" s="8"/>
      <c r="DG385" s="8"/>
      <c r="DH385" s="19"/>
      <c r="DI385" s="19"/>
      <c r="DJ385" s="19"/>
      <c r="DK385" s="19"/>
      <c r="DL385" s="41"/>
      <c r="DM385" s="33" t="e">
        <f t="shared" si="175"/>
        <v>#DIV/0!</v>
      </c>
      <c r="DN385" s="33" t="e">
        <f t="shared" si="176"/>
        <v>#DIV/0!</v>
      </c>
      <c r="DO385" s="33" t="e">
        <f t="shared" si="184"/>
        <v>#DIV/0!</v>
      </c>
      <c r="DP385" s="33" t="e">
        <f t="shared" si="177"/>
        <v>#DIV/0!</v>
      </c>
      <c r="DQ385" s="3"/>
      <c r="DR385" s="3"/>
      <c r="DS385" s="3"/>
      <c r="DT385" s="8"/>
      <c r="DU385" s="8"/>
      <c r="DV385" s="8"/>
      <c r="DW385" s="3"/>
      <c r="DX385" s="3"/>
      <c r="DY385" s="3"/>
      <c r="DZ385" s="3"/>
      <c r="EA385" s="45"/>
      <c r="EB385" s="33" t="e">
        <f t="shared" si="193"/>
        <v>#DIV/0!</v>
      </c>
      <c r="EC385" s="33" t="e">
        <f t="shared" si="194"/>
        <v>#DIV/0!</v>
      </c>
      <c r="ED385" s="33" t="e">
        <f t="shared" si="195"/>
        <v>#DIV/0!</v>
      </c>
      <c r="EE385" s="33" t="e">
        <f t="shared" si="196"/>
        <v>#DIV/0!</v>
      </c>
    </row>
    <row r="386" spans="1:135" ht="64" hidden="1" x14ac:dyDescent="0.2">
      <c r="A386" s="99">
        <v>221</v>
      </c>
      <c r="B386" s="88" t="s">
        <v>1139</v>
      </c>
      <c r="C386" s="3" t="s">
        <v>1138</v>
      </c>
      <c r="D386" s="3"/>
      <c r="E386" s="3"/>
      <c r="F386" s="3" t="s">
        <v>1204</v>
      </c>
      <c r="G386" s="3" t="s">
        <v>123</v>
      </c>
      <c r="H386" s="3">
        <v>1</v>
      </c>
      <c r="I386" s="3">
        <v>1</v>
      </c>
      <c r="J386" s="3">
        <v>1</v>
      </c>
      <c r="K386" s="3">
        <v>0</v>
      </c>
      <c r="L386" s="3">
        <v>1</v>
      </c>
      <c r="M386" s="3"/>
      <c r="N386" s="3">
        <v>0</v>
      </c>
      <c r="O386" s="3">
        <v>0</v>
      </c>
      <c r="P386" s="3" t="s">
        <v>1162</v>
      </c>
      <c r="Q386" s="3" t="s">
        <v>481</v>
      </c>
      <c r="R386" s="3" t="s">
        <v>482</v>
      </c>
      <c r="S386" s="3"/>
      <c r="T386" s="3">
        <v>2016</v>
      </c>
      <c r="U386" s="3" t="s">
        <v>123</v>
      </c>
      <c r="V386" s="3">
        <v>0</v>
      </c>
      <c r="W386" s="3">
        <v>0</v>
      </c>
      <c r="X386" s="3"/>
      <c r="Y386" s="22">
        <v>3</v>
      </c>
      <c r="Z386" s="22">
        <v>3</v>
      </c>
      <c r="AA386" s="22">
        <f t="shared" si="198"/>
        <v>1</v>
      </c>
      <c r="AB386" s="22">
        <f t="shared" si="199"/>
        <v>3</v>
      </c>
      <c r="AC386" s="22">
        <v>1</v>
      </c>
      <c r="AD386" s="22">
        <v>1</v>
      </c>
      <c r="AE386" s="22">
        <f t="shared" si="200"/>
        <v>1</v>
      </c>
      <c r="AF386" s="22">
        <f t="shared" si="201"/>
        <v>1</v>
      </c>
      <c r="AG386" s="3"/>
      <c r="AH386" s="3"/>
      <c r="AI386" s="3"/>
      <c r="AJ386" s="3"/>
      <c r="AK386" s="3">
        <v>0</v>
      </c>
      <c r="AL386" s="3">
        <v>1</v>
      </c>
      <c r="AM386" s="3">
        <v>1</v>
      </c>
      <c r="AN386" s="16" t="s">
        <v>758</v>
      </c>
      <c r="AO386" s="3" t="s">
        <v>755</v>
      </c>
      <c r="AP386" s="16" t="s">
        <v>804</v>
      </c>
      <c r="AQ386" s="16">
        <v>0</v>
      </c>
      <c r="AR386" s="3"/>
      <c r="AS386" s="30">
        <v>1</v>
      </c>
      <c r="AT386" s="30" t="s">
        <v>805</v>
      </c>
      <c r="AU386" s="3"/>
      <c r="AV386" s="18"/>
      <c r="AW386" s="31"/>
      <c r="AX386" s="18"/>
      <c r="AY386" s="18"/>
      <c r="AZ386" s="30" t="s">
        <v>1134</v>
      </c>
      <c r="BA386" s="3" t="s">
        <v>864</v>
      </c>
      <c r="BB386" s="3"/>
      <c r="BC386" s="3"/>
      <c r="BD386" s="8"/>
      <c r="BE386" s="8"/>
      <c r="BF386" s="8"/>
      <c r="BG386" s="31"/>
      <c r="BH386" s="31"/>
      <c r="BI386" s="18"/>
      <c r="BJ386" s="18"/>
      <c r="BK386" s="40">
        <v>-1</v>
      </c>
      <c r="BL386" s="16" t="e">
        <f t="shared" si="169"/>
        <v>#DIV/0!</v>
      </c>
      <c r="BM386" s="16"/>
      <c r="BN386" s="16"/>
      <c r="BO386" s="16">
        <f t="shared" si="170"/>
        <v>0</v>
      </c>
      <c r="BP386" s="16"/>
      <c r="BQ386" s="32"/>
      <c r="BR386" s="32"/>
      <c r="BS386" s="16"/>
      <c r="BT386" s="16"/>
      <c r="BU386" s="16"/>
      <c r="BV386" s="16"/>
      <c r="BW386" s="16"/>
      <c r="BX386" s="16"/>
      <c r="BY386" s="16"/>
      <c r="BZ386" s="16"/>
      <c r="CA386" s="16"/>
      <c r="CB386" s="16"/>
      <c r="CC386" s="16"/>
      <c r="CD386" s="16"/>
      <c r="CE386" s="47" t="s">
        <v>865</v>
      </c>
      <c r="CF386" s="47"/>
      <c r="CG386" s="47"/>
      <c r="CH386" s="7"/>
      <c r="CI386" s="7"/>
      <c r="CJ386" s="7"/>
      <c r="CK386" s="48"/>
      <c r="CL386" s="48"/>
      <c r="CM386" s="47"/>
      <c r="CN386" s="47"/>
      <c r="CO386" s="40">
        <v>-1</v>
      </c>
      <c r="CP386" s="33" t="e">
        <f t="shared" si="171"/>
        <v>#DIV/0!</v>
      </c>
      <c r="CQ386" s="33" t="e">
        <f t="shared" si="172"/>
        <v>#DIV/0!</v>
      </c>
      <c r="CR386" s="33" t="e">
        <f t="shared" si="173"/>
        <v>#DIV/0!</v>
      </c>
      <c r="CS386" s="33" t="e">
        <f t="shared" si="174"/>
        <v>#DIV/0!</v>
      </c>
      <c r="CT386" s="47"/>
      <c r="CU386" s="47"/>
      <c r="CV386" s="47"/>
      <c r="CW386" s="47"/>
      <c r="CX386" s="47"/>
      <c r="CY386" s="47"/>
      <c r="CZ386" s="47"/>
      <c r="DA386" s="47"/>
      <c r="DB386" s="16"/>
      <c r="DC386" s="16"/>
      <c r="DD386" s="16"/>
      <c r="DE386" s="49"/>
      <c r="DF386" s="8"/>
      <c r="DG386" s="8"/>
      <c r="DH386" s="19"/>
      <c r="DI386" s="19"/>
      <c r="DJ386" s="19"/>
      <c r="DK386" s="19"/>
      <c r="DL386" s="41"/>
      <c r="DM386" s="33" t="e">
        <f t="shared" si="175"/>
        <v>#DIV/0!</v>
      </c>
      <c r="DN386" s="33" t="e">
        <f t="shared" si="176"/>
        <v>#DIV/0!</v>
      </c>
      <c r="DO386" s="33" t="e">
        <f t="shared" si="184"/>
        <v>#DIV/0!</v>
      </c>
      <c r="DP386" s="33" t="e">
        <f t="shared" si="177"/>
        <v>#DIV/0!</v>
      </c>
      <c r="DQ386" s="3"/>
      <c r="DR386" s="3"/>
      <c r="DS386" s="3"/>
      <c r="DT386" s="8"/>
      <c r="DU386" s="8"/>
      <c r="DV386" s="8"/>
      <c r="DW386" s="3"/>
      <c r="DX386" s="3"/>
      <c r="DY386" s="3"/>
      <c r="DZ386" s="3"/>
      <c r="EA386" s="41"/>
      <c r="EB386" s="33" t="e">
        <f t="shared" si="193"/>
        <v>#DIV/0!</v>
      </c>
      <c r="EC386" s="33" t="e">
        <f t="shared" si="194"/>
        <v>#DIV/0!</v>
      </c>
      <c r="ED386" s="33" t="e">
        <f t="shared" si="195"/>
        <v>#DIV/0!</v>
      </c>
      <c r="EE386" s="33" t="e">
        <f t="shared" si="196"/>
        <v>#DIV/0!</v>
      </c>
    </row>
    <row r="387" spans="1:135" ht="64" hidden="1" x14ac:dyDescent="0.2">
      <c r="A387" s="88">
        <v>221</v>
      </c>
      <c r="B387" s="88">
        <v>221</v>
      </c>
      <c r="C387" s="3" t="s">
        <v>1138</v>
      </c>
      <c r="D387" s="3"/>
      <c r="E387" s="3"/>
      <c r="F387" s="3" t="s">
        <v>1204</v>
      </c>
      <c r="G387" s="3" t="s">
        <v>123</v>
      </c>
      <c r="H387" s="3">
        <v>1</v>
      </c>
      <c r="I387" s="3">
        <v>1</v>
      </c>
      <c r="J387" s="3">
        <v>1</v>
      </c>
      <c r="K387" s="3">
        <v>0</v>
      </c>
      <c r="L387" s="3">
        <v>1</v>
      </c>
      <c r="M387" s="3"/>
      <c r="N387" s="3">
        <v>0</v>
      </c>
      <c r="O387" s="3">
        <v>0</v>
      </c>
      <c r="P387" s="3" t="s">
        <v>1162</v>
      </c>
      <c r="Q387" s="3" t="s">
        <v>481</v>
      </c>
      <c r="R387" s="3" t="s">
        <v>482</v>
      </c>
      <c r="S387" s="3"/>
      <c r="T387" s="3">
        <v>2016</v>
      </c>
      <c r="U387" s="3" t="s">
        <v>123</v>
      </c>
      <c r="V387" s="3">
        <v>0</v>
      </c>
      <c r="W387" s="3">
        <v>0</v>
      </c>
      <c r="X387" s="3"/>
      <c r="Y387" s="22">
        <v>3</v>
      </c>
      <c r="Z387" s="22">
        <v>3</v>
      </c>
      <c r="AA387" s="22">
        <f t="shared" si="198"/>
        <v>1</v>
      </c>
      <c r="AB387" s="22">
        <f t="shared" si="199"/>
        <v>3</v>
      </c>
      <c r="AC387" s="22">
        <v>1</v>
      </c>
      <c r="AD387" s="22">
        <v>1</v>
      </c>
      <c r="AE387" s="22">
        <f t="shared" si="200"/>
        <v>1</v>
      </c>
      <c r="AF387" s="22">
        <f t="shared" si="201"/>
        <v>1</v>
      </c>
      <c r="AG387" s="3"/>
      <c r="AH387" s="3"/>
      <c r="AI387" s="3"/>
      <c r="AJ387" s="3"/>
      <c r="AK387" s="3">
        <v>0</v>
      </c>
      <c r="AL387" s="3">
        <v>1</v>
      </c>
      <c r="AM387" s="3">
        <v>1</v>
      </c>
      <c r="AN387" s="16" t="s">
        <v>758</v>
      </c>
      <c r="AO387" s="3" t="s">
        <v>755</v>
      </c>
      <c r="AP387" s="16" t="s">
        <v>756</v>
      </c>
      <c r="AQ387" s="16">
        <v>1</v>
      </c>
      <c r="AR387" s="3"/>
      <c r="AS387" s="30">
        <v>1</v>
      </c>
      <c r="AT387" s="30" t="s">
        <v>757</v>
      </c>
      <c r="AU387" s="3"/>
      <c r="AV387" s="18"/>
      <c r="AW387" s="31"/>
      <c r="AX387" s="18"/>
      <c r="AY387" s="18"/>
      <c r="AZ387" s="30" t="s">
        <v>1134</v>
      </c>
      <c r="BA387" s="3" t="s">
        <v>864</v>
      </c>
      <c r="BB387" s="3"/>
      <c r="BC387" s="3"/>
      <c r="BD387" s="8"/>
      <c r="BE387" s="8"/>
      <c r="BF387" s="8"/>
      <c r="BG387" s="31"/>
      <c r="BH387" s="31"/>
      <c r="BI387" s="18"/>
      <c r="BJ387" s="18"/>
      <c r="BK387" s="40">
        <v>1</v>
      </c>
      <c r="BL387" s="16" t="e">
        <f t="shared" ref="BL387:BL435" si="203">(ABS((BG387-BH387)/(((BD387-1)*BI387^2+(BE387-1)*BJ387^2)/(BD387+BE387-2))^0.5)*BK387)</f>
        <v>#DIV/0!</v>
      </c>
      <c r="BM387" s="16"/>
      <c r="BN387" s="16"/>
      <c r="BO387" s="16">
        <f t="shared" si="170"/>
        <v>0</v>
      </c>
      <c r="BP387" s="16"/>
      <c r="BQ387" s="32"/>
      <c r="BR387" s="32"/>
      <c r="BS387" s="16"/>
      <c r="BT387" s="16"/>
      <c r="BU387" s="16"/>
      <c r="BV387" s="16"/>
      <c r="BW387" s="16"/>
      <c r="BX387" s="16"/>
      <c r="BY387" s="16"/>
      <c r="BZ387" s="16"/>
      <c r="CA387" s="16"/>
      <c r="CB387" s="16"/>
      <c r="CC387" s="16"/>
      <c r="CD387" s="16"/>
      <c r="CE387" s="47" t="s">
        <v>865</v>
      </c>
      <c r="CF387" s="47"/>
      <c r="CG387" s="47"/>
      <c r="CH387" s="7"/>
      <c r="CI387" s="7"/>
      <c r="CJ387" s="7"/>
      <c r="CK387" s="48"/>
      <c r="CL387" s="48"/>
      <c r="CM387" s="47"/>
      <c r="CN387" s="47"/>
      <c r="CO387" s="40">
        <v>1</v>
      </c>
      <c r="CP387" s="33" t="e">
        <f t="shared" ref="CP387:CP435" si="204">(ABS((CK387-CL387)/(((CH387-1)*CM387^2+(CI387-1)*CN387^2)/(CH387+CI387-2))^0.5)*CO387)</f>
        <v>#DIV/0!</v>
      </c>
      <c r="CQ387" s="33" t="e">
        <f t="shared" ref="CQ387:CQ435" si="205">(1/CH387)+(1/CI387)+(CP387^2/(2*(CJ387)))</f>
        <v>#DIV/0!</v>
      </c>
      <c r="CR387" s="33" t="e">
        <f t="shared" ref="CR387:CR435" si="206">(1-3/(4*CJ387-9))*CP387</f>
        <v>#DIV/0!</v>
      </c>
      <c r="CS387" s="33" t="e">
        <f t="shared" ref="CS387:CS435" si="207">((1-3/(4*CJ387-9))^2)*CQ387</f>
        <v>#DIV/0!</v>
      </c>
      <c r="CT387" s="47"/>
      <c r="CU387" s="47"/>
      <c r="CV387" s="47"/>
      <c r="CW387" s="47"/>
      <c r="CX387" s="47"/>
      <c r="CY387" s="47"/>
      <c r="CZ387" s="47"/>
      <c r="DA387" s="47"/>
      <c r="DB387" s="16"/>
      <c r="DC387" s="16"/>
      <c r="DD387" s="16"/>
      <c r="DE387" s="49"/>
      <c r="DF387" s="8"/>
      <c r="DG387" s="8"/>
      <c r="DH387" s="19"/>
      <c r="DI387" s="19"/>
      <c r="DJ387" s="19"/>
      <c r="DK387" s="19"/>
      <c r="DL387" s="41"/>
      <c r="DM387" s="33" t="e">
        <f t="shared" ref="DM387:DM435" si="208">(ABS((DH387-DI387)/(((DE387-1)*DJ387^2+(DF387-1)*DK387^2)/(DE387+DF387-2))^0.5)*DL387)</f>
        <v>#DIV/0!</v>
      </c>
      <c r="DN387" s="33" t="e">
        <f t="shared" ref="DN387:DN435" si="209">(1/DE387)+(1/DF387)+(DM387^2/(2*(DG387)))</f>
        <v>#DIV/0!</v>
      </c>
      <c r="DO387" s="33" t="e">
        <f t="shared" si="184"/>
        <v>#DIV/0!</v>
      </c>
      <c r="DP387" s="33" t="e">
        <f t="shared" ref="DP387:DP435" si="210">((1-3/(4*DG387-9))^2)*DN387</f>
        <v>#DIV/0!</v>
      </c>
      <c r="DQ387" s="3"/>
      <c r="DR387" s="3"/>
      <c r="DS387" s="3"/>
      <c r="DT387" s="8"/>
      <c r="DU387" s="8"/>
      <c r="DV387" s="8"/>
      <c r="DW387" s="3"/>
      <c r="DX387" s="3"/>
      <c r="DY387" s="3"/>
      <c r="DZ387" s="3"/>
      <c r="EA387" s="34"/>
      <c r="EB387" s="33" t="e">
        <f t="shared" si="193"/>
        <v>#DIV/0!</v>
      </c>
      <c r="EC387" s="33" t="e">
        <f t="shared" si="194"/>
        <v>#DIV/0!</v>
      </c>
      <c r="ED387" s="33" t="e">
        <f t="shared" si="195"/>
        <v>#DIV/0!</v>
      </c>
      <c r="EE387" s="33" t="e">
        <f t="shared" si="196"/>
        <v>#DIV/0!</v>
      </c>
    </row>
    <row r="388" spans="1:135" ht="48" x14ac:dyDescent="0.2">
      <c r="A388" s="99">
        <v>220</v>
      </c>
      <c r="B388" s="88" t="s">
        <v>463</v>
      </c>
      <c r="C388" s="3" t="s">
        <v>1151</v>
      </c>
      <c r="D388" s="3" t="s">
        <v>464</v>
      </c>
      <c r="E388" s="3" t="str">
        <f t="shared" ref="E388:E411" si="211">CONCATENATE(LEFT(C388,FIND(")",C388)),", Study ",D388)</f>
        <v>Caruso, E. M. &amp; Shapiro, O. (2015), Study Social Dominance Orientation 2</v>
      </c>
      <c r="F388" s="3" t="s">
        <v>1204</v>
      </c>
      <c r="G388" s="3" t="s">
        <v>123</v>
      </c>
      <c r="H388" s="3">
        <v>1</v>
      </c>
      <c r="I388" s="3">
        <v>1</v>
      </c>
      <c r="J388" s="3">
        <v>1</v>
      </c>
      <c r="K388" s="3">
        <v>0</v>
      </c>
      <c r="L388" s="3">
        <v>1</v>
      </c>
      <c r="M388" s="3"/>
      <c r="N388" s="3">
        <v>1</v>
      </c>
      <c r="O388" s="3">
        <v>1</v>
      </c>
      <c r="P388" s="3"/>
      <c r="Q388" s="3" t="s">
        <v>462</v>
      </c>
      <c r="R388" s="3" t="s">
        <v>3</v>
      </c>
      <c r="S388" s="3"/>
      <c r="T388" s="3">
        <v>2015</v>
      </c>
      <c r="U388" s="3" t="s">
        <v>123</v>
      </c>
      <c r="V388" s="3">
        <v>0</v>
      </c>
      <c r="W388" s="3">
        <v>1</v>
      </c>
      <c r="X388" s="3">
        <v>0</v>
      </c>
      <c r="Y388" s="22">
        <v>2</v>
      </c>
      <c r="Z388" s="22">
        <v>2</v>
      </c>
      <c r="AA388" s="22">
        <f t="shared" si="198"/>
        <v>1</v>
      </c>
      <c r="AB388" s="22">
        <f t="shared" si="199"/>
        <v>2</v>
      </c>
      <c r="AC388" s="22">
        <v>3</v>
      </c>
      <c r="AD388" s="22">
        <v>3</v>
      </c>
      <c r="AE388" s="22">
        <f t="shared" si="200"/>
        <v>1</v>
      </c>
      <c r="AF388" s="22">
        <f t="shared" si="201"/>
        <v>3</v>
      </c>
      <c r="AG388" s="3">
        <v>2</v>
      </c>
      <c r="AH388" s="3">
        <v>2</v>
      </c>
      <c r="AI388" s="3">
        <f t="shared" ref="AI388:AI411" si="212">IF((AG388-AH388)=0,1,0)</f>
        <v>1</v>
      </c>
      <c r="AJ388" s="3">
        <v>2</v>
      </c>
      <c r="AK388" s="3">
        <v>0</v>
      </c>
      <c r="AL388" s="3">
        <v>0</v>
      </c>
      <c r="AM388" s="3">
        <v>0</v>
      </c>
      <c r="AN388" s="3"/>
      <c r="AO388" s="3"/>
      <c r="AP388" s="16"/>
      <c r="AQ388" s="16"/>
      <c r="AR388" s="3"/>
      <c r="AS388" s="3"/>
      <c r="AT388" s="3"/>
      <c r="AU388" s="3">
        <v>0</v>
      </c>
      <c r="AV388" s="18">
        <v>-5.3144187933368302E-2</v>
      </c>
      <c r="AW388" s="31">
        <v>2.0007060761777742E-2</v>
      </c>
      <c r="AX388" s="18">
        <v>-5.2942629698475629E-2</v>
      </c>
      <c r="AY388" s="18">
        <v>1.9855588291255954E-2</v>
      </c>
      <c r="AZ388" s="3"/>
      <c r="BA388" s="3" t="s">
        <v>462</v>
      </c>
      <c r="BB388" s="3"/>
      <c r="BC388" s="19"/>
      <c r="BD388" s="19">
        <v>100</v>
      </c>
      <c r="BE388" s="19">
        <v>100</v>
      </c>
      <c r="BF388" s="19">
        <v>200</v>
      </c>
      <c r="BG388" s="56">
        <v>2.5099999999999998</v>
      </c>
      <c r="BH388" s="56">
        <v>2.57</v>
      </c>
      <c r="BI388" s="58">
        <v>1.03</v>
      </c>
      <c r="BJ388" s="18">
        <v>1.22</v>
      </c>
      <c r="BK388" s="40">
        <v>-1</v>
      </c>
      <c r="BL388" s="16">
        <f t="shared" si="203"/>
        <v>-5.3144187933368302E-2</v>
      </c>
      <c r="BM388" s="16">
        <f t="shared" ref="BM388:BM435" si="213">(1/BD388)+(1/BE388)+(BL388^2/(2*(BF388)))</f>
        <v>2.0007060761777742E-2</v>
      </c>
      <c r="BN388" s="16">
        <f>(1-3/(4*BF388-9))*BL388</f>
        <v>-5.2942629698475629E-2</v>
      </c>
      <c r="BO388" s="16">
        <f t="shared" si="170"/>
        <v>1.9855588291255954E-2</v>
      </c>
      <c r="BP388" s="16"/>
      <c r="BQ388" s="32"/>
      <c r="BR388" s="32"/>
      <c r="BS388" s="16"/>
      <c r="BT388" s="16"/>
      <c r="BU388" s="16"/>
      <c r="BV388" s="16"/>
      <c r="BW388" s="16"/>
      <c r="BX388" s="16"/>
      <c r="BY388" s="16"/>
      <c r="BZ388" s="16"/>
      <c r="CA388" s="16"/>
      <c r="CB388" s="16"/>
      <c r="CC388" s="16"/>
      <c r="CD388" s="16"/>
      <c r="CE388" s="3"/>
      <c r="CF388" s="3"/>
      <c r="CG388" s="3"/>
      <c r="CH388" s="8"/>
      <c r="CI388" s="8"/>
      <c r="CJ388" s="8"/>
      <c r="CK388" s="3"/>
      <c r="CL388" s="3"/>
      <c r="CM388" s="3"/>
      <c r="CN388" s="3"/>
      <c r="CO388" s="40"/>
      <c r="CP388" s="33" t="e">
        <f t="shared" si="204"/>
        <v>#DIV/0!</v>
      </c>
      <c r="CQ388" s="33" t="e">
        <f t="shared" si="205"/>
        <v>#DIV/0!</v>
      </c>
      <c r="CR388" s="33" t="e">
        <f t="shared" si="206"/>
        <v>#DIV/0!</v>
      </c>
      <c r="CS388" s="33" t="e">
        <f t="shared" si="207"/>
        <v>#DIV/0!</v>
      </c>
      <c r="CT388" s="3"/>
      <c r="CU388" s="3"/>
      <c r="CV388" s="3"/>
      <c r="CW388" s="3"/>
      <c r="CX388" s="3"/>
      <c r="CY388" s="3"/>
      <c r="CZ388" s="3"/>
      <c r="DA388" s="3"/>
      <c r="DB388" s="3"/>
      <c r="DC388" s="3"/>
      <c r="DD388" s="3"/>
      <c r="DE388" s="8"/>
      <c r="DF388" s="8"/>
      <c r="DG388" s="8"/>
      <c r="DH388" s="19"/>
      <c r="DI388" s="19"/>
      <c r="DJ388" s="19"/>
      <c r="DK388" s="19"/>
      <c r="DL388" s="41"/>
      <c r="DM388" s="33" t="e">
        <f t="shared" si="208"/>
        <v>#DIV/0!</v>
      </c>
      <c r="DN388" s="33" t="e">
        <f t="shared" si="209"/>
        <v>#DIV/0!</v>
      </c>
      <c r="DO388" s="33" t="e">
        <f t="shared" si="184"/>
        <v>#DIV/0!</v>
      </c>
      <c r="DP388" s="33" t="e">
        <f t="shared" si="210"/>
        <v>#DIV/0!</v>
      </c>
      <c r="DQ388" s="3"/>
      <c r="DR388" s="3"/>
      <c r="DS388" s="3"/>
      <c r="DT388" s="8"/>
      <c r="DU388" s="8"/>
      <c r="DV388" s="8"/>
      <c r="DW388" s="3"/>
      <c r="DX388" s="3"/>
      <c r="DY388" s="3"/>
      <c r="DZ388" s="3"/>
      <c r="EA388" s="41"/>
      <c r="EB388" s="33" t="e">
        <f t="shared" si="193"/>
        <v>#DIV/0!</v>
      </c>
      <c r="EC388" s="33" t="e">
        <f t="shared" si="194"/>
        <v>#DIV/0!</v>
      </c>
      <c r="ED388" s="33" t="e">
        <f t="shared" si="195"/>
        <v>#DIV/0!</v>
      </c>
      <c r="EE388" s="33" t="e">
        <f t="shared" si="196"/>
        <v>#DIV/0!</v>
      </c>
    </row>
    <row r="389" spans="1:135" ht="48" x14ac:dyDescent="0.2">
      <c r="A389" s="99">
        <v>220</v>
      </c>
      <c r="B389" s="88" t="s">
        <v>454</v>
      </c>
      <c r="C389" s="3" t="s">
        <v>1151</v>
      </c>
      <c r="D389" s="3" t="s">
        <v>455</v>
      </c>
      <c r="E389" s="3" t="str">
        <f t="shared" si="211"/>
        <v xml:space="preserve">Caruso, E. M. &amp; Shapiro, O. (2015), Study System Justification </v>
      </c>
      <c r="F389" s="3" t="s">
        <v>1204</v>
      </c>
      <c r="G389" s="3" t="s">
        <v>123</v>
      </c>
      <c r="H389" s="3">
        <v>1</v>
      </c>
      <c r="I389" s="3">
        <v>1</v>
      </c>
      <c r="J389" s="3">
        <v>1</v>
      </c>
      <c r="K389" s="3">
        <v>0</v>
      </c>
      <c r="L389" s="3">
        <v>1</v>
      </c>
      <c r="M389" s="3"/>
      <c r="N389" s="3">
        <v>1</v>
      </c>
      <c r="O389" s="3">
        <v>1</v>
      </c>
      <c r="P389" s="3"/>
      <c r="Q389" s="3" t="s">
        <v>456</v>
      </c>
      <c r="R389" s="3" t="s">
        <v>89</v>
      </c>
      <c r="S389" s="3" t="s">
        <v>449</v>
      </c>
      <c r="T389" s="3">
        <v>2015</v>
      </c>
      <c r="U389" s="3" t="s">
        <v>123</v>
      </c>
      <c r="V389" s="3">
        <v>0</v>
      </c>
      <c r="W389" s="3">
        <v>1</v>
      </c>
      <c r="X389" s="3">
        <v>0</v>
      </c>
      <c r="Y389" s="22">
        <v>1</v>
      </c>
      <c r="Z389" s="22">
        <v>1</v>
      </c>
      <c r="AA389" s="22">
        <f t="shared" si="198"/>
        <v>1</v>
      </c>
      <c r="AB389" s="22">
        <f t="shared" si="199"/>
        <v>1</v>
      </c>
      <c r="AC389" s="22">
        <v>1</v>
      </c>
      <c r="AD389" s="22">
        <v>1</v>
      </c>
      <c r="AE389" s="22">
        <f t="shared" si="200"/>
        <v>1</v>
      </c>
      <c r="AF389" s="22">
        <f t="shared" si="201"/>
        <v>1</v>
      </c>
      <c r="AG389" s="3">
        <v>2</v>
      </c>
      <c r="AH389" s="3">
        <v>2</v>
      </c>
      <c r="AI389" s="3">
        <f t="shared" si="212"/>
        <v>1</v>
      </c>
      <c r="AJ389" s="3">
        <v>2</v>
      </c>
      <c r="AK389" s="3">
        <v>0</v>
      </c>
      <c r="AL389" s="3">
        <v>0</v>
      </c>
      <c r="AM389" s="3">
        <v>0</v>
      </c>
      <c r="AN389" s="3"/>
      <c r="AO389" s="3"/>
      <c r="AP389" s="16"/>
      <c r="AQ389" s="16"/>
      <c r="AR389" s="3"/>
      <c r="AS389" s="3"/>
      <c r="AT389" s="3"/>
      <c r="AU389" s="3">
        <v>0</v>
      </c>
      <c r="AV389" s="18">
        <v>0.60571058921593868</v>
      </c>
      <c r="AW389" s="31">
        <v>5.6247910727576844E-2</v>
      </c>
      <c r="AX389" s="18">
        <v>0.59946615015185689</v>
      </c>
      <c r="AY389" s="18">
        <v>5.5094138087506454E-2</v>
      </c>
      <c r="AZ389" s="3"/>
      <c r="BA389" s="3" t="s">
        <v>457</v>
      </c>
      <c r="BB389" s="3"/>
      <c r="BC389" s="3"/>
      <c r="BD389" s="19">
        <v>34</v>
      </c>
      <c r="BE389" s="19">
        <v>41</v>
      </c>
      <c r="BF389" s="19">
        <v>75</v>
      </c>
      <c r="BG389" s="31">
        <v>3.67</v>
      </c>
      <c r="BH389" s="31">
        <v>3.11</v>
      </c>
      <c r="BI389" s="18">
        <v>0.93</v>
      </c>
      <c r="BJ389" s="18">
        <v>0.92</v>
      </c>
      <c r="BK389" s="40">
        <v>1</v>
      </c>
      <c r="BL389" s="16">
        <f t="shared" si="203"/>
        <v>0.60571058921593868</v>
      </c>
      <c r="BM389" s="16">
        <f t="shared" si="213"/>
        <v>5.6247910727576844E-2</v>
      </c>
      <c r="BN389" s="16">
        <f>(1-3/(4*BF389-9))*BL389</f>
        <v>0.59946615015185689</v>
      </c>
      <c r="BO389" s="16">
        <f t="shared" si="170"/>
        <v>5.5094138087506454E-2</v>
      </c>
      <c r="BP389" s="16"/>
      <c r="BQ389" s="32"/>
      <c r="BR389" s="32"/>
      <c r="BS389" s="16"/>
      <c r="BT389" s="16"/>
      <c r="BU389" s="16"/>
      <c r="BV389" s="16"/>
      <c r="BW389" s="16"/>
      <c r="BX389" s="16"/>
      <c r="BY389" s="16"/>
      <c r="BZ389" s="16"/>
      <c r="CA389" s="16"/>
      <c r="CB389" s="16"/>
      <c r="CC389" s="16"/>
      <c r="CD389" s="16"/>
      <c r="CE389" s="3"/>
      <c r="CF389" s="3"/>
      <c r="CG389" s="3"/>
      <c r="CH389" s="8"/>
      <c r="CI389" s="8"/>
      <c r="CJ389" s="8"/>
      <c r="CK389" s="3"/>
      <c r="CL389" s="3"/>
      <c r="CM389" s="3"/>
      <c r="CN389" s="3"/>
      <c r="CO389" s="40"/>
      <c r="CP389" s="33" t="e">
        <f t="shared" si="204"/>
        <v>#DIV/0!</v>
      </c>
      <c r="CQ389" s="33" t="e">
        <f t="shared" si="205"/>
        <v>#DIV/0!</v>
      </c>
      <c r="CR389" s="33" t="e">
        <f t="shared" si="206"/>
        <v>#DIV/0!</v>
      </c>
      <c r="CS389" s="33" t="e">
        <f t="shared" si="207"/>
        <v>#DIV/0!</v>
      </c>
      <c r="CT389" s="3"/>
      <c r="CU389" s="3"/>
      <c r="CV389" s="3"/>
      <c r="CW389" s="3"/>
      <c r="CX389" s="3"/>
      <c r="CY389" s="3"/>
      <c r="CZ389" s="3"/>
      <c r="DA389" s="3"/>
      <c r="DB389" s="3"/>
      <c r="DC389" s="3"/>
      <c r="DD389" s="3"/>
      <c r="DE389" s="8"/>
      <c r="DF389" s="8"/>
      <c r="DG389" s="8"/>
      <c r="DH389" s="19"/>
      <c r="DI389" s="19"/>
      <c r="DJ389" s="19"/>
      <c r="DK389" s="19"/>
      <c r="DL389" s="41"/>
      <c r="DM389" s="33" t="e">
        <f t="shared" si="208"/>
        <v>#DIV/0!</v>
      </c>
      <c r="DN389" s="33" t="e">
        <f t="shared" si="209"/>
        <v>#DIV/0!</v>
      </c>
      <c r="DO389" s="33" t="e">
        <f t="shared" si="184"/>
        <v>#DIV/0!</v>
      </c>
      <c r="DP389" s="33" t="e">
        <f t="shared" si="210"/>
        <v>#DIV/0!</v>
      </c>
      <c r="DQ389" s="3"/>
      <c r="DR389" s="3"/>
      <c r="DS389" s="3"/>
      <c r="DT389" s="8"/>
      <c r="DU389" s="8"/>
      <c r="DV389" s="8"/>
      <c r="DW389" s="3"/>
      <c r="DX389" s="3"/>
      <c r="DY389" s="3"/>
      <c r="DZ389" s="3"/>
      <c r="EA389" s="41"/>
      <c r="EB389" s="33" t="e">
        <f t="shared" si="193"/>
        <v>#DIV/0!</v>
      </c>
      <c r="EC389" s="33" t="e">
        <f t="shared" si="194"/>
        <v>#DIV/0!</v>
      </c>
      <c r="ED389" s="33" t="e">
        <f t="shared" si="195"/>
        <v>#DIV/0!</v>
      </c>
      <c r="EE389" s="33" t="e">
        <f t="shared" si="196"/>
        <v>#DIV/0!</v>
      </c>
    </row>
    <row r="390" spans="1:135" ht="48" x14ac:dyDescent="0.2">
      <c r="A390" s="99">
        <v>225</v>
      </c>
      <c r="B390" s="88" t="s">
        <v>2075</v>
      </c>
      <c r="C390" s="3" t="s">
        <v>1345</v>
      </c>
      <c r="D390" s="3">
        <v>1</v>
      </c>
      <c r="E390" s="3" t="str">
        <f t="shared" si="211"/>
        <v>Caruso, E. M. &amp; Shapira, O. &amp; Landy, J. F. (2017), Study 1</v>
      </c>
      <c r="F390" s="3" t="s">
        <v>1204</v>
      </c>
      <c r="G390" s="3" t="s">
        <v>1</v>
      </c>
      <c r="H390" s="3">
        <v>1</v>
      </c>
      <c r="I390" s="3">
        <v>1</v>
      </c>
      <c r="J390" s="3">
        <v>1</v>
      </c>
      <c r="K390" s="3">
        <v>1</v>
      </c>
      <c r="L390" s="3">
        <v>1</v>
      </c>
      <c r="M390" s="3"/>
      <c r="N390" s="3">
        <v>1</v>
      </c>
      <c r="O390" s="3">
        <v>1</v>
      </c>
      <c r="P390" s="3"/>
      <c r="Q390" s="3" t="s">
        <v>1739</v>
      </c>
      <c r="R390" s="3" t="s">
        <v>1739</v>
      </c>
      <c r="S390" s="3"/>
      <c r="T390" s="3">
        <v>2017</v>
      </c>
      <c r="U390" s="3" t="s">
        <v>245</v>
      </c>
      <c r="V390" s="3">
        <v>1</v>
      </c>
      <c r="W390" s="3">
        <v>0</v>
      </c>
      <c r="X390" s="3">
        <v>1</v>
      </c>
      <c r="Y390" s="22">
        <v>5</v>
      </c>
      <c r="Z390" s="22">
        <v>5</v>
      </c>
      <c r="AA390" s="22">
        <f t="shared" si="198"/>
        <v>1</v>
      </c>
      <c r="AB390" s="22">
        <f t="shared" si="199"/>
        <v>5</v>
      </c>
      <c r="AC390" s="22">
        <v>2</v>
      </c>
      <c r="AD390" s="22">
        <v>2</v>
      </c>
      <c r="AE390" s="22">
        <f t="shared" si="200"/>
        <v>1</v>
      </c>
      <c r="AF390" s="22">
        <f t="shared" si="201"/>
        <v>2</v>
      </c>
      <c r="AG390" s="3">
        <v>2</v>
      </c>
      <c r="AH390" s="3">
        <v>2</v>
      </c>
      <c r="AI390" s="3">
        <f t="shared" si="212"/>
        <v>1</v>
      </c>
      <c r="AJ390" s="3">
        <v>2</v>
      </c>
      <c r="AK390" s="3">
        <v>0</v>
      </c>
      <c r="AL390" s="3">
        <v>1</v>
      </c>
      <c r="AM390" s="3">
        <v>0</v>
      </c>
      <c r="AN390" s="3"/>
      <c r="AO390" s="3"/>
      <c r="AP390" s="16"/>
      <c r="AQ390" s="16"/>
      <c r="AR390" s="3"/>
      <c r="AS390" s="16">
        <v>1</v>
      </c>
      <c r="AT390" s="16" t="s">
        <v>715</v>
      </c>
      <c r="AU390" s="3">
        <v>1</v>
      </c>
      <c r="AV390" s="18">
        <v>-0.04</v>
      </c>
      <c r="AW390" s="31">
        <v>1.23E-2</v>
      </c>
      <c r="AX390" s="18">
        <f t="shared" ref="AX390:AY392" si="214">BN390</f>
        <v>-3.9986141586788315E-2</v>
      </c>
      <c r="AY390" s="18">
        <f t="shared" si="214"/>
        <v>1.2291478552302367E-2</v>
      </c>
      <c r="AZ390" s="16"/>
      <c r="BA390" s="3"/>
      <c r="BB390" s="3"/>
      <c r="BC390" s="3"/>
      <c r="BD390" s="8"/>
      <c r="BE390" s="8"/>
      <c r="BF390" s="51">
        <v>2167</v>
      </c>
      <c r="BG390" s="31"/>
      <c r="BH390" s="31"/>
      <c r="BI390" s="18"/>
      <c r="BJ390" s="18"/>
      <c r="BK390" s="40"/>
      <c r="BL390" s="16" t="e">
        <f t="shared" si="203"/>
        <v>#DIV/0!</v>
      </c>
      <c r="BM390" s="16" t="e">
        <f t="shared" si="213"/>
        <v>#DIV/0!</v>
      </c>
      <c r="BN390" s="16">
        <f>(1-3/(4*BF390-9))*AV390</f>
        <v>-3.9986141586788315E-2</v>
      </c>
      <c r="BO390" s="16">
        <f>((1-3/(4*BF390-9))^2)*AW390</f>
        <v>1.2291478552302367E-2</v>
      </c>
      <c r="BP390" s="16"/>
      <c r="BQ390" s="32"/>
      <c r="BR390" s="32"/>
      <c r="BS390" s="16"/>
      <c r="BT390" s="16"/>
      <c r="BU390" s="16"/>
      <c r="BV390" s="16"/>
      <c r="BW390" s="16"/>
      <c r="BX390" s="16"/>
      <c r="BY390" s="16"/>
      <c r="BZ390" s="16"/>
      <c r="CA390" s="16"/>
      <c r="CB390" s="16"/>
      <c r="CC390" s="16"/>
      <c r="CD390" s="16"/>
      <c r="CE390" s="3"/>
      <c r="CF390" s="3"/>
      <c r="CG390" s="3"/>
      <c r="CH390" s="8"/>
      <c r="CI390" s="8"/>
      <c r="CJ390" s="8"/>
      <c r="CK390" s="3"/>
      <c r="CL390" s="3"/>
      <c r="CM390" s="3"/>
      <c r="CN390" s="3"/>
      <c r="CO390" s="40"/>
      <c r="CP390" s="33" t="e">
        <f t="shared" si="204"/>
        <v>#DIV/0!</v>
      </c>
      <c r="CQ390" s="33" t="e">
        <f t="shared" si="205"/>
        <v>#DIV/0!</v>
      </c>
      <c r="CR390" s="33" t="e">
        <f t="shared" si="206"/>
        <v>#DIV/0!</v>
      </c>
      <c r="CS390" s="33" t="e">
        <f t="shared" si="207"/>
        <v>#DIV/0!</v>
      </c>
      <c r="CT390" s="3"/>
      <c r="CU390" s="3"/>
      <c r="CV390" s="3"/>
      <c r="CW390" s="3"/>
      <c r="CX390" s="3"/>
      <c r="CY390" s="3"/>
      <c r="CZ390" s="3"/>
      <c r="DA390" s="3"/>
      <c r="DB390" s="3"/>
      <c r="DC390" s="3"/>
      <c r="DD390" s="3"/>
      <c r="DE390" s="8"/>
      <c r="DF390" s="8"/>
      <c r="DG390" s="8"/>
      <c r="DH390" s="19"/>
      <c r="DI390" s="19"/>
      <c r="DJ390" s="19"/>
      <c r="DK390" s="19"/>
      <c r="DL390" s="41"/>
      <c r="DM390" s="33" t="e">
        <f t="shared" si="208"/>
        <v>#DIV/0!</v>
      </c>
      <c r="DN390" s="33" t="e">
        <f t="shared" si="209"/>
        <v>#DIV/0!</v>
      </c>
      <c r="DO390" s="33" t="e">
        <f t="shared" si="184"/>
        <v>#DIV/0!</v>
      </c>
      <c r="DP390" s="33" t="e">
        <f t="shared" si="210"/>
        <v>#DIV/0!</v>
      </c>
      <c r="DQ390" s="3"/>
      <c r="DR390" s="3"/>
      <c r="DS390" s="3"/>
      <c r="DT390" s="8"/>
      <c r="DU390" s="8"/>
      <c r="DV390" s="8"/>
      <c r="DW390" s="3"/>
      <c r="DX390" s="3"/>
      <c r="DY390" s="3"/>
      <c r="DZ390" s="3"/>
      <c r="EA390" s="41"/>
      <c r="EB390" s="33" t="e">
        <f t="shared" si="193"/>
        <v>#DIV/0!</v>
      </c>
      <c r="EC390" s="33" t="e">
        <f t="shared" si="194"/>
        <v>#DIV/0!</v>
      </c>
      <c r="ED390" s="33" t="e">
        <f t="shared" si="195"/>
        <v>#DIV/0!</v>
      </c>
      <c r="EE390" s="33" t="e">
        <f t="shared" si="196"/>
        <v>#DIV/0!</v>
      </c>
    </row>
    <row r="391" spans="1:135" ht="48" x14ac:dyDescent="0.2">
      <c r="A391" s="99">
        <v>225</v>
      </c>
      <c r="B391" s="88" t="s">
        <v>2076</v>
      </c>
      <c r="C391" s="3" t="s">
        <v>1345</v>
      </c>
      <c r="D391" s="3">
        <v>2</v>
      </c>
      <c r="E391" s="3" t="str">
        <f t="shared" si="211"/>
        <v>Caruso, E. M. &amp; Shapira, O. &amp; Landy, J. F. (2017), Study 2</v>
      </c>
      <c r="F391" s="3" t="s">
        <v>1204</v>
      </c>
      <c r="G391" s="3" t="s">
        <v>1</v>
      </c>
      <c r="H391" s="3">
        <v>1</v>
      </c>
      <c r="I391" s="3">
        <v>1</v>
      </c>
      <c r="J391" s="3">
        <v>1</v>
      </c>
      <c r="K391" s="3">
        <v>1</v>
      </c>
      <c r="L391" s="3">
        <v>1</v>
      </c>
      <c r="M391" s="3"/>
      <c r="N391" s="3">
        <v>1</v>
      </c>
      <c r="O391" s="3">
        <v>1</v>
      </c>
      <c r="P391" s="3"/>
      <c r="Q391" s="3" t="s">
        <v>1739</v>
      </c>
      <c r="R391" s="3" t="s">
        <v>1739</v>
      </c>
      <c r="S391" s="3"/>
      <c r="T391" s="3">
        <v>2017</v>
      </c>
      <c r="U391" s="3" t="s">
        <v>245</v>
      </c>
      <c r="V391" s="3">
        <v>1</v>
      </c>
      <c r="W391" s="3">
        <v>0</v>
      </c>
      <c r="X391" s="3">
        <v>1</v>
      </c>
      <c r="Y391" s="22">
        <v>5</v>
      </c>
      <c r="Z391" s="22">
        <v>5</v>
      </c>
      <c r="AA391" s="22">
        <f t="shared" si="198"/>
        <v>1</v>
      </c>
      <c r="AB391" s="22">
        <f t="shared" si="199"/>
        <v>5</v>
      </c>
      <c r="AC391" s="22">
        <v>2</v>
      </c>
      <c r="AD391" s="22">
        <v>2</v>
      </c>
      <c r="AE391" s="22">
        <f t="shared" si="200"/>
        <v>1</v>
      </c>
      <c r="AF391" s="22">
        <f t="shared" si="201"/>
        <v>2</v>
      </c>
      <c r="AG391" s="3">
        <v>2</v>
      </c>
      <c r="AH391" s="3">
        <v>2</v>
      </c>
      <c r="AI391" s="3">
        <f t="shared" si="212"/>
        <v>1</v>
      </c>
      <c r="AJ391" s="3">
        <v>2</v>
      </c>
      <c r="AK391" s="3">
        <v>0</v>
      </c>
      <c r="AL391" s="3">
        <v>1</v>
      </c>
      <c r="AM391" s="3">
        <v>0</v>
      </c>
      <c r="AN391" s="3"/>
      <c r="AO391" s="3"/>
      <c r="AP391" s="16"/>
      <c r="AQ391" s="16"/>
      <c r="AR391" s="3"/>
      <c r="AS391" s="16">
        <v>1</v>
      </c>
      <c r="AT391" s="16" t="s">
        <v>715</v>
      </c>
      <c r="AU391" s="3">
        <v>1</v>
      </c>
      <c r="AV391" s="18">
        <v>-1.2999999999999999E-2</v>
      </c>
      <c r="AW391" s="31">
        <v>2.3E-3</v>
      </c>
      <c r="AX391" s="18">
        <f t="shared" si="214"/>
        <v>-1.2995460365498777E-2</v>
      </c>
      <c r="AY391" s="18">
        <f t="shared" si="214"/>
        <v>2.2983939482596107E-3</v>
      </c>
      <c r="AZ391" s="16"/>
      <c r="BA391" s="3"/>
      <c r="BB391" s="3"/>
      <c r="BC391" s="3"/>
      <c r="BD391" s="19"/>
      <c r="BE391" s="19"/>
      <c r="BF391" s="19">
        <v>2150</v>
      </c>
      <c r="BG391" s="31"/>
      <c r="BH391" s="31"/>
      <c r="BI391" s="18"/>
      <c r="BJ391" s="18"/>
      <c r="BK391" s="40"/>
      <c r="BL391" s="16" t="e">
        <f t="shared" si="203"/>
        <v>#DIV/0!</v>
      </c>
      <c r="BM391" s="16" t="e">
        <f t="shared" si="213"/>
        <v>#DIV/0!</v>
      </c>
      <c r="BN391" s="16">
        <f>(1-3/(4*BF391-9))*AV391</f>
        <v>-1.2995460365498777E-2</v>
      </c>
      <c r="BO391" s="16">
        <f>((1-3/(4*BF391-9))^2)*AW391</f>
        <v>2.2983939482596107E-3</v>
      </c>
      <c r="BP391" s="16"/>
      <c r="BQ391" s="32"/>
      <c r="BR391" s="32"/>
      <c r="BS391" s="16"/>
      <c r="BT391" s="16"/>
      <c r="BU391" s="16"/>
      <c r="BV391" s="16"/>
      <c r="BW391" s="16"/>
      <c r="BX391" s="16"/>
      <c r="BY391" s="16"/>
      <c r="BZ391" s="16"/>
      <c r="CA391" s="16"/>
      <c r="CB391" s="16"/>
      <c r="CC391" s="16"/>
      <c r="CD391" s="16"/>
      <c r="CE391" s="3"/>
      <c r="CF391" s="3"/>
      <c r="CG391" s="3"/>
      <c r="CH391" s="8"/>
      <c r="CI391" s="8"/>
      <c r="CJ391" s="8"/>
      <c r="CK391" s="3"/>
      <c r="CL391" s="3"/>
      <c r="CM391" s="3"/>
      <c r="CN391" s="3"/>
      <c r="CO391" s="40"/>
      <c r="CP391" s="33" t="e">
        <f t="shared" si="204"/>
        <v>#DIV/0!</v>
      </c>
      <c r="CQ391" s="33" t="e">
        <f t="shared" si="205"/>
        <v>#DIV/0!</v>
      </c>
      <c r="CR391" s="33" t="e">
        <f t="shared" si="206"/>
        <v>#DIV/0!</v>
      </c>
      <c r="CS391" s="33" t="e">
        <f t="shared" si="207"/>
        <v>#DIV/0!</v>
      </c>
      <c r="CT391" s="3"/>
      <c r="CU391" s="3"/>
      <c r="CV391" s="3"/>
      <c r="CW391" s="3"/>
      <c r="CX391" s="3"/>
      <c r="CY391" s="3"/>
      <c r="CZ391" s="3"/>
      <c r="DA391" s="3"/>
      <c r="DB391" s="3"/>
      <c r="DC391" s="3"/>
      <c r="DD391" s="3"/>
      <c r="DE391" s="8"/>
      <c r="DF391" s="8"/>
      <c r="DG391" s="8"/>
      <c r="DH391" s="19"/>
      <c r="DI391" s="19"/>
      <c r="DJ391" s="19"/>
      <c r="DK391" s="19"/>
      <c r="DL391" s="41"/>
      <c r="DM391" s="33" t="e">
        <f t="shared" si="208"/>
        <v>#DIV/0!</v>
      </c>
      <c r="DN391" s="33" t="e">
        <f t="shared" si="209"/>
        <v>#DIV/0!</v>
      </c>
      <c r="DO391" s="33" t="e">
        <f t="shared" si="184"/>
        <v>#DIV/0!</v>
      </c>
      <c r="DP391" s="33" t="e">
        <f t="shared" si="210"/>
        <v>#DIV/0!</v>
      </c>
      <c r="DQ391" s="3"/>
      <c r="DR391" s="3"/>
      <c r="DS391" s="3"/>
      <c r="DT391" s="8"/>
      <c r="DU391" s="8"/>
      <c r="DV391" s="8"/>
      <c r="DW391" s="3"/>
      <c r="DX391" s="3"/>
      <c r="DY391" s="3"/>
      <c r="DZ391" s="3"/>
      <c r="EA391" s="41"/>
      <c r="EB391" s="33" t="e">
        <f t="shared" si="193"/>
        <v>#DIV/0!</v>
      </c>
      <c r="EC391" s="33" t="e">
        <f t="shared" si="194"/>
        <v>#DIV/0!</v>
      </c>
      <c r="ED391" s="33" t="e">
        <f t="shared" si="195"/>
        <v>#DIV/0!</v>
      </c>
      <c r="EE391" s="33" t="e">
        <f t="shared" si="196"/>
        <v>#DIV/0!</v>
      </c>
    </row>
    <row r="392" spans="1:135" ht="48" x14ac:dyDescent="0.2">
      <c r="A392" s="99">
        <v>225</v>
      </c>
      <c r="B392" s="88" t="s">
        <v>2077</v>
      </c>
      <c r="C392" s="3" t="s">
        <v>1345</v>
      </c>
      <c r="D392" s="3">
        <v>3</v>
      </c>
      <c r="E392" s="3" t="str">
        <f t="shared" si="211"/>
        <v>Caruso, E. M. &amp; Shapira, O. &amp; Landy, J. F. (2017), Study 3</v>
      </c>
      <c r="F392" s="3" t="s">
        <v>1204</v>
      </c>
      <c r="G392" s="3" t="s">
        <v>1</v>
      </c>
      <c r="H392" s="3">
        <v>1</v>
      </c>
      <c r="I392" s="3">
        <v>1</v>
      </c>
      <c r="J392" s="3">
        <v>1</v>
      </c>
      <c r="K392" s="3">
        <v>1</v>
      </c>
      <c r="L392" s="3">
        <v>1</v>
      </c>
      <c r="M392" s="3"/>
      <c r="N392" s="3">
        <v>1</v>
      </c>
      <c r="O392" s="3">
        <v>1</v>
      </c>
      <c r="P392" s="3"/>
      <c r="Q392" s="3" t="s">
        <v>1739</v>
      </c>
      <c r="R392" s="3" t="s">
        <v>1739</v>
      </c>
      <c r="S392" s="3"/>
      <c r="T392" s="3">
        <v>2017</v>
      </c>
      <c r="U392" s="3" t="s">
        <v>245</v>
      </c>
      <c r="V392" s="3">
        <v>1</v>
      </c>
      <c r="W392" s="3">
        <v>1</v>
      </c>
      <c r="X392" s="3">
        <v>1</v>
      </c>
      <c r="Y392" s="22">
        <v>5</v>
      </c>
      <c r="Z392" s="22">
        <v>5</v>
      </c>
      <c r="AA392" s="22">
        <f t="shared" si="198"/>
        <v>1</v>
      </c>
      <c r="AB392" s="22">
        <f t="shared" si="199"/>
        <v>5</v>
      </c>
      <c r="AC392" s="22">
        <v>1</v>
      </c>
      <c r="AD392" s="22">
        <v>1</v>
      </c>
      <c r="AE392" s="22">
        <f t="shared" si="200"/>
        <v>1</v>
      </c>
      <c r="AF392" s="22">
        <f t="shared" si="201"/>
        <v>1</v>
      </c>
      <c r="AG392" s="3">
        <v>3</v>
      </c>
      <c r="AH392" s="3">
        <v>3</v>
      </c>
      <c r="AI392" s="3">
        <f t="shared" si="212"/>
        <v>1</v>
      </c>
      <c r="AJ392" s="3">
        <v>3</v>
      </c>
      <c r="AK392" s="3">
        <v>0</v>
      </c>
      <c r="AL392" s="3">
        <v>1</v>
      </c>
      <c r="AM392" s="3">
        <v>0</v>
      </c>
      <c r="AN392" s="3"/>
      <c r="AO392" s="3"/>
      <c r="AP392" s="16"/>
      <c r="AQ392" s="16"/>
      <c r="AR392" s="3"/>
      <c r="AS392" s="16">
        <v>1</v>
      </c>
      <c r="AT392" s="16" t="s">
        <v>715</v>
      </c>
      <c r="AU392" s="3">
        <v>1</v>
      </c>
      <c r="AV392" s="18">
        <v>0.03</v>
      </c>
      <c r="AW392" s="31">
        <v>1.21E-2</v>
      </c>
      <c r="AX392" s="18">
        <f t="shared" si="214"/>
        <v>2.993176648976497E-2</v>
      </c>
      <c r="AY392" s="18">
        <f t="shared" si="214"/>
        <v>1.2045020896548433E-2</v>
      </c>
      <c r="AZ392" s="16"/>
      <c r="BA392" s="3"/>
      <c r="BB392" s="3"/>
      <c r="BC392" s="3"/>
      <c r="BD392" s="19"/>
      <c r="BE392" s="19"/>
      <c r="BF392" s="19">
        <v>332</v>
      </c>
      <c r="BG392" s="31"/>
      <c r="BH392" s="31"/>
      <c r="BI392" s="18"/>
      <c r="BJ392" s="18"/>
      <c r="BK392" s="40"/>
      <c r="BL392" s="16" t="e">
        <f t="shared" si="203"/>
        <v>#DIV/0!</v>
      </c>
      <c r="BM392" s="16" t="e">
        <f t="shared" si="213"/>
        <v>#DIV/0!</v>
      </c>
      <c r="BN392" s="16">
        <f>(1-3/(4*BF392-9))*AV392</f>
        <v>2.993176648976497E-2</v>
      </c>
      <c r="BO392" s="16">
        <f>((1-3/(4*BF392-9))^2)*AW392</f>
        <v>1.2045020896548433E-2</v>
      </c>
      <c r="BP392" s="16"/>
      <c r="BQ392" s="32"/>
      <c r="BR392" s="32"/>
      <c r="BS392" s="16"/>
      <c r="BT392" s="16"/>
      <c r="BU392" s="16"/>
      <c r="BV392" s="16"/>
      <c r="BW392" s="16"/>
      <c r="BX392" s="16"/>
      <c r="BY392" s="16"/>
      <c r="BZ392" s="16"/>
      <c r="CA392" s="16"/>
      <c r="CB392" s="16"/>
      <c r="CC392" s="16"/>
      <c r="CD392" s="16"/>
      <c r="CE392" s="3"/>
      <c r="CF392" s="3"/>
      <c r="CG392" s="3"/>
      <c r="CH392" s="8"/>
      <c r="CI392" s="8"/>
      <c r="CJ392" s="8"/>
      <c r="CK392" s="3"/>
      <c r="CL392" s="3"/>
      <c r="CM392" s="3"/>
      <c r="CN392" s="3"/>
      <c r="CO392" s="40"/>
      <c r="CP392" s="33" t="e">
        <f t="shared" si="204"/>
        <v>#DIV/0!</v>
      </c>
      <c r="CQ392" s="33" t="e">
        <f t="shared" si="205"/>
        <v>#DIV/0!</v>
      </c>
      <c r="CR392" s="33" t="e">
        <f t="shared" si="206"/>
        <v>#DIV/0!</v>
      </c>
      <c r="CS392" s="33" t="e">
        <f t="shared" si="207"/>
        <v>#DIV/0!</v>
      </c>
      <c r="CT392" s="3"/>
      <c r="CU392" s="3"/>
      <c r="CV392" s="3"/>
      <c r="CW392" s="3"/>
      <c r="CX392" s="3"/>
      <c r="CY392" s="3"/>
      <c r="CZ392" s="3"/>
      <c r="DA392" s="3"/>
      <c r="DB392" s="3"/>
      <c r="DC392" s="3"/>
      <c r="DD392" s="3"/>
      <c r="DE392" s="8"/>
      <c r="DF392" s="8"/>
      <c r="DG392" s="8"/>
      <c r="DH392" s="19"/>
      <c r="DI392" s="19"/>
      <c r="DJ392" s="19"/>
      <c r="DK392" s="19"/>
      <c r="DL392" s="41"/>
      <c r="DM392" s="33" t="e">
        <f t="shared" si="208"/>
        <v>#DIV/0!</v>
      </c>
      <c r="DN392" s="33" t="e">
        <f t="shared" si="209"/>
        <v>#DIV/0!</v>
      </c>
      <c r="DO392" s="33" t="e">
        <f t="shared" si="184"/>
        <v>#DIV/0!</v>
      </c>
      <c r="DP392" s="33" t="e">
        <f t="shared" si="210"/>
        <v>#DIV/0!</v>
      </c>
      <c r="DQ392" s="3"/>
      <c r="DR392" s="3"/>
      <c r="DS392" s="3"/>
      <c r="DT392" s="8"/>
      <c r="DU392" s="8"/>
      <c r="DV392" s="8"/>
      <c r="DW392" s="3"/>
      <c r="DX392" s="3"/>
      <c r="DY392" s="3"/>
      <c r="DZ392" s="3"/>
      <c r="EA392" s="41"/>
      <c r="EB392" s="33" t="e">
        <f t="shared" si="193"/>
        <v>#DIV/0!</v>
      </c>
      <c r="EC392" s="33" t="e">
        <f t="shared" si="194"/>
        <v>#DIV/0!</v>
      </c>
      <c r="ED392" s="33" t="e">
        <f t="shared" si="195"/>
        <v>#DIV/0!</v>
      </c>
      <c r="EE392" s="33" t="e">
        <f t="shared" si="196"/>
        <v>#DIV/0!</v>
      </c>
    </row>
    <row r="393" spans="1:135" ht="32" x14ac:dyDescent="0.2">
      <c r="A393" s="99">
        <v>222</v>
      </c>
      <c r="B393" s="93" t="s">
        <v>1013</v>
      </c>
      <c r="C393" s="9" t="s">
        <v>1152</v>
      </c>
      <c r="D393" s="9">
        <v>1</v>
      </c>
      <c r="E393" s="3" t="str">
        <f t="shared" si="211"/>
        <v>Schuler, J. (2016), Study 1</v>
      </c>
      <c r="F393" s="9" t="s">
        <v>1204</v>
      </c>
      <c r="G393" s="9" t="s">
        <v>123</v>
      </c>
      <c r="H393" s="9">
        <v>1</v>
      </c>
      <c r="I393" s="9">
        <v>1</v>
      </c>
      <c r="J393" s="9">
        <v>1</v>
      </c>
      <c r="K393" s="9">
        <v>1</v>
      </c>
      <c r="L393" s="9">
        <v>1</v>
      </c>
      <c r="M393" s="9"/>
      <c r="N393" s="9">
        <v>1</v>
      </c>
      <c r="O393" s="9">
        <v>1</v>
      </c>
      <c r="P393" s="9"/>
      <c r="Q393" s="3" t="s">
        <v>250</v>
      </c>
      <c r="R393" s="9" t="s">
        <v>72</v>
      </c>
      <c r="S393" s="9" t="s">
        <v>1015</v>
      </c>
      <c r="T393" s="9">
        <v>2016</v>
      </c>
      <c r="U393" s="3" t="s">
        <v>123</v>
      </c>
      <c r="V393" s="9">
        <v>0</v>
      </c>
      <c r="W393" s="9">
        <v>0</v>
      </c>
      <c r="X393" s="3">
        <v>0</v>
      </c>
      <c r="Y393" s="22">
        <v>1</v>
      </c>
      <c r="Z393" s="22">
        <v>1</v>
      </c>
      <c r="AA393" s="22">
        <f t="shared" si="198"/>
        <v>1</v>
      </c>
      <c r="AB393" s="22">
        <f t="shared" si="199"/>
        <v>1</v>
      </c>
      <c r="AC393" s="22">
        <v>2</v>
      </c>
      <c r="AD393" s="22">
        <v>2</v>
      </c>
      <c r="AE393" s="22">
        <f t="shared" si="200"/>
        <v>1</v>
      </c>
      <c r="AF393" s="22">
        <f t="shared" si="201"/>
        <v>2</v>
      </c>
      <c r="AG393" s="3">
        <v>2</v>
      </c>
      <c r="AH393" s="3">
        <v>2</v>
      </c>
      <c r="AI393" s="3">
        <f t="shared" si="212"/>
        <v>1</v>
      </c>
      <c r="AJ393" s="3">
        <v>2</v>
      </c>
      <c r="AK393" s="9">
        <v>0</v>
      </c>
      <c r="AL393" s="9">
        <v>1</v>
      </c>
      <c r="AM393" s="9">
        <v>0</v>
      </c>
      <c r="AN393" s="9"/>
      <c r="AO393" s="9"/>
      <c r="AP393" s="48"/>
      <c r="AQ393" s="48"/>
      <c r="AR393" s="9"/>
      <c r="AS393" s="48">
        <v>1</v>
      </c>
      <c r="AT393" s="48" t="s">
        <v>1014</v>
      </c>
      <c r="AU393" s="9">
        <v>0</v>
      </c>
      <c r="AV393" s="61">
        <v>-0.2666593510097881</v>
      </c>
      <c r="AW393" s="42">
        <v>3.2544787135003875E-2</v>
      </c>
      <c r="AX393" s="61">
        <v>-0.26501668560315694</v>
      </c>
      <c r="AY393" s="61">
        <v>3.2145059662508448E-2</v>
      </c>
      <c r="AZ393" s="9"/>
      <c r="BA393" s="9" t="s">
        <v>1016</v>
      </c>
      <c r="BB393" s="9"/>
      <c r="BC393" s="9">
        <v>0</v>
      </c>
      <c r="BD393" s="22">
        <v>62</v>
      </c>
      <c r="BE393" s="22">
        <v>62</v>
      </c>
      <c r="BF393" s="22">
        <v>124</v>
      </c>
      <c r="BG393" s="42">
        <v>3.97</v>
      </c>
      <c r="BH393" s="42">
        <v>3.79</v>
      </c>
      <c r="BI393" s="9">
        <v>0.68</v>
      </c>
      <c r="BJ393" s="9">
        <v>0.67</v>
      </c>
      <c r="BK393" s="63">
        <v>-1</v>
      </c>
      <c r="BL393" s="16">
        <f t="shared" si="203"/>
        <v>-0.2666593510097881</v>
      </c>
      <c r="BM393" s="16">
        <f t="shared" si="213"/>
        <v>3.2544787135003875E-2</v>
      </c>
      <c r="BN393" s="16">
        <f t="shared" ref="BN393:BN435" si="215">(1-3/(4*BF393-9))*BL393</f>
        <v>-0.26501668560315694</v>
      </c>
      <c r="BO393" s="16">
        <f t="shared" ref="BO393:BO435" si="216">((1-3/(4*BF393-9))^2)*BM393</f>
        <v>3.2145059662508448E-2</v>
      </c>
      <c r="BP393" s="48"/>
      <c r="BQ393" s="64"/>
      <c r="BR393" s="64"/>
      <c r="BS393" s="48"/>
      <c r="BT393" s="48"/>
      <c r="BU393" s="48"/>
      <c r="BV393" s="48"/>
      <c r="BW393" s="48"/>
      <c r="BX393" s="48"/>
      <c r="BY393" s="16"/>
      <c r="BZ393" s="16"/>
      <c r="CA393" s="48"/>
      <c r="CB393" s="48"/>
      <c r="CC393" s="48"/>
      <c r="CD393" s="48"/>
      <c r="CE393" s="9"/>
      <c r="CF393" s="9"/>
      <c r="CG393" s="9"/>
      <c r="CK393" s="9"/>
      <c r="CL393" s="9"/>
      <c r="CM393" s="9"/>
      <c r="CN393" s="9"/>
      <c r="CO393" s="63"/>
      <c r="CP393" s="33" t="e">
        <f t="shared" si="204"/>
        <v>#DIV/0!</v>
      </c>
      <c r="CQ393" s="33" t="e">
        <f t="shared" si="205"/>
        <v>#DIV/0!</v>
      </c>
      <c r="CR393" s="33" t="e">
        <f t="shared" si="206"/>
        <v>#DIV/0!</v>
      </c>
      <c r="CS393" s="33" t="e">
        <f t="shared" si="207"/>
        <v>#DIV/0!</v>
      </c>
      <c r="CT393" s="9"/>
      <c r="CU393" s="9"/>
      <c r="CV393" s="9"/>
      <c r="CW393" s="9"/>
      <c r="CX393" s="9"/>
      <c r="CY393" s="9"/>
      <c r="CZ393" s="9"/>
      <c r="DA393" s="9"/>
      <c r="DB393" s="9"/>
      <c r="DC393" s="9"/>
      <c r="DD393" s="9"/>
      <c r="DH393" s="20"/>
      <c r="DI393" s="20"/>
      <c r="DJ393" s="20"/>
      <c r="DK393" s="20"/>
      <c r="DL393" s="65"/>
      <c r="DM393" s="33" t="e">
        <f t="shared" si="208"/>
        <v>#DIV/0!</v>
      </c>
      <c r="DN393" s="33" t="e">
        <f t="shared" si="209"/>
        <v>#DIV/0!</v>
      </c>
      <c r="DO393" s="33" t="e">
        <f t="shared" si="184"/>
        <v>#DIV/0!</v>
      </c>
      <c r="DP393" s="33" t="e">
        <f t="shared" si="210"/>
        <v>#DIV/0!</v>
      </c>
      <c r="DQ393" s="9"/>
      <c r="DR393" s="9"/>
      <c r="DS393" s="9"/>
      <c r="DT393" s="62"/>
      <c r="DU393" s="62"/>
      <c r="DV393" s="62"/>
      <c r="DW393" s="9"/>
      <c r="DX393" s="9"/>
      <c r="DY393" s="9"/>
      <c r="DZ393" s="9"/>
      <c r="EA393" s="41"/>
      <c r="EB393" s="33" t="e">
        <f t="shared" si="193"/>
        <v>#DIV/0!</v>
      </c>
      <c r="EC393" s="33" t="e">
        <f t="shared" si="194"/>
        <v>#DIV/0!</v>
      </c>
      <c r="ED393" s="33" t="e">
        <f t="shared" si="195"/>
        <v>#DIV/0!</v>
      </c>
      <c r="EE393" s="33" t="e">
        <f t="shared" si="196"/>
        <v>#DIV/0!</v>
      </c>
    </row>
    <row r="394" spans="1:135" ht="32" x14ac:dyDescent="0.2">
      <c r="A394" s="99">
        <v>222</v>
      </c>
      <c r="B394" s="93" t="s">
        <v>1035</v>
      </c>
      <c r="C394" s="9" t="s">
        <v>1152</v>
      </c>
      <c r="D394" s="9">
        <v>12</v>
      </c>
      <c r="E394" s="3" t="str">
        <f t="shared" si="211"/>
        <v>Schuler, J. (2016), Study 12</v>
      </c>
      <c r="F394" s="9" t="s">
        <v>1204</v>
      </c>
      <c r="G394" s="9" t="s">
        <v>123</v>
      </c>
      <c r="H394" s="9">
        <v>1</v>
      </c>
      <c r="I394" s="9">
        <v>1</v>
      </c>
      <c r="J394" s="9">
        <v>1</v>
      </c>
      <c r="K394" s="9">
        <v>1</v>
      </c>
      <c r="L394" s="9">
        <v>1</v>
      </c>
      <c r="M394" s="9"/>
      <c r="N394" s="9">
        <v>1</v>
      </c>
      <c r="O394" s="9">
        <v>1</v>
      </c>
      <c r="P394" s="9"/>
      <c r="Q394" s="9" t="s">
        <v>150</v>
      </c>
      <c r="R394" s="3" t="s">
        <v>3</v>
      </c>
      <c r="S394" s="9"/>
      <c r="T394" s="9">
        <v>2016</v>
      </c>
      <c r="U394" s="3" t="s">
        <v>123</v>
      </c>
      <c r="V394" s="9">
        <v>0</v>
      </c>
      <c r="W394" s="9" t="s">
        <v>46</v>
      </c>
      <c r="X394" s="3">
        <v>0</v>
      </c>
      <c r="Y394" s="22">
        <v>2</v>
      </c>
      <c r="Z394" s="22">
        <v>2</v>
      </c>
      <c r="AA394" s="22">
        <f t="shared" si="198"/>
        <v>1</v>
      </c>
      <c r="AB394" s="22">
        <f t="shared" si="199"/>
        <v>2</v>
      </c>
      <c r="AC394" s="22">
        <v>2</v>
      </c>
      <c r="AD394" s="22">
        <v>2</v>
      </c>
      <c r="AE394" s="22">
        <f t="shared" si="200"/>
        <v>1</v>
      </c>
      <c r="AF394" s="22">
        <f t="shared" si="201"/>
        <v>2</v>
      </c>
      <c r="AG394" s="9">
        <v>2</v>
      </c>
      <c r="AH394" s="9">
        <v>2</v>
      </c>
      <c r="AI394" s="3">
        <f t="shared" si="212"/>
        <v>1</v>
      </c>
      <c r="AJ394" s="3">
        <v>2</v>
      </c>
      <c r="AK394" s="9">
        <v>0</v>
      </c>
      <c r="AL394" s="9">
        <v>0</v>
      </c>
      <c r="AM394" s="9">
        <v>0</v>
      </c>
      <c r="AN394" s="9"/>
      <c r="AO394" s="9"/>
      <c r="AP394" s="48"/>
      <c r="AQ394" s="48"/>
      <c r="AR394" s="9"/>
      <c r="AS394" s="9"/>
      <c r="AT394" s="9"/>
      <c r="AU394" s="9">
        <v>0</v>
      </c>
      <c r="AV394" s="61">
        <v>0.13238159936243118</v>
      </c>
      <c r="AW394" s="42">
        <v>2.8034671762784912E-2</v>
      </c>
      <c r="AX394" s="61">
        <v>0.13167619119531343</v>
      </c>
      <c r="AY394" s="61">
        <v>2.7736696853034044E-2</v>
      </c>
      <c r="AZ394" s="9"/>
      <c r="BA394" s="9" t="s">
        <v>150</v>
      </c>
      <c r="BB394" s="9"/>
      <c r="BC394" s="9">
        <v>0</v>
      </c>
      <c r="BD394" s="22">
        <v>71</v>
      </c>
      <c r="BE394" s="22">
        <v>72</v>
      </c>
      <c r="BF394" s="22">
        <v>143</v>
      </c>
      <c r="BG394" s="42">
        <v>0.22189999999999999</v>
      </c>
      <c r="BH394" s="42">
        <v>7.1099999999999997E-2</v>
      </c>
      <c r="BI394" s="61">
        <v>1.1279999999999999</v>
      </c>
      <c r="BJ394" s="61">
        <v>1.1499999999999999</v>
      </c>
      <c r="BK394" s="63">
        <v>1</v>
      </c>
      <c r="BL394" s="16">
        <f t="shared" si="203"/>
        <v>0.13238159936243118</v>
      </c>
      <c r="BM394" s="16">
        <f t="shared" si="213"/>
        <v>2.8034671762784912E-2</v>
      </c>
      <c r="BN394" s="16">
        <f t="shared" si="215"/>
        <v>0.13167619119531343</v>
      </c>
      <c r="BO394" s="16">
        <f t="shared" si="216"/>
        <v>2.7736696853034044E-2</v>
      </c>
      <c r="BP394" s="48"/>
      <c r="BQ394" s="64"/>
      <c r="BR394" s="64"/>
      <c r="BS394" s="48"/>
      <c r="BT394" s="48"/>
      <c r="BU394" s="48"/>
      <c r="BV394" s="48"/>
      <c r="BW394" s="48"/>
      <c r="BX394" s="48"/>
      <c r="BY394" s="16"/>
      <c r="BZ394" s="16"/>
      <c r="CA394" s="48"/>
      <c r="CB394" s="48"/>
      <c r="CC394" s="48"/>
      <c r="CD394" s="48"/>
      <c r="CE394" s="9"/>
      <c r="CF394" s="9"/>
      <c r="CG394" s="9"/>
      <c r="CH394" s="62"/>
      <c r="CI394" s="62"/>
      <c r="CJ394" s="62"/>
      <c r="CK394" s="9"/>
      <c r="CL394" s="9"/>
      <c r="CM394" s="9"/>
      <c r="CN394" s="9"/>
      <c r="CO394" s="63"/>
      <c r="CP394" s="33" t="e">
        <f t="shared" si="204"/>
        <v>#DIV/0!</v>
      </c>
      <c r="CQ394" s="33" t="e">
        <f t="shared" si="205"/>
        <v>#DIV/0!</v>
      </c>
      <c r="CR394" s="33" t="e">
        <f t="shared" si="206"/>
        <v>#DIV/0!</v>
      </c>
      <c r="CS394" s="33" t="e">
        <f t="shared" si="207"/>
        <v>#DIV/0!</v>
      </c>
      <c r="CT394" s="9"/>
      <c r="CU394" s="9"/>
      <c r="CV394" s="9"/>
      <c r="CW394" s="9"/>
      <c r="CX394" s="9"/>
      <c r="CY394" s="9"/>
      <c r="CZ394" s="9"/>
      <c r="DA394" s="9"/>
      <c r="DB394" s="9"/>
      <c r="DC394" s="9"/>
      <c r="DD394" s="9"/>
      <c r="DE394" s="62"/>
      <c r="DF394" s="62"/>
      <c r="DG394" s="62"/>
      <c r="DH394" s="20"/>
      <c r="DI394" s="20"/>
      <c r="DJ394" s="20"/>
      <c r="DK394" s="20"/>
      <c r="DL394" s="65"/>
      <c r="DM394" s="33" t="e">
        <f t="shared" si="208"/>
        <v>#DIV/0!</v>
      </c>
      <c r="DN394" s="33" t="e">
        <f t="shared" si="209"/>
        <v>#DIV/0!</v>
      </c>
      <c r="DO394" s="33" t="e">
        <f t="shared" si="184"/>
        <v>#DIV/0!</v>
      </c>
      <c r="DP394" s="33" t="e">
        <f t="shared" si="210"/>
        <v>#DIV/0!</v>
      </c>
      <c r="DQ394" s="9"/>
      <c r="DR394" s="9"/>
      <c r="DS394" s="9"/>
      <c r="DT394" s="62"/>
      <c r="DU394" s="62"/>
      <c r="DV394" s="62"/>
      <c r="DW394" s="9"/>
      <c r="DX394" s="9"/>
      <c r="DY394" s="9"/>
      <c r="DZ394" s="9"/>
      <c r="EA394" s="41"/>
      <c r="EB394" s="33" t="e">
        <f t="shared" si="193"/>
        <v>#DIV/0!</v>
      </c>
      <c r="EC394" s="33" t="e">
        <f t="shared" si="194"/>
        <v>#DIV/0!</v>
      </c>
      <c r="ED394" s="33" t="e">
        <f t="shared" si="195"/>
        <v>#DIV/0!</v>
      </c>
      <c r="EE394" s="33" t="e">
        <f t="shared" si="196"/>
        <v>#DIV/0!</v>
      </c>
    </row>
    <row r="395" spans="1:135" ht="64" x14ac:dyDescent="0.2">
      <c r="A395" s="99">
        <v>222</v>
      </c>
      <c r="B395" s="93" t="s">
        <v>1036</v>
      </c>
      <c r="C395" s="9" t="s">
        <v>1152</v>
      </c>
      <c r="D395" s="9">
        <v>13</v>
      </c>
      <c r="E395" s="3" t="str">
        <f t="shared" si="211"/>
        <v>Schuler, J. (2016), Study 13</v>
      </c>
      <c r="F395" s="9" t="s">
        <v>1204</v>
      </c>
      <c r="G395" s="9" t="s">
        <v>123</v>
      </c>
      <c r="H395" s="9">
        <v>1</v>
      </c>
      <c r="I395" s="9">
        <v>1</v>
      </c>
      <c r="J395" s="9">
        <v>1</v>
      </c>
      <c r="K395" s="9">
        <v>1</v>
      </c>
      <c r="L395" s="9">
        <v>1</v>
      </c>
      <c r="M395" s="9"/>
      <c r="N395" s="9">
        <v>1</v>
      </c>
      <c r="O395" s="9">
        <v>1</v>
      </c>
      <c r="P395" s="9"/>
      <c r="Q395" s="9" t="s">
        <v>1037</v>
      </c>
      <c r="R395" s="9" t="s">
        <v>89</v>
      </c>
      <c r="S395" s="9" t="s">
        <v>1038</v>
      </c>
      <c r="T395" s="9">
        <v>2016</v>
      </c>
      <c r="U395" s="3" t="s">
        <v>123</v>
      </c>
      <c r="V395" s="9">
        <v>0</v>
      </c>
      <c r="W395" s="9" t="s">
        <v>46</v>
      </c>
      <c r="X395" s="3">
        <v>0</v>
      </c>
      <c r="Y395" s="22">
        <v>1</v>
      </c>
      <c r="Z395" s="22">
        <v>1</v>
      </c>
      <c r="AA395" s="22">
        <f t="shared" si="198"/>
        <v>1</v>
      </c>
      <c r="AB395" s="22">
        <f t="shared" si="199"/>
        <v>1</v>
      </c>
      <c r="AC395" s="22">
        <v>2</v>
      </c>
      <c r="AD395" s="22">
        <v>2</v>
      </c>
      <c r="AE395" s="22">
        <f t="shared" si="200"/>
        <v>1</v>
      </c>
      <c r="AF395" s="22">
        <f t="shared" si="201"/>
        <v>2</v>
      </c>
      <c r="AG395" s="9">
        <v>1</v>
      </c>
      <c r="AH395" s="9">
        <v>2</v>
      </c>
      <c r="AI395" s="3">
        <f t="shared" si="212"/>
        <v>0</v>
      </c>
      <c r="AJ395" s="3">
        <v>2</v>
      </c>
      <c r="AK395" s="9">
        <v>0</v>
      </c>
      <c r="AL395" s="9">
        <v>0</v>
      </c>
      <c r="AM395" s="9">
        <v>0</v>
      </c>
      <c r="AN395" s="9"/>
      <c r="AO395" s="9"/>
      <c r="AP395" s="48"/>
      <c r="AQ395" s="48"/>
      <c r="AR395" s="9"/>
      <c r="AS395" s="9"/>
      <c r="AT395" s="9"/>
      <c r="AU395" s="9">
        <v>0</v>
      </c>
      <c r="AV395" s="61">
        <v>0.27065598588182549</v>
      </c>
      <c r="AW395" s="42">
        <v>4.9403224206326153E-2</v>
      </c>
      <c r="AX395" s="61">
        <v>0.2686411770539211</v>
      </c>
      <c r="AY395" s="61">
        <v>4.8670430043976538E-2</v>
      </c>
      <c r="AZ395" s="9"/>
      <c r="BA395" s="9" t="s">
        <v>1037</v>
      </c>
      <c r="BB395" s="9"/>
      <c r="BC395" s="9">
        <v>0</v>
      </c>
      <c r="BD395" s="22">
        <v>75</v>
      </c>
      <c r="BE395" s="22">
        <v>28</v>
      </c>
      <c r="BF395" s="22">
        <v>103</v>
      </c>
      <c r="BG395" s="42">
        <v>6.37</v>
      </c>
      <c r="BH395" s="42">
        <v>7</v>
      </c>
      <c r="BI395" s="61">
        <v>2.11</v>
      </c>
      <c r="BJ395" s="61">
        <v>2.84</v>
      </c>
      <c r="BK395" s="63">
        <v>1</v>
      </c>
      <c r="BL395" s="16">
        <f t="shared" si="203"/>
        <v>0.27065598588182549</v>
      </c>
      <c r="BM395" s="16">
        <f t="shared" si="213"/>
        <v>4.9403224206326153E-2</v>
      </c>
      <c r="BN395" s="16">
        <f t="shared" si="215"/>
        <v>0.2686411770539211</v>
      </c>
      <c r="BO395" s="16">
        <f t="shared" si="216"/>
        <v>4.8670430043976538E-2</v>
      </c>
      <c r="BP395" s="48"/>
      <c r="BQ395" s="64"/>
      <c r="BR395" s="64"/>
      <c r="BS395" s="48"/>
      <c r="BT395" s="48"/>
      <c r="BU395" s="48"/>
      <c r="BV395" s="48"/>
      <c r="BW395" s="48"/>
      <c r="BX395" s="48"/>
      <c r="BY395" s="16"/>
      <c r="BZ395" s="16"/>
      <c r="CA395" s="48"/>
      <c r="CB395" s="48"/>
      <c r="CC395" s="48"/>
      <c r="CD395" s="48"/>
      <c r="CE395" s="9"/>
      <c r="CF395" s="9"/>
      <c r="CG395" s="9"/>
      <c r="CH395" s="62"/>
      <c r="CI395" s="62"/>
      <c r="CJ395" s="62"/>
      <c r="CK395" s="9"/>
      <c r="CL395" s="9"/>
      <c r="CM395" s="9"/>
      <c r="CN395" s="9"/>
      <c r="CO395" s="63"/>
      <c r="CP395" s="33" t="e">
        <f t="shared" si="204"/>
        <v>#DIV/0!</v>
      </c>
      <c r="CQ395" s="33" t="e">
        <f t="shared" si="205"/>
        <v>#DIV/0!</v>
      </c>
      <c r="CR395" s="33" t="e">
        <f t="shared" si="206"/>
        <v>#DIV/0!</v>
      </c>
      <c r="CS395" s="33" t="e">
        <f t="shared" si="207"/>
        <v>#DIV/0!</v>
      </c>
      <c r="CT395" s="9"/>
      <c r="CU395" s="9"/>
      <c r="CV395" s="9"/>
      <c r="CW395" s="9"/>
      <c r="CX395" s="9"/>
      <c r="CY395" s="9"/>
      <c r="CZ395" s="9"/>
      <c r="DA395" s="9"/>
      <c r="DB395" s="9"/>
      <c r="DC395" s="9"/>
      <c r="DD395" s="9"/>
      <c r="DE395" s="62"/>
      <c r="DF395" s="62"/>
      <c r="DG395" s="62"/>
      <c r="DH395" s="20"/>
      <c r="DI395" s="20"/>
      <c r="DJ395" s="20"/>
      <c r="DK395" s="20"/>
      <c r="DL395" s="65"/>
      <c r="DM395" s="33" t="e">
        <f t="shared" si="208"/>
        <v>#DIV/0!</v>
      </c>
      <c r="DN395" s="33" t="e">
        <f t="shared" si="209"/>
        <v>#DIV/0!</v>
      </c>
      <c r="DO395" s="33" t="e">
        <f t="shared" si="184"/>
        <v>#DIV/0!</v>
      </c>
      <c r="DP395" s="33" t="e">
        <f t="shared" si="210"/>
        <v>#DIV/0!</v>
      </c>
      <c r="DQ395" s="9"/>
      <c r="DR395" s="9"/>
      <c r="DS395" s="9"/>
      <c r="DT395" s="62"/>
      <c r="DU395" s="62"/>
      <c r="DV395" s="62"/>
      <c r="DW395" s="9"/>
      <c r="DX395" s="9"/>
      <c r="DY395" s="9"/>
      <c r="DZ395" s="9"/>
      <c r="EA395" s="41"/>
      <c r="EB395" s="33" t="e">
        <f t="shared" si="193"/>
        <v>#DIV/0!</v>
      </c>
      <c r="EC395" s="33" t="e">
        <f t="shared" si="194"/>
        <v>#DIV/0!</v>
      </c>
      <c r="ED395" s="33" t="e">
        <f t="shared" si="195"/>
        <v>#DIV/0!</v>
      </c>
      <c r="EE395" s="33" t="e">
        <f t="shared" si="196"/>
        <v>#DIV/0!</v>
      </c>
    </row>
    <row r="396" spans="1:135" ht="80" x14ac:dyDescent="0.2">
      <c r="A396" s="99">
        <v>222</v>
      </c>
      <c r="B396" s="93" t="s">
        <v>1017</v>
      </c>
      <c r="C396" s="9" t="s">
        <v>1152</v>
      </c>
      <c r="D396" s="9">
        <v>2</v>
      </c>
      <c r="E396" s="3" t="str">
        <f t="shared" si="211"/>
        <v>Schuler, J. (2016), Study 2</v>
      </c>
      <c r="F396" s="9" t="s">
        <v>1204</v>
      </c>
      <c r="G396" s="9" t="s">
        <v>123</v>
      </c>
      <c r="H396" s="9">
        <v>1</v>
      </c>
      <c r="I396" s="9">
        <v>1</v>
      </c>
      <c r="J396" s="9">
        <v>1</v>
      </c>
      <c r="K396" s="9">
        <v>1</v>
      </c>
      <c r="L396" s="9">
        <v>1</v>
      </c>
      <c r="M396" s="9"/>
      <c r="N396" s="9">
        <v>1</v>
      </c>
      <c r="O396" s="9">
        <v>1</v>
      </c>
      <c r="P396" s="9"/>
      <c r="Q396" s="9" t="s">
        <v>1018</v>
      </c>
      <c r="R396" s="9" t="s">
        <v>1020</v>
      </c>
      <c r="S396" s="9" t="s">
        <v>1019</v>
      </c>
      <c r="T396" s="9">
        <v>2016</v>
      </c>
      <c r="U396" s="3" t="s">
        <v>123</v>
      </c>
      <c r="V396" s="9">
        <v>0</v>
      </c>
      <c r="W396" s="9">
        <v>0</v>
      </c>
      <c r="X396" s="3">
        <v>0</v>
      </c>
      <c r="Y396" s="22">
        <v>4</v>
      </c>
      <c r="Z396" s="22">
        <v>4</v>
      </c>
      <c r="AA396" s="22">
        <f t="shared" si="198"/>
        <v>1</v>
      </c>
      <c r="AB396" s="22">
        <f t="shared" si="199"/>
        <v>4</v>
      </c>
      <c r="AC396" s="22">
        <v>2</v>
      </c>
      <c r="AD396" s="22">
        <v>2</v>
      </c>
      <c r="AE396" s="22">
        <f t="shared" si="200"/>
        <v>1</v>
      </c>
      <c r="AF396" s="22">
        <f t="shared" si="201"/>
        <v>2</v>
      </c>
      <c r="AG396" s="9">
        <v>2</v>
      </c>
      <c r="AH396" s="9">
        <v>2</v>
      </c>
      <c r="AI396" s="3">
        <f t="shared" si="212"/>
        <v>1</v>
      </c>
      <c r="AJ396" s="3">
        <v>2</v>
      </c>
      <c r="AK396" s="9">
        <v>0</v>
      </c>
      <c r="AL396" s="9">
        <v>0</v>
      </c>
      <c r="AM396" s="9">
        <v>0</v>
      </c>
      <c r="AN396" s="9"/>
      <c r="AO396" s="9"/>
      <c r="AP396" s="48"/>
      <c r="AQ396" s="48"/>
      <c r="AR396" s="9"/>
      <c r="AS396" s="9"/>
      <c r="AT396" s="9"/>
      <c r="AU396" s="9">
        <v>0</v>
      </c>
      <c r="AV396" s="61">
        <v>-0.12658980017709578</v>
      </c>
      <c r="AW396" s="42">
        <v>1.6633329497317949E-2</v>
      </c>
      <c r="AX396" s="61">
        <v>-0.12619213588334574</v>
      </c>
      <c r="AY396" s="61">
        <v>1.6528991043817051E-2</v>
      </c>
      <c r="AZ396" s="9"/>
      <c r="BA396" s="9" t="s">
        <v>1021</v>
      </c>
      <c r="BB396" s="9"/>
      <c r="BC396" s="9">
        <v>0</v>
      </c>
      <c r="BD396" s="22">
        <v>119</v>
      </c>
      <c r="BE396" s="22">
        <v>122</v>
      </c>
      <c r="BF396" s="22">
        <v>241</v>
      </c>
      <c r="BG396" s="42">
        <v>3.96</v>
      </c>
      <c r="BH396" s="42">
        <v>3.76</v>
      </c>
      <c r="BI396" s="61">
        <v>1.59</v>
      </c>
      <c r="BJ396" s="61">
        <v>1.57</v>
      </c>
      <c r="BK396" s="63">
        <v>-1</v>
      </c>
      <c r="BL396" s="16">
        <f t="shared" si="203"/>
        <v>-0.12658980017709578</v>
      </c>
      <c r="BM396" s="16">
        <f t="shared" si="213"/>
        <v>1.6633329497317949E-2</v>
      </c>
      <c r="BN396" s="16">
        <f t="shared" si="215"/>
        <v>-0.12619213588334574</v>
      </c>
      <c r="BO396" s="16">
        <f t="shared" si="216"/>
        <v>1.6528991043817051E-2</v>
      </c>
      <c r="BP396" s="48"/>
      <c r="BQ396" s="64"/>
      <c r="BR396" s="64"/>
      <c r="BS396" s="48"/>
      <c r="BT396" s="48"/>
      <c r="BU396" s="48"/>
      <c r="BV396" s="48"/>
      <c r="BW396" s="48"/>
      <c r="BX396" s="48"/>
      <c r="BY396" s="16"/>
      <c r="BZ396" s="16"/>
      <c r="CA396" s="48"/>
      <c r="CB396" s="48"/>
      <c r="CC396" s="48"/>
      <c r="CD396" s="48"/>
      <c r="CE396" s="9"/>
      <c r="CF396" s="9"/>
      <c r="CG396" s="9"/>
      <c r="CH396" s="62"/>
      <c r="CI396" s="62"/>
      <c r="CJ396" s="62"/>
      <c r="CK396" s="9"/>
      <c r="CL396" s="9"/>
      <c r="CM396" s="9"/>
      <c r="CN396" s="9"/>
      <c r="CO396" s="63"/>
      <c r="CP396" s="33" t="e">
        <f t="shared" si="204"/>
        <v>#DIV/0!</v>
      </c>
      <c r="CQ396" s="33" t="e">
        <f t="shared" si="205"/>
        <v>#DIV/0!</v>
      </c>
      <c r="CR396" s="33" t="e">
        <f t="shared" si="206"/>
        <v>#DIV/0!</v>
      </c>
      <c r="CS396" s="33" t="e">
        <f t="shared" si="207"/>
        <v>#DIV/0!</v>
      </c>
      <c r="CT396" s="9"/>
      <c r="CU396" s="9"/>
      <c r="CV396" s="9"/>
      <c r="CW396" s="9"/>
      <c r="CX396" s="9"/>
      <c r="CY396" s="9"/>
      <c r="CZ396" s="9"/>
      <c r="DA396" s="9"/>
      <c r="DB396" s="9"/>
      <c r="DC396" s="9"/>
      <c r="DD396" s="9"/>
      <c r="DE396" s="62"/>
      <c r="DF396" s="62"/>
      <c r="DG396" s="62"/>
      <c r="DH396" s="20"/>
      <c r="DI396" s="20"/>
      <c r="DJ396" s="20"/>
      <c r="DK396" s="20"/>
      <c r="DL396" s="65"/>
      <c r="DM396" s="33" t="e">
        <f t="shared" si="208"/>
        <v>#DIV/0!</v>
      </c>
      <c r="DN396" s="33" t="e">
        <f t="shared" si="209"/>
        <v>#DIV/0!</v>
      </c>
      <c r="DO396" s="33" t="e">
        <f t="shared" si="184"/>
        <v>#DIV/0!</v>
      </c>
      <c r="DP396" s="33" t="e">
        <f t="shared" si="210"/>
        <v>#DIV/0!</v>
      </c>
      <c r="DQ396" s="9"/>
      <c r="DR396" s="9"/>
      <c r="DS396" s="9"/>
      <c r="DT396" s="62"/>
      <c r="DU396" s="62"/>
      <c r="DV396" s="62"/>
      <c r="DW396" s="9"/>
      <c r="DX396" s="9"/>
      <c r="DY396" s="9"/>
      <c r="DZ396" s="9"/>
      <c r="EA396" s="41"/>
      <c r="EB396" s="33" t="e">
        <f t="shared" si="193"/>
        <v>#DIV/0!</v>
      </c>
      <c r="EC396" s="33" t="e">
        <f t="shared" si="194"/>
        <v>#DIV/0!</v>
      </c>
      <c r="ED396" s="33" t="e">
        <f t="shared" si="195"/>
        <v>#DIV/0!</v>
      </c>
      <c r="EE396" s="33" t="e">
        <f t="shared" si="196"/>
        <v>#DIV/0!</v>
      </c>
    </row>
    <row r="397" spans="1:135" ht="80" x14ac:dyDescent="0.2">
      <c r="A397" s="99">
        <v>222</v>
      </c>
      <c r="B397" s="93" t="s">
        <v>1022</v>
      </c>
      <c r="C397" s="9" t="s">
        <v>1152</v>
      </c>
      <c r="D397" s="9">
        <v>3</v>
      </c>
      <c r="E397" s="3" t="str">
        <f t="shared" si="211"/>
        <v>Schuler, J. (2016), Study 3</v>
      </c>
      <c r="F397" s="9" t="s">
        <v>1204</v>
      </c>
      <c r="G397" s="9" t="s">
        <v>123</v>
      </c>
      <c r="H397" s="9">
        <v>1</v>
      </c>
      <c r="I397" s="9">
        <v>1</v>
      </c>
      <c r="J397" s="9">
        <v>1</v>
      </c>
      <c r="K397" s="9">
        <v>1</v>
      </c>
      <c r="L397" s="9">
        <v>1</v>
      </c>
      <c r="M397" s="9"/>
      <c r="N397" s="9">
        <v>1</v>
      </c>
      <c r="O397" s="9">
        <v>1</v>
      </c>
      <c r="P397" s="9"/>
      <c r="Q397" s="9" t="s">
        <v>1080</v>
      </c>
      <c r="R397" s="3" t="s">
        <v>3</v>
      </c>
      <c r="S397" s="9"/>
      <c r="T397" s="9">
        <v>2016</v>
      </c>
      <c r="U397" s="3" t="s">
        <v>123</v>
      </c>
      <c r="V397" s="9">
        <v>0</v>
      </c>
      <c r="W397" s="9">
        <v>0</v>
      </c>
      <c r="X397" s="3">
        <v>0</v>
      </c>
      <c r="Y397" s="22">
        <v>2</v>
      </c>
      <c r="Z397" s="22">
        <v>2</v>
      </c>
      <c r="AA397" s="22">
        <f t="shared" si="198"/>
        <v>1</v>
      </c>
      <c r="AB397" s="22">
        <f t="shared" si="199"/>
        <v>2</v>
      </c>
      <c r="AC397" s="22">
        <v>2</v>
      </c>
      <c r="AD397" s="22">
        <v>2</v>
      </c>
      <c r="AE397" s="22">
        <f t="shared" si="200"/>
        <v>1</v>
      </c>
      <c r="AF397" s="22">
        <f t="shared" si="201"/>
        <v>2</v>
      </c>
      <c r="AG397" s="9">
        <v>2</v>
      </c>
      <c r="AH397" s="9">
        <v>2</v>
      </c>
      <c r="AI397" s="3">
        <f t="shared" si="212"/>
        <v>1</v>
      </c>
      <c r="AJ397" s="3">
        <v>2</v>
      </c>
      <c r="AK397" s="9">
        <v>0</v>
      </c>
      <c r="AL397" s="9">
        <v>1</v>
      </c>
      <c r="AM397" s="9">
        <v>0</v>
      </c>
      <c r="AN397" s="9"/>
      <c r="AO397" s="9"/>
      <c r="AP397" s="48"/>
      <c r="AQ397" s="48"/>
      <c r="AR397" s="9"/>
      <c r="AS397" s="48">
        <v>1</v>
      </c>
      <c r="AT397" s="48" t="s">
        <v>960</v>
      </c>
      <c r="AU397" s="9">
        <v>0</v>
      </c>
      <c r="AV397" s="61">
        <v>-0.34568191587455538</v>
      </c>
      <c r="AW397" s="42">
        <v>2.206641651693091E-2</v>
      </c>
      <c r="AX397" s="61">
        <v>-0.34425544304426148</v>
      </c>
      <c r="AY397" s="61">
        <v>2.1884676042712468E-2</v>
      </c>
      <c r="AZ397" s="16"/>
      <c r="BA397" s="9" t="s">
        <v>1023</v>
      </c>
      <c r="BB397" s="9"/>
      <c r="BC397" s="9">
        <v>1</v>
      </c>
      <c r="BD397" s="22">
        <v>93</v>
      </c>
      <c r="BE397" s="22">
        <v>91</v>
      </c>
      <c r="BF397" s="22">
        <v>184</v>
      </c>
      <c r="BG397" s="42">
        <v>5.5979999999999999</v>
      </c>
      <c r="BH397" s="42">
        <v>5.1920000000000002</v>
      </c>
      <c r="BI397" s="61">
        <v>1.042</v>
      </c>
      <c r="BJ397" s="61">
        <v>1.296</v>
      </c>
      <c r="BK397" s="63">
        <v>-1</v>
      </c>
      <c r="BL397" s="16">
        <f t="shared" si="203"/>
        <v>-0.34568191587455538</v>
      </c>
      <c r="BM397" s="16">
        <f t="shared" si="213"/>
        <v>2.206641651693091E-2</v>
      </c>
      <c r="BN397" s="16">
        <f t="shared" si="215"/>
        <v>-0.34425544304426148</v>
      </c>
      <c r="BO397" s="16">
        <f t="shared" si="216"/>
        <v>2.1884676042712468E-2</v>
      </c>
      <c r="BP397" s="48"/>
      <c r="BQ397" s="64"/>
      <c r="BR397" s="64"/>
      <c r="BS397" s="48"/>
      <c r="BT397" s="48"/>
      <c r="BU397" s="48"/>
      <c r="BV397" s="48"/>
      <c r="BW397" s="48"/>
      <c r="BX397" s="48"/>
      <c r="BY397" s="16"/>
      <c r="BZ397" s="16"/>
      <c r="CA397" s="48"/>
      <c r="CB397" s="48"/>
      <c r="CC397" s="48"/>
      <c r="CD397" s="48"/>
      <c r="CE397" s="9"/>
      <c r="CF397" s="9"/>
      <c r="CG397" s="9"/>
      <c r="CM397" s="9"/>
      <c r="CN397" s="9"/>
      <c r="CO397" s="63"/>
      <c r="CP397" s="33" t="e">
        <f t="shared" si="204"/>
        <v>#DIV/0!</v>
      </c>
      <c r="CQ397" s="33" t="e">
        <f t="shared" si="205"/>
        <v>#DIV/0!</v>
      </c>
      <c r="CR397" s="33" t="e">
        <f t="shared" si="206"/>
        <v>#DIV/0!</v>
      </c>
      <c r="CS397" s="33" t="e">
        <f t="shared" si="207"/>
        <v>#DIV/0!</v>
      </c>
      <c r="CT397" s="9"/>
      <c r="CU397" s="9"/>
      <c r="CV397" s="9"/>
      <c r="CW397" s="9"/>
      <c r="CX397" s="9"/>
      <c r="CY397" s="9"/>
      <c r="CZ397" s="9"/>
      <c r="DA397" s="9"/>
      <c r="DB397" s="9"/>
      <c r="DC397" s="9"/>
      <c r="DD397" s="9"/>
      <c r="DE397" s="62"/>
      <c r="DF397" s="62"/>
      <c r="DG397" s="62"/>
      <c r="DH397" s="20"/>
      <c r="DI397" s="20"/>
      <c r="DJ397" s="20"/>
      <c r="DK397" s="20"/>
      <c r="DL397" s="65"/>
      <c r="DM397" s="33" t="e">
        <f t="shared" si="208"/>
        <v>#DIV/0!</v>
      </c>
      <c r="DN397" s="33" t="e">
        <f t="shared" si="209"/>
        <v>#DIV/0!</v>
      </c>
      <c r="DO397" s="33" t="e">
        <f t="shared" si="184"/>
        <v>#DIV/0!</v>
      </c>
      <c r="DP397" s="33" t="e">
        <f t="shared" si="210"/>
        <v>#DIV/0!</v>
      </c>
      <c r="DQ397" s="9"/>
      <c r="DR397" s="9"/>
      <c r="DS397" s="9"/>
      <c r="DT397" s="62"/>
      <c r="DU397" s="62"/>
      <c r="DV397" s="62"/>
      <c r="DW397" s="9"/>
      <c r="DX397" s="9"/>
      <c r="DY397" s="9"/>
      <c r="DZ397" s="9"/>
      <c r="EA397" s="41"/>
      <c r="EB397" s="33" t="e">
        <f t="shared" si="193"/>
        <v>#DIV/0!</v>
      </c>
      <c r="EC397" s="33" t="e">
        <f t="shared" si="194"/>
        <v>#DIV/0!</v>
      </c>
      <c r="ED397" s="33" t="e">
        <f t="shared" si="195"/>
        <v>#DIV/0!</v>
      </c>
      <c r="EE397" s="33" t="e">
        <f t="shared" si="196"/>
        <v>#DIV/0!</v>
      </c>
    </row>
    <row r="398" spans="1:135" ht="32" x14ac:dyDescent="0.2">
      <c r="A398" s="99">
        <v>222</v>
      </c>
      <c r="B398" s="93" t="s">
        <v>1024</v>
      </c>
      <c r="C398" s="9" t="s">
        <v>1152</v>
      </c>
      <c r="D398" s="9">
        <v>4</v>
      </c>
      <c r="E398" s="3" t="str">
        <f t="shared" si="211"/>
        <v>Schuler, J. (2016), Study 4</v>
      </c>
      <c r="F398" s="9" t="s">
        <v>1204</v>
      </c>
      <c r="G398" s="9" t="s">
        <v>123</v>
      </c>
      <c r="H398" s="9">
        <v>1</v>
      </c>
      <c r="I398" s="9">
        <v>1</v>
      </c>
      <c r="J398" s="9">
        <v>1</v>
      </c>
      <c r="K398" s="9">
        <v>1</v>
      </c>
      <c r="L398" s="9">
        <v>1</v>
      </c>
      <c r="M398" s="9"/>
      <c r="N398" s="9">
        <v>1</v>
      </c>
      <c r="O398" s="9">
        <v>1</v>
      </c>
      <c r="P398" s="9"/>
      <c r="Q398" s="9" t="s">
        <v>146</v>
      </c>
      <c r="R398" s="3" t="s">
        <v>3</v>
      </c>
      <c r="S398" s="9"/>
      <c r="T398" s="9">
        <v>2016</v>
      </c>
      <c r="U398" s="3" t="s">
        <v>123</v>
      </c>
      <c r="V398" s="9">
        <v>0</v>
      </c>
      <c r="W398" s="9" t="s">
        <v>46</v>
      </c>
      <c r="X398" s="3">
        <v>0</v>
      </c>
      <c r="Y398" s="22">
        <v>2</v>
      </c>
      <c r="Z398" s="22">
        <v>2</v>
      </c>
      <c r="AA398" s="22">
        <f t="shared" si="198"/>
        <v>1</v>
      </c>
      <c r="AB398" s="22">
        <f t="shared" si="199"/>
        <v>2</v>
      </c>
      <c r="AC398" s="22">
        <v>2</v>
      </c>
      <c r="AD398" s="22">
        <v>2</v>
      </c>
      <c r="AE398" s="22">
        <f t="shared" si="200"/>
        <v>1</v>
      </c>
      <c r="AF398" s="22">
        <f t="shared" si="201"/>
        <v>2</v>
      </c>
      <c r="AG398" s="9">
        <v>2</v>
      </c>
      <c r="AH398" s="9">
        <v>2</v>
      </c>
      <c r="AI398" s="3">
        <f t="shared" si="212"/>
        <v>1</v>
      </c>
      <c r="AJ398" s="3">
        <v>2</v>
      </c>
      <c r="AK398" s="9">
        <v>0</v>
      </c>
      <c r="AL398" s="9">
        <v>0</v>
      </c>
      <c r="AM398" s="9">
        <v>0</v>
      </c>
      <c r="AN398" s="9"/>
      <c r="AO398" s="9"/>
      <c r="AP398" s="48"/>
      <c r="AQ398" s="48"/>
      <c r="AR398" s="9"/>
      <c r="AS398" s="9"/>
      <c r="AT398" s="9"/>
      <c r="AU398" s="9">
        <v>0</v>
      </c>
      <c r="AV398" s="61">
        <v>-0.36940659011458243</v>
      </c>
      <c r="AW398" s="42">
        <v>3.448627152285931E-2</v>
      </c>
      <c r="AX398" s="61">
        <v>-0.36701302689569743</v>
      </c>
      <c r="AY398" s="61">
        <v>3.4040813057097948E-2</v>
      </c>
      <c r="AZ398" s="9"/>
      <c r="BA398" s="9" t="s">
        <v>952</v>
      </c>
      <c r="BB398" s="9"/>
      <c r="BC398" s="9">
        <v>1</v>
      </c>
      <c r="BD398" s="22">
        <v>58</v>
      </c>
      <c r="BE398" s="22">
        <v>60</v>
      </c>
      <c r="BF398" s="22">
        <v>118</v>
      </c>
      <c r="BG398" s="42">
        <v>3.827</v>
      </c>
      <c r="BH398" s="42">
        <v>4.032</v>
      </c>
      <c r="BI398" s="61">
        <v>0.56999999999999995</v>
      </c>
      <c r="BJ398" s="61">
        <v>0.54</v>
      </c>
      <c r="BK398" s="63">
        <v>-1</v>
      </c>
      <c r="BL398" s="16">
        <f t="shared" si="203"/>
        <v>-0.36940659011458243</v>
      </c>
      <c r="BM398" s="16">
        <f t="shared" si="213"/>
        <v>3.448627152285931E-2</v>
      </c>
      <c r="BN398" s="16">
        <f t="shared" si="215"/>
        <v>-0.36701302689569743</v>
      </c>
      <c r="BO398" s="16">
        <f t="shared" si="216"/>
        <v>3.4040813057097948E-2</v>
      </c>
      <c r="BP398" s="48"/>
      <c r="BQ398" s="64"/>
      <c r="BR398" s="64"/>
      <c r="BS398" s="48"/>
      <c r="BT398" s="48"/>
      <c r="BU398" s="48"/>
      <c r="BV398" s="48"/>
      <c r="BW398" s="48"/>
      <c r="BX398" s="48"/>
      <c r="BY398" s="16"/>
      <c r="BZ398" s="16"/>
      <c r="CA398" s="48"/>
      <c r="CB398" s="48"/>
      <c r="CC398" s="48"/>
      <c r="CD398" s="48"/>
      <c r="CE398" s="9"/>
      <c r="CF398" s="9"/>
      <c r="CG398" s="9"/>
      <c r="CH398" s="62"/>
      <c r="CI398" s="62"/>
      <c r="CJ398" s="62"/>
      <c r="CK398" s="9"/>
      <c r="CL398" s="9"/>
      <c r="CM398" s="9"/>
      <c r="CN398" s="9"/>
      <c r="CO398" s="63"/>
      <c r="CP398" s="33" t="e">
        <f t="shared" si="204"/>
        <v>#DIV/0!</v>
      </c>
      <c r="CQ398" s="33" t="e">
        <f t="shared" si="205"/>
        <v>#DIV/0!</v>
      </c>
      <c r="CR398" s="33" t="e">
        <f t="shared" si="206"/>
        <v>#DIV/0!</v>
      </c>
      <c r="CS398" s="33" t="e">
        <f t="shared" si="207"/>
        <v>#DIV/0!</v>
      </c>
      <c r="CT398" s="9"/>
      <c r="CU398" s="9"/>
      <c r="CV398" s="9"/>
      <c r="CW398" s="9"/>
      <c r="CX398" s="9"/>
      <c r="CY398" s="9"/>
      <c r="CZ398" s="9"/>
      <c r="DA398" s="9"/>
      <c r="DB398" s="9"/>
      <c r="DC398" s="9"/>
      <c r="DD398" s="9"/>
      <c r="DE398" s="62"/>
      <c r="DF398" s="62"/>
      <c r="DG398" s="62"/>
      <c r="DH398" s="20"/>
      <c r="DI398" s="20"/>
      <c r="DJ398" s="20"/>
      <c r="DK398" s="20"/>
      <c r="DL398" s="65"/>
      <c r="DM398" s="33" t="e">
        <f t="shared" si="208"/>
        <v>#DIV/0!</v>
      </c>
      <c r="DN398" s="33" t="e">
        <f t="shared" si="209"/>
        <v>#DIV/0!</v>
      </c>
      <c r="DO398" s="33" t="e">
        <f t="shared" si="184"/>
        <v>#DIV/0!</v>
      </c>
      <c r="DP398" s="33" t="e">
        <f t="shared" si="210"/>
        <v>#DIV/0!</v>
      </c>
      <c r="DQ398" s="9"/>
      <c r="DR398" s="9"/>
      <c r="DS398" s="9"/>
      <c r="DT398" s="62"/>
      <c r="DU398" s="62"/>
      <c r="DV398" s="62"/>
      <c r="DW398" s="9"/>
      <c r="DX398" s="9"/>
      <c r="DY398" s="9"/>
      <c r="DZ398" s="9"/>
      <c r="EA398" s="41"/>
      <c r="EB398" s="33" t="e">
        <f t="shared" si="193"/>
        <v>#DIV/0!</v>
      </c>
      <c r="EC398" s="33" t="e">
        <f t="shared" si="194"/>
        <v>#DIV/0!</v>
      </c>
      <c r="ED398" s="33" t="e">
        <f t="shared" si="195"/>
        <v>#DIV/0!</v>
      </c>
      <c r="EE398" s="33" t="e">
        <f t="shared" si="196"/>
        <v>#DIV/0!</v>
      </c>
    </row>
    <row r="399" spans="1:135" ht="64" x14ac:dyDescent="0.2">
      <c r="A399" s="99">
        <v>222</v>
      </c>
      <c r="B399" s="93" t="s">
        <v>1025</v>
      </c>
      <c r="C399" s="9" t="s">
        <v>1152</v>
      </c>
      <c r="D399" s="9">
        <v>6</v>
      </c>
      <c r="E399" s="3" t="str">
        <f t="shared" si="211"/>
        <v>Schuler, J. (2016), Study 6</v>
      </c>
      <c r="F399" s="9" t="s">
        <v>1204</v>
      </c>
      <c r="G399" s="9" t="s">
        <v>123</v>
      </c>
      <c r="H399" s="9">
        <v>1</v>
      </c>
      <c r="I399" s="9">
        <v>1</v>
      </c>
      <c r="J399" s="9">
        <v>1</v>
      </c>
      <c r="K399" s="9">
        <v>1</v>
      </c>
      <c r="L399" s="9">
        <v>1</v>
      </c>
      <c r="M399" s="9"/>
      <c r="N399" s="9">
        <v>1</v>
      </c>
      <c r="O399" s="9">
        <v>1</v>
      </c>
      <c r="P399" s="9"/>
      <c r="Q399" s="9" t="s">
        <v>1026</v>
      </c>
      <c r="R399" s="9" t="s">
        <v>1027</v>
      </c>
      <c r="S399" s="9" t="s">
        <v>1028</v>
      </c>
      <c r="T399" s="9">
        <v>2016</v>
      </c>
      <c r="U399" s="3" t="s">
        <v>123</v>
      </c>
      <c r="V399" s="9">
        <v>0</v>
      </c>
      <c r="W399" s="9" t="s">
        <v>46</v>
      </c>
      <c r="X399" s="3">
        <v>0</v>
      </c>
      <c r="Y399" s="22">
        <v>3</v>
      </c>
      <c r="Z399" s="22">
        <v>3</v>
      </c>
      <c r="AA399" s="22">
        <f t="shared" si="198"/>
        <v>1</v>
      </c>
      <c r="AB399" s="22">
        <f t="shared" si="199"/>
        <v>3</v>
      </c>
      <c r="AC399" s="22">
        <v>3</v>
      </c>
      <c r="AD399" s="22">
        <v>3</v>
      </c>
      <c r="AE399" s="22">
        <f t="shared" si="200"/>
        <v>1</v>
      </c>
      <c r="AF399" s="22">
        <f t="shared" si="201"/>
        <v>3</v>
      </c>
      <c r="AG399" s="9">
        <v>1</v>
      </c>
      <c r="AH399" s="9">
        <v>2</v>
      </c>
      <c r="AI399" s="3">
        <f t="shared" si="212"/>
        <v>0</v>
      </c>
      <c r="AJ399" s="3">
        <v>2</v>
      </c>
      <c r="AK399" s="9">
        <v>0</v>
      </c>
      <c r="AL399" s="9">
        <v>0</v>
      </c>
      <c r="AM399" s="9">
        <v>0</v>
      </c>
      <c r="AN399" s="9"/>
      <c r="AO399" s="9"/>
      <c r="AP399" s="48"/>
      <c r="AQ399" s="48"/>
      <c r="AR399" s="9"/>
      <c r="AS399" s="9"/>
      <c r="AT399" s="9"/>
      <c r="AU399" s="9">
        <v>0</v>
      </c>
      <c r="AV399" s="61">
        <v>0.16828178006625091</v>
      </c>
      <c r="AW399" s="42">
        <v>5.0208261777853827E-2</v>
      </c>
      <c r="AX399" s="61">
        <v>0.16665848315242857</v>
      </c>
      <c r="AY399" s="61">
        <v>4.9244285577013526E-2</v>
      </c>
      <c r="AZ399" s="9"/>
      <c r="BA399" s="9" t="s">
        <v>1029</v>
      </c>
      <c r="BB399" s="9"/>
      <c r="BC399" s="9">
        <v>0</v>
      </c>
      <c r="BD399" s="22">
        <v>39</v>
      </c>
      <c r="BE399" s="22">
        <v>41</v>
      </c>
      <c r="BF399" s="22">
        <v>80</v>
      </c>
      <c r="BG399" s="42">
        <v>3.95</v>
      </c>
      <c r="BH399" s="42">
        <v>3.61</v>
      </c>
      <c r="BI399" s="61">
        <v>1.91</v>
      </c>
      <c r="BJ399" s="61">
        <v>2.12</v>
      </c>
      <c r="BK399" s="63">
        <v>1</v>
      </c>
      <c r="BL399" s="16">
        <f t="shared" si="203"/>
        <v>0.16828178006625091</v>
      </c>
      <c r="BM399" s="16">
        <f t="shared" si="213"/>
        <v>5.0208261777853827E-2</v>
      </c>
      <c r="BN399" s="16">
        <f t="shared" si="215"/>
        <v>0.16665848315242857</v>
      </c>
      <c r="BO399" s="16">
        <f t="shared" si="216"/>
        <v>4.9244285577013526E-2</v>
      </c>
      <c r="BP399" s="48"/>
      <c r="BQ399" s="64"/>
      <c r="BR399" s="64"/>
      <c r="BS399" s="48"/>
      <c r="BT399" s="48"/>
      <c r="BU399" s="48"/>
      <c r="BV399" s="48"/>
      <c r="BW399" s="48"/>
      <c r="BX399" s="48"/>
      <c r="BY399" s="16"/>
      <c r="BZ399" s="16"/>
      <c r="CA399" s="48"/>
      <c r="CB399" s="48"/>
      <c r="CC399" s="48"/>
      <c r="CD399" s="48"/>
      <c r="CE399" s="9"/>
      <c r="CF399" s="9"/>
      <c r="CG399" s="9"/>
      <c r="CH399" s="62"/>
      <c r="CI399" s="62"/>
      <c r="CJ399" s="62"/>
      <c r="CK399" s="9"/>
      <c r="CL399" s="9"/>
      <c r="CM399" s="9"/>
      <c r="CN399" s="9"/>
      <c r="CO399" s="63"/>
      <c r="CP399" s="33" t="e">
        <f t="shared" si="204"/>
        <v>#DIV/0!</v>
      </c>
      <c r="CQ399" s="33" t="e">
        <f t="shared" si="205"/>
        <v>#DIV/0!</v>
      </c>
      <c r="CR399" s="33" t="e">
        <f t="shared" si="206"/>
        <v>#DIV/0!</v>
      </c>
      <c r="CS399" s="33" t="e">
        <f t="shared" si="207"/>
        <v>#DIV/0!</v>
      </c>
      <c r="CT399" s="9"/>
      <c r="CU399" s="9"/>
      <c r="CV399" s="9"/>
      <c r="CW399" s="9"/>
      <c r="CX399" s="9"/>
      <c r="CY399" s="9"/>
      <c r="CZ399" s="9"/>
      <c r="DA399" s="9"/>
      <c r="DB399" s="9"/>
      <c r="DC399" s="9"/>
      <c r="DD399" s="9"/>
      <c r="DE399" s="62"/>
      <c r="DF399" s="62"/>
      <c r="DG399" s="62"/>
      <c r="DH399" s="20"/>
      <c r="DI399" s="20"/>
      <c r="DJ399" s="20"/>
      <c r="DK399" s="20"/>
      <c r="DL399" s="65"/>
      <c r="DM399" s="33" t="e">
        <f t="shared" si="208"/>
        <v>#DIV/0!</v>
      </c>
      <c r="DN399" s="33" t="e">
        <f t="shared" si="209"/>
        <v>#DIV/0!</v>
      </c>
      <c r="DO399" s="33" t="e">
        <f t="shared" si="184"/>
        <v>#DIV/0!</v>
      </c>
      <c r="DP399" s="33" t="e">
        <f t="shared" si="210"/>
        <v>#DIV/0!</v>
      </c>
      <c r="DQ399" s="9"/>
      <c r="DR399" s="9"/>
      <c r="DS399" s="9"/>
      <c r="DT399" s="62"/>
      <c r="DU399" s="62"/>
      <c r="DV399" s="62"/>
      <c r="DW399" s="9"/>
      <c r="DX399" s="9"/>
      <c r="DY399" s="9"/>
      <c r="DZ399" s="9"/>
      <c r="EA399" s="41"/>
      <c r="EB399" s="33" t="e">
        <f t="shared" si="193"/>
        <v>#DIV/0!</v>
      </c>
      <c r="EC399" s="33" t="e">
        <f t="shared" si="194"/>
        <v>#DIV/0!</v>
      </c>
      <c r="ED399" s="33" t="e">
        <f t="shared" si="195"/>
        <v>#DIV/0!</v>
      </c>
      <c r="EE399" s="33" t="e">
        <f t="shared" si="196"/>
        <v>#DIV/0!</v>
      </c>
    </row>
    <row r="400" spans="1:135" ht="48" hidden="1" x14ac:dyDescent="0.2">
      <c r="A400" s="99">
        <v>222</v>
      </c>
      <c r="B400" s="93" t="s">
        <v>1030</v>
      </c>
      <c r="C400" s="9" t="s">
        <v>1152</v>
      </c>
      <c r="D400" s="9">
        <v>7</v>
      </c>
      <c r="E400" s="3" t="str">
        <f t="shared" si="211"/>
        <v>Schuler, J. (2016), Study 7</v>
      </c>
      <c r="F400" s="9" t="s">
        <v>1204</v>
      </c>
      <c r="G400" s="9" t="s">
        <v>123</v>
      </c>
      <c r="H400" s="9">
        <v>1</v>
      </c>
      <c r="I400" s="9">
        <v>1</v>
      </c>
      <c r="J400" s="9">
        <v>1</v>
      </c>
      <c r="K400" s="9">
        <v>1</v>
      </c>
      <c r="L400" s="9">
        <v>1</v>
      </c>
      <c r="M400" s="9"/>
      <c r="N400" s="9">
        <v>1</v>
      </c>
      <c r="O400" s="9">
        <v>0</v>
      </c>
      <c r="P400" s="9" t="s">
        <v>2082</v>
      </c>
      <c r="Q400" s="3" t="s">
        <v>462</v>
      </c>
      <c r="R400" s="3" t="s">
        <v>3</v>
      </c>
      <c r="S400" s="9" t="s">
        <v>1031</v>
      </c>
      <c r="T400" s="9">
        <v>2016</v>
      </c>
      <c r="U400" s="3" t="s">
        <v>123</v>
      </c>
      <c r="V400" s="9">
        <v>0</v>
      </c>
      <c r="W400" s="9">
        <v>1</v>
      </c>
      <c r="X400" s="3">
        <v>0</v>
      </c>
      <c r="Y400" s="22">
        <v>2</v>
      </c>
      <c r="Z400" s="22">
        <v>2</v>
      </c>
      <c r="AA400" s="22">
        <f t="shared" si="198"/>
        <v>1</v>
      </c>
      <c r="AB400" s="22">
        <f t="shared" si="199"/>
        <v>2</v>
      </c>
      <c r="AC400" s="22">
        <v>2</v>
      </c>
      <c r="AD400" s="22">
        <v>2</v>
      </c>
      <c r="AE400" s="22">
        <f t="shared" si="200"/>
        <v>1</v>
      </c>
      <c r="AF400" s="22">
        <f t="shared" si="201"/>
        <v>2</v>
      </c>
      <c r="AG400" s="3">
        <v>2</v>
      </c>
      <c r="AH400" s="3">
        <v>2</v>
      </c>
      <c r="AI400" s="3">
        <f t="shared" si="212"/>
        <v>1</v>
      </c>
      <c r="AJ400" s="3">
        <v>2</v>
      </c>
      <c r="AK400" s="9">
        <v>0</v>
      </c>
      <c r="AL400" s="9">
        <v>0</v>
      </c>
      <c r="AM400" s="9">
        <v>0</v>
      </c>
      <c r="AN400" s="9"/>
      <c r="AO400" s="9"/>
      <c r="AP400" s="48"/>
      <c r="AQ400" s="48"/>
      <c r="AR400" s="9"/>
      <c r="AS400" s="9"/>
      <c r="AT400" s="9"/>
      <c r="AU400" s="9">
        <v>0</v>
      </c>
      <c r="AV400" s="61">
        <v>9.3385529855303948E-2</v>
      </c>
      <c r="AW400" s="42">
        <v>3.7084808655483435E-2</v>
      </c>
      <c r="AX400" s="61">
        <v>9.2790717563231942E-2</v>
      </c>
      <c r="AY400" s="61">
        <v>3.6613895226574905E-2</v>
      </c>
      <c r="AZ400" s="9"/>
      <c r="BA400" s="9" t="s">
        <v>462</v>
      </c>
      <c r="BB400" s="9"/>
      <c r="BC400" s="9">
        <v>0</v>
      </c>
      <c r="BD400" s="22">
        <v>79</v>
      </c>
      <c r="BE400" s="22">
        <v>41</v>
      </c>
      <c r="BF400" s="22">
        <v>120</v>
      </c>
      <c r="BG400" s="42">
        <v>2.81</v>
      </c>
      <c r="BH400" s="42">
        <v>2.71</v>
      </c>
      <c r="BI400" s="61">
        <v>1.1100000000000001</v>
      </c>
      <c r="BJ400" s="61">
        <v>0.99</v>
      </c>
      <c r="BK400" s="63">
        <v>1</v>
      </c>
      <c r="BL400" s="16">
        <f t="shared" si="203"/>
        <v>9.3385529855303948E-2</v>
      </c>
      <c r="BM400" s="16">
        <f t="shared" si="213"/>
        <v>3.7084808655483435E-2</v>
      </c>
      <c r="BN400" s="16">
        <f t="shared" si="215"/>
        <v>9.2790717563231942E-2</v>
      </c>
      <c r="BO400" s="16">
        <f t="shared" si="216"/>
        <v>3.6613895226574905E-2</v>
      </c>
      <c r="BP400" s="48"/>
      <c r="BQ400" s="64"/>
      <c r="BR400" s="64"/>
      <c r="BS400" s="48"/>
      <c r="BT400" s="48"/>
      <c r="BU400" s="48"/>
      <c r="BV400" s="48"/>
      <c r="BW400" s="48"/>
      <c r="BX400" s="48"/>
      <c r="BY400" s="16"/>
      <c r="BZ400" s="16"/>
      <c r="CA400" s="48"/>
      <c r="CB400" s="48"/>
      <c r="CC400" s="48"/>
      <c r="CD400" s="48"/>
      <c r="CE400" s="9"/>
      <c r="CF400" s="9"/>
      <c r="CG400" s="9"/>
      <c r="CH400" s="62"/>
      <c r="CI400" s="62"/>
      <c r="CJ400" s="62"/>
      <c r="CK400" s="9"/>
      <c r="CL400" s="9"/>
      <c r="CM400" s="9"/>
      <c r="CN400" s="9"/>
      <c r="CO400" s="63"/>
      <c r="CP400" s="33" t="e">
        <f t="shared" si="204"/>
        <v>#DIV/0!</v>
      </c>
      <c r="CQ400" s="33" t="e">
        <f t="shared" si="205"/>
        <v>#DIV/0!</v>
      </c>
      <c r="CR400" s="33" t="e">
        <f t="shared" si="206"/>
        <v>#DIV/0!</v>
      </c>
      <c r="CS400" s="33" t="e">
        <f t="shared" si="207"/>
        <v>#DIV/0!</v>
      </c>
      <c r="CT400" s="9"/>
      <c r="CU400" s="9"/>
      <c r="CV400" s="9"/>
      <c r="CW400" s="9"/>
      <c r="CX400" s="9"/>
      <c r="CY400" s="9"/>
      <c r="CZ400" s="9"/>
      <c r="DA400" s="9"/>
      <c r="DB400" s="9"/>
      <c r="DC400" s="9"/>
      <c r="DD400" s="9"/>
      <c r="DE400" s="62"/>
      <c r="DF400" s="62"/>
      <c r="DG400" s="62"/>
      <c r="DH400" s="20"/>
      <c r="DI400" s="20"/>
      <c r="DJ400" s="20"/>
      <c r="DK400" s="20"/>
      <c r="DL400" s="65"/>
      <c r="DM400" s="33" t="e">
        <f t="shared" si="208"/>
        <v>#DIV/0!</v>
      </c>
      <c r="DN400" s="33" t="e">
        <f t="shared" si="209"/>
        <v>#DIV/0!</v>
      </c>
      <c r="DO400" s="33" t="e">
        <f t="shared" si="184"/>
        <v>#DIV/0!</v>
      </c>
      <c r="DP400" s="33" t="e">
        <f t="shared" si="210"/>
        <v>#DIV/0!</v>
      </c>
      <c r="DQ400" s="9"/>
      <c r="DR400" s="9"/>
      <c r="DS400" s="9"/>
      <c r="DT400" s="62"/>
      <c r="DU400" s="62"/>
      <c r="DV400" s="62"/>
      <c r="DW400" s="9"/>
      <c r="DX400" s="9"/>
      <c r="DY400" s="9"/>
      <c r="DZ400" s="9"/>
      <c r="EA400" s="41"/>
      <c r="EB400" s="33" t="e">
        <f t="shared" si="193"/>
        <v>#DIV/0!</v>
      </c>
      <c r="EC400" s="33" t="e">
        <f t="shared" si="194"/>
        <v>#DIV/0!</v>
      </c>
      <c r="ED400" s="33" t="e">
        <f t="shared" si="195"/>
        <v>#DIV/0!</v>
      </c>
      <c r="EE400" s="33" t="e">
        <f t="shared" si="196"/>
        <v>#DIV/0!</v>
      </c>
    </row>
    <row r="401" spans="1:135" ht="48" x14ac:dyDescent="0.2">
      <c r="A401" s="99">
        <v>222</v>
      </c>
      <c r="B401" s="93" t="s">
        <v>1032</v>
      </c>
      <c r="C401" s="9" t="s">
        <v>1152</v>
      </c>
      <c r="D401" s="9">
        <v>8</v>
      </c>
      <c r="E401" s="3" t="str">
        <f t="shared" si="211"/>
        <v>Schuler, J. (2016), Study 8</v>
      </c>
      <c r="F401" s="9" t="s">
        <v>1204</v>
      </c>
      <c r="G401" s="9" t="s">
        <v>123</v>
      </c>
      <c r="H401" s="9">
        <v>1</v>
      </c>
      <c r="I401" s="9">
        <v>1</v>
      </c>
      <c r="J401" s="9">
        <v>1</v>
      </c>
      <c r="K401" s="9">
        <v>1</v>
      </c>
      <c r="L401" s="9">
        <v>1</v>
      </c>
      <c r="M401" s="9"/>
      <c r="N401" s="9">
        <v>1</v>
      </c>
      <c r="O401" s="9">
        <v>1</v>
      </c>
      <c r="P401" s="9"/>
      <c r="Q401" s="9" t="s">
        <v>1081</v>
      </c>
      <c r="R401" s="3" t="s">
        <v>3</v>
      </c>
      <c r="S401" s="9"/>
      <c r="T401" s="9">
        <v>2016</v>
      </c>
      <c r="U401" s="3" t="s">
        <v>123</v>
      </c>
      <c r="V401" s="9">
        <v>0</v>
      </c>
      <c r="W401" s="9">
        <v>1</v>
      </c>
      <c r="X401" s="3">
        <v>0</v>
      </c>
      <c r="Y401" s="22">
        <v>2</v>
      </c>
      <c r="Z401" s="22">
        <v>2</v>
      </c>
      <c r="AA401" s="22">
        <f t="shared" si="198"/>
        <v>1</v>
      </c>
      <c r="AB401" s="22">
        <f t="shared" si="199"/>
        <v>2</v>
      </c>
      <c r="AC401" s="22">
        <v>1</v>
      </c>
      <c r="AD401" s="22">
        <v>1</v>
      </c>
      <c r="AE401" s="22">
        <f t="shared" si="200"/>
        <v>1</v>
      </c>
      <c r="AF401" s="22">
        <f t="shared" si="201"/>
        <v>1</v>
      </c>
      <c r="AG401" s="9">
        <v>2</v>
      </c>
      <c r="AH401" s="9">
        <v>2</v>
      </c>
      <c r="AI401" s="3">
        <f t="shared" si="212"/>
        <v>1</v>
      </c>
      <c r="AJ401" s="3">
        <v>2</v>
      </c>
      <c r="AK401" s="9">
        <v>0</v>
      </c>
      <c r="AL401" s="9">
        <v>1</v>
      </c>
      <c r="AM401" s="9">
        <v>0</v>
      </c>
      <c r="AN401" s="9"/>
      <c r="AO401" s="9"/>
      <c r="AP401" s="48"/>
      <c r="AQ401" s="48"/>
      <c r="AR401" s="9"/>
      <c r="AS401" s="48">
        <v>1</v>
      </c>
      <c r="AT401" s="48" t="s">
        <v>1014</v>
      </c>
      <c r="AU401" s="9">
        <v>0</v>
      </c>
      <c r="AV401" s="61">
        <v>-0.11155961272139024</v>
      </c>
      <c r="AW401" s="42">
        <v>5.020309795314893E-2</v>
      </c>
      <c r="AX401" s="61">
        <v>-0.11048347497809709</v>
      </c>
      <c r="AY401" s="61">
        <v>4.9239220895436565E-2</v>
      </c>
      <c r="AZ401" s="16"/>
      <c r="BA401" s="9" t="s">
        <v>1033</v>
      </c>
      <c r="BB401" s="9"/>
      <c r="BC401" s="9"/>
      <c r="BD401" s="22">
        <v>42</v>
      </c>
      <c r="BE401" s="22">
        <v>38</v>
      </c>
      <c r="BF401" s="22">
        <v>80</v>
      </c>
      <c r="BG401" s="42">
        <v>5.74</v>
      </c>
      <c r="BH401" s="42">
        <v>5.61</v>
      </c>
      <c r="BI401" s="61">
        <v>1.33</v>
      </c>
      <c r="BJ401" s="61">
        <v>0.95</v>
      </c>
      <c r="BK401" s="63">
        <v>-1</v>
      </c>
      <c r="BL401" s="16">
        <f t="shared" si="203"/>
        <v>-0.11155961272139024</v>
      </c>
      <c r="BM401" s="16">
        <f t="shared" si="213"/>
        <v>5.020309795314893E-2</v>
      </c>
      <c r="BN401" s="16">
        <f t="shared" si="215"/>
        <v>-0.11048347497809709</v>
      </c>
      <c r="BO401" s="16">
        <f t="shared" si="216"/>
        <v>4.9239220895436565E-2</v>
      </c>
      <c r="BP401" s="48"/>
      <c r="BQ401" s="64"/>
      <c r="BR401" s="64"/>
      <c r="BS401" s="48"/>
      <c r="BT401" s="48"/>
      <c r="BU401" s="48"/>
      <c r="BV401" s="48"/>
      <c r="BW401" s="48"/>
      <c r="BX401" s="48"/>
      <c r="BY401" s="16"/>
      <c r="BZ401" s="16"/>
      <c r="CA401" s="48"/>
      <c r="CB401" s="48"/>
      <c r="CC401" s="48"/>
      <c r="CD401" s="48"/>
      <c r="CE401" s="9" t="s">
        <v>1034</v>
      </c>
      <c r="CF401" s="9"/>
      <c r="CG401" s="9"/>
      <c r="CH401" s="22">
        <v>42</v>
      </c>
      <c r="CI401" s="22">
        <v>38</v>
      </c>
      <c r="CJ401" s="22">
        <v>80</v>
      </c>
      <c r="CK401" s="22">
        <v>1.88</v>
      </c>
      <c r="CL401" s="22">
        <v>2</v>
      </c>
      <c r="CM401" s="9">
        <v>2.75</v>
      </c>
      <c r="CN401" s="9">
        <v>2.56</v>
      </c>
      <c r="CO401" s="63">
        <v>1</v>
      </c>
      <c r="CP401" s="33">
        <f t="shared" si="204"/>
        <v>4.5086284342213297E-2</v>
      </c>
      <c r="CQ401" s="33">
        <f t="shared" si="205"/>
        <v>5.0138018114681687E-2</v>
      </c>
      <c r="CR401" s="33">
        <f t="shared" si="206"/>
        <v>4.4651368416082624E-2</v>
      </c>
      <c r="CS401" s="33">
        <f t="shared" si="207"/>
        <v>4.9175390560800274E-2</v>
      </c>
      <c r="CT401" s="9"/>
      <c r="CU401" s="9"/>
      <c r="CV401" s="9"/>
      <c r="CW401" s="9"/>
      <c r="CX401" s="9"/>
      <c r="CY401" s="9"/>
      <c r="CZ401" s="9"/>
      <c r="DA401" s="9"/>
      <c r="DB401" s="9"/>
      <c r="DC401" s="9"/>
      <c r="DD401" s="9"/>
      <c r="DE401" s="62"/>
      <c r="DF401" s="62"/>
      <c r="DG401" s="62"/>
      <c r="DH401" s="20"/>
      <c r="DI401" s="20"/>
      <c r="DJ401" s="20"/>
      <c r="DK401" s="20"/>
      <c r="DL401" s="65"/>
      <c r="DM401" s="33" t="e">
        <f t="shared" si="208"/>
        <v>#DIV/0!</v>
      </c>
      <c r="DN401" s="33" t="e">
        <f t="shared" si="209"/>
        <v>#DIV/0!</v>
      </c>
      <c r="DO401" s="33" t="e">
        <f t="shared" si="184"/>
        <v>#DIV/0!</v>
      </c>
      <c r="DP401" s="33" t="e">
        <f t="shared" si="210"/>
        <v>#DIV/0!</v>
      </c>
      <c r="DQ401" s="9"/>
      <c r="DR401" s="9"/>
      <c r="DS401" s="9"/>
      <c r="DT401" s="62"/>
      <c r="DU401" s="62"/>
      <c r="DV401" s="62"/>
      <c r="DW401" s="9"/>
      <c r="DX401" s="9"/>
      <c r="DY401" s="9"/>
      <c r="DZ401" s="9"/>
      <c r="EA401" s="41"/>
      <c r="EB401" s="33" t="e">
        <f t="shared" si="193"/>
        <v>#DIV/0!</v>
      </c>
      <c r="EC401" s="33" t="e">
        <f t="shared" si="194"/>
        <v>#DIV/0!</v>
      </c>
      <c r="ED401" s="33" t="e">
        <f t="shared" si="195"/>
        <v>#DIV/0!</v>
      </c>
      <c r="EE401" s="33" t="e">
        <f t="shared" si="196"/>
        <v>#DIV/0!</v>
      </c>
    </row>
    <row r="402" spans="1:135" ht="112" x14ac:dyDescent="0.2">
      <c r="A402" s="99">
        <v>223</v>
      </c>
      <c r="B402" s="93" t="s">
        <v>1093</v>
      </c>
      <c r="C402" s="9" t="s">
        <v>1154</v>
      </c>
      <c r="D402" s="9">
        <v>1</v>
      </c>
      <c r="E402" s="3" t="str">
        <f t="shared" si="211"/>
        <v>Kuzminska, A. O. &amp; Wieczorkowska-Wierzbinska, G. (2016), Study 1</v>
      </c>
      <c r="F402" s="9" t="s">
        <v>1204</v>
      </c>
      <c r="G402" s="9" t="s">
        <v>123</v>
      </c>
      <c r="H402" s="9">
        <v>1</v>
      </c>
      <c r="I402" s="9">
        <v>1</v>
      </c>
      <c r="J402" s="9">
        <v>1</v>
      </c>
      <c r="K402" s="9">
        <v>1</v>
      </c>
      <c r="L402" s="9">
        <v>1</v>
      </c>
      <c r="M402" s="9"/>
      <c r="N402" s="9">
        <v>1</v>
      </c>
      <c r="O402" s="9">
        <v>1</v>
      </c>
      <c r="P402" s="9"/>
      <c r="Q402" s="9" t="s">
        <v>1097</v>
      </c>
      <c r="R402" s="9" t="s">
        <v>89</v>
      </c>
      <c r="S402" s="9"/>
      <c r="T402" s="9">
        <v>2016</v>
      </c>
      <c r="U402" s="9" t="s">
        <v>123</v>
      </c>
      <c r="V402" s="9">
        <v>0</v>
      </c>
      <c r="W402" s="9">
        <v>0</v>
      </c>
      <c r="X402" s="3">
        <v>0</v>
      </c>
      <c r="Y402" s="22">
        <v>1</v>
      </c>
      <c r="Z402" s="22">
        <v>1</v>
      </c>
      <c r="AA402" s="22">
        <f t="shared" si="198"/>
        <v>1</v>
      </c>
      <c r="AB402" s="22">
        <f t="shared" si="199"/>
        <v>1</v>
      </c>
      <c r="AC402" s="22">
        <v>2</v>
      </c>
      <c r="AD402" s="22">
        <v>2</v>
      </c>
      <c r="AE402" s="22">
        <f t="shared" si="200"/>
        <v>1</v>
      </c>
      <c r="AF402" s="22">
        <f t="shared" si="201"/>
        <v>2</v>
      </c>
      <c r="AG402" s="9">
        <v>2</v>
      </c>
      <c r="AH402" s="22">
        <v>3</v>
      </c>
      <c r="AI402" s="3">
        <f t="shared" si="212"/>
        <v>0</v>
      </c>
      <c r="AJ402" s="3">
        <v>3</v>
      </c>
      <c r="AK402" s="9">
        <v>0</v>
      </c>
      <c r="AL402" s="9">
        <v>1</v>
      </c>
      <c r="AM402" s="9">
        <v>0</v>
      </c>
      <c r="AN402" s="9" t="s">
        <v>1096</v>
      </c>
      <c r="AO402" s="9"/>
      <c r="AP402" s="48"/>
      <c r="AQ402" s="48"/>
      <c r="AR402" s="9"/>
      <c r="AS402" s="9"/>
      <c r="AT402" s="9"/>
      <c r="AU402" s="9">
        <v>1</v>
      </c>
      <c r="AV402" s="61">
        <v>-5.1511382528103472E-2</v>
      </c>
      <c r="AW402" s="42">
        <v>3.6900491300543943E-3</v>
      </c>
      <c r="AX402" s="61">
        <v>-5.1211897745963325E-2</v>
      </c>
      <c r="AY402" s="61">
        <v>3.6472665926212365E-3</v>
      </c>
      <c r="AZ402" s="9"/>
      <c r="BA402" s="9"/>
      <c r="BB402" s="9"/>
      <c r="BC402" s="9"/>
      <c r="BD402" s="62"/>
      <c r="BE402" s="62"/>
      <c r="BF402" s="62"/>
      <c r="BG402" s="42"/>
      <c r="BH402" s="42"/>
      <c r="BI402" s="61"/>
      <c r="BJ402" s="61"/>
      <c r="BK402" s="63"/>
      <c r="BL402" s="16" t="e">
        <f t="shared" si="203"/>
        <v>#DIV/0!</v>
      </c>
      <c r="BM402" s="16" t="e">
        <f t="shared" si="213"/>
        <v>#DIV/0!</v>
      </c>
      <c r="BN402" s="16" t="e">
        <f t="shared" si="215"/>
        <v>#DIV/0!</v>
      </c>
      <c r="BO402" s="16" t="e">
        <f t="shared" si="216"/>
        <v>#DIV/0!</v>
      </c>
      <c r="BP402" s="48"/>
      <c r="BQ402" s="64"/>
      <c r="BR402" s="64"/>
      <c r="BS402" s="48"/>
      <c r="BT402" s="48"/>
      <c r="BU402" s="48"/>
      <c r="BV402" s="48"/>
      <c r="BW402" s="48"/>
      <c r="BX402" s="48"/>
      <c r="BY402" s="16"/>
      <c r="BZ402" s="16"/>
      <c r="CA402" s="48"/>
      <c r="CB402" s="48"/>
      <c r="CC402" s="48"/>
      <c r="CD402" s="48"/>
      <c r="CE402" s="9"/>
      <c r="CF402" s="9"/>
      <c r="CG402" s="9"/>
      <c r="CH402" s="62"/>
      <c r="CI402" s="62"/>
      <c r="CJ402" s="62"/>
      <c r="CK402" s="9"/>
      <c r="CL402" s="9"/>
      <c r="CM402" s="9"/>
      <c r="CN402" s="9"/>
      <c r="CO402" s="63"/>
      <c r="CP402" s="33" t="e">
        <f t="shared" si="204"/>
        <v>#DIV/0!</v>
      </c>
      <c r="CQ402" s="33" t="e">
        <f t="shared" si="205"/>
        <v>#DIV/0!</v>
      </c>
      <c r="CR402" s="33" t="e">
        <f t="shared" si="206"/>
        <v>#DIV/0!</v>
      </c>
      <c r="CS402" s="33" t="e">
        <f t="shared" si="207"/>
        <v>#DIV/0!</v>
      </c>
      <c r="CT402" s="9"/>
      <c r="CU402" s="9"/>
      <c r="CV402" s="9"/>
      <c r="CW402" s="9"/>
      <c r="CX402" s="9"/>
      <c r="CY402" s="9"/>
      <c r="CZ402" s="9"/>
      <c r="DA402" s="9"/>
      <c r="DB402" s="9"/>
      <c r="DC402" s="9"/>
      <c r="DD402" s="9"/>
      <c r="DE402" s="62"/>
      <c r="DF402" s="62"/>
      <c r="DG402" s="62"/>
      <c r="DH402" s="20"/>
      <c r="DI402" s="20"/>
      <c r="DJ402" s="20"/>
      <c r="DK402" s="20"/>
      <c r="DL402" s="65"/>
      <c r="DM402" s="33" t="e">
        <f t="shared" si="208"/>
        <v>#DIV/0!</v>
      </c>
      <c r="DN402" s="33" t="e">
        <f t="shared" si="209"/>
        <v>#DIV/0!</v>
      </c>
      <c r="DO402" s="33" t="e">
        <f t="shared" si="184"/>
        <v>#DIV/0!</v>
      </c>
      <c r="DP402" s="33" t="e">
        <f t="shared" si="210"/>
        <v>#DIV/0!</v>
      </c>
      <c r="DQ402" s="9"/>
      <c r="DR402" s="9"/>
      <c r="DS402" s="9"/>
      <c r="DT402" s="62"/>
      <c r="DU402" s="62"/>
      <c r="DV402" s="62"/>
      <c r="DW402" s="9"/>
      <c r="DX402" s="9"/>
      <c r="DY402" s="9"/>
      <c r="DZ402" s="9"/>
      <c r="EA402" s="41"/>
      <c r="EB402" s="33" t="e">
        <f t="shared" si="193"/>
        <v>#DIV/0!</v>
      </c>
      <c r="EC402" s="33" t="e">
        <f t="shared" si="194"/>
        <v>#DIV/0!</v>
      </c>
      <c r="ED402" s="33" t="e">
        <f t="shared" si="195"/>
        <v>#DIV/0!</v>
      </c>
      <c r="EE402" s="33" t="e">
        <f t="shared" si="196"/>
        <v>#DIV/0!</v>
      </c>
    </row>
    <row r="403" spans="1:135" ht="96" x14ac:dyDescent="0.2">
      <c r="A403" s="99">
        <v>223</v>
      </c>
      <c r="B403" s="93" t="s">
        <v>1094</v>
      </c>
      <c r="C403" s="9" t="s">
        <v>1154</v>
      </c>
      <c r="D403" s="3" t="s">
        <v>1095</v>
      </c>
      <c r="E403" s="3" t="str">
        <f t="shared" si="211"/>
        <v>Kuzminska, A. O. &amp; Wieczorkowska-Wierzbinska, G. (2016), Study 2 (replication)</v>
      </c>
      <c r="F403" s="9" t="s">
        <v>1204</v>
      </c>
      <c r="G403" s="9" t="s">
        <v>123</v>
      </c>
      <c r="H403" s="9">
        <v>1</v>
      </c>
      <c r="I403" s="9">
        <v>1</v>
      </c>
      <c r="J403" s="9">
        <v>1</v>
      </c>
      <c r="K403" s="9">
        <v>1</v>
      </c>
      <c r="L403" s="9">
        <v>1</v>
      </c>
      <c r="M403" s="9"/>
      <c r="N403" s="9">
        <v>1</v>
      </c>
      <c r="O403" s="9">
        <v>1</v>
      </c>
      <c r="P403" s="9"/>
      <c r="Q403" s="9" t="s">
        <v>1097</v>
      </c>
      <c r="R403" s="9" t="s">
        <v>89</v>
      </c>
      <c r="S403" s="9"/>
      <c r="T403" s="9">
        <v>2016</v>
      </c>
      <c r="U403" s="9" t="s">
        <v>123</v>
      </c>
      <c r="V403" s="9">
        <v>0</v>
      </c>
      <c r="W403" s="9">
        <v>1</v>
      </c>
      <c r="X403" s="3">
        <v>0</v>
      </c>
      <c r="Y403" s="22">
        <v>1</v>
      </c>
      <c r="Z403" s="22">
        <v>1</v>
      </c>
      <c r="AA403" s="22">
        <f t="shared" si="198"/>
        <v>1</v>
      </c>
      <c r="AB403" s="22">
        <f t="shared" si="199"/>
        <v>1</v>
      </c>
      <c r="AC403" s="22">
        <v>99</v>
      </c>
      <c r="AD403" s="22">
        <v>99</v>
      </c>
      <c r="AE403" s="22">
        <f t="shared" si="200"/>
        <v>1</v>
      </c>
      <c r="AF403" s="22">
        <f t="shared" si="201"/>
        <v>99</v>
      </c>
      <c r="AG403" s="9">
        <v>2</v>
      </c>
      <c r="AH403" s="9">
        <v>3</v>
      </c>
      <c r="AI403" s="3">
        <f t="shared" si="212"/>
        <v>0</v>
      </c>
      <c r="AJ403" s="3">
        <v>3</v>
      </c>
      <c r="AK403" s="9">
        <v>0</v>
      </c>
      <c r="AL403" s="9">
        <v>1</v>
      </c>
      <c r="AM403" s="9">
        <v>0</v>
      </c>
      <c r="AN403" s="9"/>
      <c r="AO403" s="9"/>
      <c r="AP403" s="48"/>
      <c r="AQ403" s="48"/>
      <c r="AR403" s="9"/>
      <c r="AS403" s="9"/>
      <c r="AT403" s="9"/>
      <c r="AU403" s="9">
        <v>1</v>
      </c>
      <c r="AV403" s="61">
        <v>3.2438827929946797E-2</v>
      </c>
      <c r="AW403" s="42">
        <v>4.5494732898064272E-3</v>
      </c>
      <c r="AX403" s="61">
        <v>3.1909933996306358E-2</v>
      </c>
      <c r="AY403" s="61">
        <v>6.9383414788676285E-3</v>
      </c>
      <c r="AZ403" s="9"/>
      <c r="BA403" s="9"/>
      <c r="BB403" s="9"/>
      <c r="BC403" s="9"/>
      <c r="BD403" s="62"/>
      <c r="BE403" s="62"/>
      <c r="BF403" s="62"/>
      <c r="BG403" s="42"/>
      <c r="BH403" s="42"/>
      <c r="BI403" s="61"/>
      <c r="BJ403" s="61"/>
      <c r="BK403" s="63"/>
      <c r="BL403" s="16" t="e">
        <f t="shared" si="203"/>
        <v>#DIV/0!</v>
      </c>
      <c r="BM403" s="16" t="e">
        <f t="shared" si="213"/>
        <v>#DIV/0!</v>
      </c>
      <c r="BN403" s="16" t="e">
        <f t="shared" si="215"/>
        <v>#DIV/0!</v>
      </c>
      <c r="BO403" s="16" t="e">
        <f t="shared" si="216"/>
        <v>#DIV/0!</v>
      </c>
      <c r="BP403" s="48"/>
      <c r="BQ403" s="64"/>
      <c r="BR403" s="64"/>
      <c r="BS403" s="48"/>
      <c r="BT403" s="48"/>
      <c r="BU403" s="48"/>
      <c r="BV403" s="48"/>
      <c r="BW403" s="48"/>
      <c r="BX403" s="48"/>
      <c r="BY403" s="16"/>
      <c r="BZ403" s="16"/>
      <c r="CA403" s="48"/>
      <c r="CB403" s="48"/>
      <c r="CC403" s="48"/>
      <c r="CD403" s="48"/>
      <c r="CE403" s="9"/>
      <c r="CF403" s="9"/>
      <c r="CG403" s="9"/>
      <c r="CH403" s="62"/>
      <c r="CI403" s="62"/>
      <c r="CJ403" s="62"/>
      <c r="CK403" s="9"/>
      <c r="CL403" s="9"/>
      <c r="CM403" s="9"/>
      <c r="CN403" s="9"/>
      <c r="CO403" s="63"/>
      <c r="CP403" s="33" t="e">
        <f t="shared" si="204"/>
        <v>#DIV/0!</v>
      </c>
      <c r="CQ403" s="33" t="e">
        <f t="shared" si="205"/>
        <v>#DIV/0!</v>
      </c>
      <c r="CR403" s="33" t="e">
        <f t="shared" si="206"/>
        <v>#DIV/0!</v>
      </c>
      <c r="CS403" s="33" t="e">
        <f t="shared" si="207"/>
        <v>#DIV/0!</v>
      </c>
      <c r="CT403" s="9"/>
      <c r="CU403" s="9"/>
      <c r="CV403" s="9"/>
      <c r="CW403" s="9"/>
      <c r="CX403" s="9"/>
      <c r="CY403" s="9"/>
      <c r="CZ403" s="9"/>
      <c r="DA403" s="9"/>
      <c r="DB403" s="9"/>
      <c r="DC403" s="9"/>
      <c r="DD403" s="9"/>
      <c r="DE403" s="62"/>
      <c r="DF403" s="62"/>
      <c r="DG403" s="62"/>
      <c r="DH403" s="20"/>
      <c r="DI403" s="20"/>
      <c r="DJ403" s="20"/>
      <c r="DK403" s="20"/>
      <c r="DL403" s="65"/>
      <c r="DM403" s="33" t="e">
        <f t="shared" si="208"/>
        <v>#DIV/0!</v>
      </c>
      <c r="DN403" s="33" t="e">
        <f t="shared" si="209"/>
        <v>#DIV/0!</v>
      </c>
      <c r="DO403" s="33" t="e">
        <f t="shared" si="184"/>
        <v>#DIV/0!</v>
      </c>
      <c r="DP403" s="33" t="e">
        <f t="shared" si="210"/>
        <v>#DIV/0!</v>
      </c>
      <c r="DQ403" s="9"/>
      <c r="DR403" s="9"/>
      <c r="DS403" s="9"/>
      <c r="DT403" s="62"/>
      <c r="DU403" s="62"/>
      <c r="DV403" s="62"/>
      <c r="DW403" s="9"/>
      <c r="DX403" s="9"/>
      <c r="DY403" s="9"/>
      <c r="DZ403" s="9"/>
      <c r="EA403" s="41"/>
      <c r="EB403" s="33" t="e">
        <f t="shared" si="193"/>
        <v>#DIV/0!</v>
      </c>
      <c r="EC403" s="33" t="e">
        <f t="shared" si="194"/>
        <v>#DIV/0!</v>
      </c>
      <c r="ED403" s="33" t="e">
        <f t="shared" si="195"/>
        <v>#DIV/0!</v>
      </c>
      <c r="EE403" s="33" t="e">
        <f t="shared" si="196"/>
        <v>#DIV/0!</v>
      </c>
    </row>
    <row r="404" spans="1:135" ht="64" x14ac:dyDescent="0.2">
      <c r="A404" s="99">
        <v>224</v>
      </c>
      <c r="B404" s="93" t="s">
        <v>1108</v>
      </c>
      <c r="C404" s="9" t="s">
        <v>1153</v>
      </c>
      <c r="D404" s="9">
        <v>1</v>
      </c>
      <c r="E404" s="3" t="str">
        <f t="shared" si="211"/>
        <v>Pashler, H. &amp; Harris, C. R. (2016), Study 1</v>
      </c>
      <c r="F404" s="9" t="s">
        <v>1204</v>
      </c>
      <c r="G404" s="9" t="s">
        <v>123</v>
      </c>
      <c r="H404" s="9">
        <v>1</v>
      </c>
      <c r="I404" s="9">
        <v>1</v>
      </c>
      <c r="J404" s="9">
        <v>1</v>
      </c>
      <c r="K404" s="9">
        <v>1</v>
      </c>
      <c r="L404" s="9">
        <v>1</v>
      </c>
      <c r="M404" s="9"/>
      <c r="N404" s="9">
        <v>1</v>
      </c>
      <c r="O404" s="9">
        <v>1</v>
      </c>
      <c r="P404" s="9"/>
      <c r="Q404" s="9" t="s">
        <v>1115</v>
      </c>
      <c r="R404" s="9" t="s">
        <v>1113</v>
      </c>
      <c r="S404" s="9" t="s">
        <v>1114</v>
      </c>
      <c r="T404" s="9">
        <v>2016</v>
      </c>
      <c r="U404" s="9" t="s">
        <v>123</v>
      </c>
      <c r="V404" s="9">
        <v>0</v>
      </c>
      <c r="W404" s="9">
        <v>1</v>
      </c>
      <c r="X404" s="3">
        <v>1</v>
      </c>
      <c r="Y404" s="22">
        <v>5</v>
      </c>
      <c r="Z404" s="22">
        <v>5</v>
      </c>
      <c r="AA404" s="22">
        <f t="shared" si="198"/>
        <v>1</v>
      </c>
      <c r="AB404" s="22">
        <f t="shared" si="199"/>
        <v>5</v>
      </c>
      <c r="AC404" s="22">
        <v>1</v>
      </c>
      <c r="AD404" s="22">
        <v>1</v>
      </c>
      <c r="AE404" s="22">
        <f t="shared" si="200"/>
        <v>1</v>
      </c>
      <c r="AF404" s="22">
        <f t="shared" si="201"/>
        <v>1</v>
      </c>
      <c r="AG404" s="9">
        <v>1</v>
      </c>
      <c r="AH404" s="9">
        <v>1</v>
      </c>
      <c r="AI404" s="9">
        <f t="shared" si="212"/>
        <v>1</v>
      </c>
      <c r="AJ404" s="9">
        <v>1</v>
      </c>
      <c r="AK404" s="9">
        <v>0</v>
      </c>
      <c r="AL404" s="9">
        <v>0</v>
      </c>
      <c r="AM404" s="9">
        <v>0</v>
      </c>
      <c r="AN404" s="9"/>
      <c r="AO404" s="9"/>
      <c r="AP404" s="48"/>
      <c r="AQ404" s="48"/>
      <c r="AR404" s="9"/>
      <c r="AS404" s="9"/>
      <c r="AT404" s="9"/>
      <c r="AU404" s="9">
        <v>0</v>
      </c>
      <c r="AV404" s="61">
        <v>-0.18062274590102123</v>
      </c>
      <c r="AW404" s="42">
        <v>3.390503895860536E-2</v>
      </c>
      <c r="AX404" s="61">
        <v>-0.17953683760903114</v>
      </c>
      <c r="AY404" s="61">
        <v>3.3498588617878064E-2</v>
      </c>
      <c r="AZ404" s="9"/>
      <c r="BA404" s="9"/>
      <c r="BB404" s="9"/>
      <c r="BC404" s="9">
        <v>0</v>
      </c>
      <c r="BD404" s="22">
        <v>80</v>
      </c>
      <c r="BE404" s="22">
        <v>47</v>
      </c>
      <c r="BF404" s="22">
        <v>127</v>
      </c>
      <c r="BG404" s="59">
        <v>270.67500000000001</v>
      </c>
      <c r="BH404" s="42">
        <v>294.5745</v>
      </c>
      <c r="BI404" s="61">
        <v>128.8049</v>
      </c>
      <c r="BJ404" s="61">
        <v>138.14103</v>
      </c>
      <c r="BK404" s="63">
        <v>-1</v>
      </c>
      <c r="BL404" s="16">
        <f t="shared" si="203"/>
        <v>-0.18062274590102123</v>
      </c>
      <c r="BM404" s="16">
        <f t="shared" si="213"/>
        <v>3.390503895860536E-2</v>
      </c>
      <c r="BN404" s="16">
        <f t="shared" si="215"/>
        <v>-0.17953683760903114</v>
      </c>
      <c r="BO404" s="16">
        <f t="shared" si="216"/>
        <v>3.3498588617878064E-2</v>
      </c>
      <c r="BP404" s="48"/>
      <c r="BQ404" s="64"/>
      <c r="BR404" s="64"/>
      <c r="BS404" s="48"/>
      <c r="BT404" s="48"/>
      <c r="BU404" s="48"/>
      <c r="BV404" s="48"/>
      <c r="BW404" s="48"/>
      <c r="BX404" s="48"/>
      <c r="BY404" s="16"/>
      <c r="BZ404" s="16"/>
      <c r="CA404" s="48"/>
      <c r="CB404" s="48"/>
      <c r="CC404" s="48"/>
      <c r="CD404" s="48"/>
      <c r="CE404" s="9"/>
      <c r="CF404" s="9"/>
      <c r="CG404" s="9"/>
      <c r="CH404" s="62"/>
      <c r="CI404" s="62"/>
      <c r="CJ404" s="62"/>
      <c r="CK404" s="9"/>
      <c r="CL404" s="9"/>
      <c r="CM404" s="9"/>
      <c r="CN404" s="9"/>
      <c r="CO404" s="63"/>
      <c r="CP404" s="33" t="e">
        <f t="shared" si="204"/>
        <v>#DIV/0!</v>
      </c>
      <c r="CQ404" s="33" t="e">
        <f t="shared" si="205"/>
        <v>#DIV/0!</v>
      </c>
      <c r="CR404" s="33" t="e">
        <f t="shared" si="206"/>
        <v>#DIV/0!</v>
      </c>
      <c r="CS404" s="33" t="e">
        <f t="shared" si="207"/>
        <v>#DIV/0!</v>
      </c>
      <c r="CT404" s="9"/>
      <c r="CU404" s="9"/>
      <c r="CV404" s="9"/>
      <c r="CW404" s="9"/>
      <c r="CX404" s="9"/>
      <c r="CY404" s="9"/>
      <c r="CZ404" s="9"/>
      <c r="DA404" s="9"/>
      <c r="DB404" s="9"/>
      <c r="DC404" s="9"/>
      <c r="DD404" s="9"/>
      <c r="DE404" s="62"/>
      <c r="DF404" s="62"/>
      <c r="DG404" s="62"/>
      <c r="DH404" s="20"/>
      <c r="DI404" s="20"/>
      <c r="DJ404" s="20"/>
      <c r="DK404" s="20"/>
      <c r="DL404" s="65"/>
      <c r="DM404" s="33" t="e">
        <f t="shared" si="208"/>
        <v>#DIV/0!</v>
      </c>
      <c r="DN404" s="33" t="e">
        <f t="shared" si="209"/>
        <v>#DIV/0!</v>
      </c>
      <c r="DO404" s="33" t="e">
        <f t="shared" ref="DO404:DO435" si="217">(1-3/(4*DG404-9))*DM404</f>
        <v>#DIV/0!</v>
      </c>
      <c r="DP404" s="33" t="e">
        <f t="shared" si="210"/>
        <v>#DIV/0!</v>
      </c>
      <c r="DQ404" s="9"/>
      <c r="DR404" s="9"/>
      <c r="DS404" s="9"/>
      <c r="DT404" s="62"/>
      <c r="DU404" s="62"/>
      <c r="DV404" s="62"/>
      <c r="DW404" s="9"/>
      <c r="DX404" s="9"/>
      <c r="DY404" s="9"/>
      <c r="DZ404" s="9"/>
      <c r="EA404" s="41"/>
      <c r="EB404" s="33" t="e">
        <f t="shared" si="193"/>
        <v>#DIV/0!</v>
      </c>
      <c r="EC404" s="33" t="e">
        <f t="shared" si="194"/>
        <v>#DIV/0!</v>
      </c>
      <c r="ED404" s="33" t="e">
        <f t="shared" si="195"/>
        <v>#DIV/0!</v>
      </c>
      <c r="EE404" s="33" t="e">
        <f t="shared" si="196"/>
        <v>#DIV/0!</v>
      </c>
    </row>
    <row r="405" spans="1:135" ht="64" x14ac:dyDescent="0.2">
      <c r="A405" s="99">
        <v>301</v>
      </c>
      <c r="B405" s="93" t="s">
        <v>948</v>
      </c>
      <c r="C405" s="3" t="s">
        <v>947</v>
      </c>
      <c r="D405" s="9">
        <v>1</v>
      </c>
      <c r="E405" s="3" t="str">
        <f t="shared" si="211"/>
        <v>Caruso, E. M., Vohs, K. D., Baxter, B., &amp; Waytz, A. (2013), Study 1</v>
      </c>
      <c r="F405" s="9" t="s">
        <v>1204</v>
      </c>
      <c r="G405" s="9" t="s">
        <v>1</v>
      </c>
      <c r="H405" s="9">
        <v>1</v>
      </c>
      <c r="I405" s="9">
        <v>1</v>
      </c>
      <c r="J405" s="9">
        <v>1</v>
      </c>
      <c r="K405" s="9">
        <v>1</v>
      </c>
      <c r="L405" s="9">
        <v>1</v>
      </c>
      <c r="M405" s="9"/>
      <c r="N405" s="9">
        <v>1</v>
      </c>
      <c r="O405" s="9">
        <v>1</v>
      </c>
      <c r="P405" s="9"/>
      <c r="Q405" s="9" t="s">
        <v>455</v>
      </c>
      <c r="R405" s="9" t="s">
        <v>89</v>
      </c>
      <c r="S405" s="9"/>
      <c r="T405" s="9">
        <v>2013</v>
      </c>
      <c r="U405" s="3" t="s">
        <v>144</v>
      </c>
      <c r="V405" s="9">
        <v>1</v>
      </c>
      <c r="W405" s="9">
        <v>0</v>
      </c>
      <c r="X405" s="3">
        <v>0</v>
      </c>
      <c r="Y405" s="22">
        <v>1</v>
      </c>
      <c r="Z405" s="22">
        <v>1</v>
      </c>
      <c r="AA405" s="22">
        <f t="shared" si="198"/>
        <v>1</v>
      </c>
      <c r="AB405" s="22">
        <f t="shared" si="199"/>
        <v>1</v>
      </c>
      <c r="AC405" s="22">
        <v>1</v>
      </c>
      <c r="AD405" s="22">
        <v>1</v>
      </c>
      <c r="AE405" s="22">
        <f t="shared" si="200"/>
        <v>1</v>
      </c>
      <c r="AF405" s="22">
        <f t="shared" si="201"/>
        <v>1</v>
      </c>
      <c r="AG405" s="9">
        <v>2</v>
      </c>
      <c r="AH405" s="9">
        <v>2</v>
      </c>
      <c r="AI405" s="3">
        <f t="shared" si="212"/>
        <v>1</v>
      </c>
      <c r="AJ405" s="3">
        <v>2</v>
      </c>
      <c r="AK405" s="9">
        <v>0</v>
      </c>
      <c r="AL405" s="9">
        <v>0</v>
      </c>
      <c r="AM405" s="9">
        <v>0</v>
      </c>
      <c r="AN405" s="9"/>
      <c r="AO405" s="9"/>
      <c r="AP405" s="48"/>
      <c r="AQ405" s="48"/>
      <c r="AR405" s="9"/>
      <c r="AS405" s="9"/>
      <c r="AT405" s="9"/>
      <c r="AU405" s="9">
        <v>0</v>
      </c>
      <c r="AV405" s="61">
        <v>0.7882012067303531</v>
      </c>
      <c r="AW405" s="42">
        <v>0.14368768570485307</v>
      </c>
      <c r="AX405" s="61">
        <v>0.76689847141331657</v>
      </c>
      <c r="AY405" s="61">
        <v>0.13602574190905012</v>
      </c>
      <c r="AZ405" s="9"/>
      <c r="BA405" s="9" t="s">
        <v>456</v>
      </c>
      <c r="BB405" s="9">
        <v>0.8</v>
      </c>
      <c r="BC405" s="9">
        <v>1</v>
      </c>
      <c r="BD405" s="62">
        <v>15</v>
      </c>
      <c r="BE405" s="62">
        <v>15</v>
      </c>
      <c r="BF405" s="20">
        <v>30</v>
      </c>
      <c r="BG405" s="42">
        <v>4.96</v>
      </c>
      <c r="BH405" s="42">
        <v>3.99</v>
      </c>
      <c r="BI405" s="61">
        <v>1.27</v>
      </c>
      <c r="BJ405" s="61">
        <v>1.19</v>
      </c>
      <c r="BK405" s="63">
        <v>1</v>
      </c>
      <c r="BL405" s="16">
        <f t="shared" si="203"/>
        <v>0.7882012067303531</v>
      </c>
      <c r="BM405" s="16">
        <f t="shared" si="213"/>
        <v>0.14368768570485307</v>
      </c>
      <c r="BN405" s="16">
        <f t="shared" si="215"/>
        <v>0.76689847141331657</v>
      </c>
      <c r="BO405" s="16">
        <f t="shared" si="216"/>
        <v>0.13602574190905012</v>
      </c>
      <c r="BP405" s="48"/>
      <c r="BQ405" s="64"/>
      <c r="BR405" s="64"/>
      <c r="BS405" s="48"/>
      <c r="BT405" s="48"/>
      <c r="BU405" s="48"/>
      <c r="BV405" s="48"/>
      <c r="BW405" s="48"/>
      <c r="BX405" s="48"/>
      <c r="BY405" s="16"/>
      <c r="BZ405" s="16"/>
      <c r="CA405" s="48"/>
      <c r="CB405" s="48"/>
      <c r="CC405" s="48"/>
      <c r="CD405" s="48"/>
      <c r="CE405" s="9"/>
      <c r="CF405" s="9"/>
      <c r="CG405" s="9"/>
      <c r="CH405" s="62"/>
      <c r="CI405" s="62"/>
      <c r="CJ405" s="62"/>
      <c r="CK405" s="9"/>
      <c r="CL405" s="9"/>
      <c r="CM405" s="9"/>
      <c r="CN405" s="9"/>
      <c r="CO405" s="63"/>
      <c r="CP405" s="33" t="e">
        <f t="shared" si="204"/>
        <v>#DIV/0!</v>
      </c>
      <c r="CQ405" s="33" t="e">
        <f t="shared" si="205"/>
        <v>#DIV/0!</v>
      </c>
      <c r="CR405" s="33" t="e">
        <f t="shared" si="206"/>
        <v>#DIV/0!</v>
      </c>
      <c r="CS405" s="33" t="e">
        <f t="shared" si="207"/>
        <v>#DIV/0!</v>
      </c>
      <c r="CT405" s="9"/>
      <c r="CU405" s="9"/>
      <c r="CV405" s="9"/>
      <c r="CW405" s="9"/>
      <c r="CX405" s="9"/>
      <c r="CY405" s="9"/>
      <c r="CZ405" s="9"/>
      <c r="DA405" s="9"/>
      <c r="DB405" s="9"/>
      <c r="DC405" s="9"/>
      <c r="DD405" s="9"/>
      <c r="DE405" s="62"/>
      <c r="DF405" s="62"/>
      <c r="DG405" s="62"/>
      <c r="DH405" s="20"/>
      <c r="DI405" s="20"/>
      <c r="DJ405" s="20"/>
      <c r="DK405" s="20"/>
      <c r="DL405" s="65"/>
      <c r="DM405" s="33" t="e">
        <f t="shared" si="208"/>
        <v>#DIV/0!</v>
      </c>
      <c r="DN405" s="33" t="e">
        <f t="shared" si="209"/>
        <v>#DIV/0!</v>
      </c>
      <c r="DO405" s="33" t="e">
        <f t="shared" si="217"/>
        <v>#DIV/0!</v>
      </c>
      <c r="DP405" s="33" t="e">
        <f t="shared" si="210"/>
        <v>#DIV/0!</v>
      </c>
      <c r="DQ405" s="9"/>
      <c r="DR405" s="9"/>
      <c r="DS405" s="9"/>
      <c r="DT405" s="62"/>
      <c r="DU405" s="62"/>
      <c r="DV405" s="62"/>
      <c r="DW405" s="9"/>
      <c r="DX405" s="9"/>
      <c r="DY405" s="9"/>
      <c r="DZ405" s="9"/>
      <c r="EA405" s="41">
        <v>-1</v>
      </c>
      <c r="EB405" s="33" t="e">
        <f t="shared" si="193"/>
        <v>#DIV/0!</v>
      </c>
      <c r="EC405" s="33" t="e">
        <f t="shared" si="194"/>
        <v>#DIV/0!</v>
      </c>
      <c r="ED405" s="33" t="e">
        <f t="shared" si="195"/>
        <v>#DIV/0!</v>
      </c>
      <c r="EE405" s="33" t="e">
        <f t="shared" si="196"/>
        <v>#DIV/0!</v>
      </c>
    </row>
    <row r="406" spans="1:135" ht="64" x14ac:dyDescent="0.2">
      <c r="A406" s="99">
        <v>301</v>
      </c>
      <c r="B406" s="93" t="s">
        <v>949</v>
      </c>
      <c r="C406" s="3" t="s">
        <v>947</v>
      </c>
      <c r="D406" s="9">
        <v>2</v>
      </c>
      <c r="E406" s="3" t="str">
        <f t="shared" si="211"/>
        <v>Caruso, E. M., Vohs, K. D., Baxter, B., &amp; Waytz, A. (2013), Study 2</v>
      </c>
      <c r="F406" s="9" t="s">
        <v>1204</v>
      </c>
      <c r="G406" s="9" t="s">
        <v>1</v>
      </c>
      <c r="H406" s="9">
        <v>1</v>
      </c>
      <c r="I406" s="9">
        <v>1</v>
      </c>
      <c r="J406" s="9">
        <v>1</v>
      </c>
      <c r="K406" s="9">
        <v>1</v>
      </c>
      <c r="L406" s="9">
        <v>1</v>
      </c>
      <c r="M406" s="9"/>
      <c r="N406" s="9">
        <v>1</v>
      </c>
      <c r="O406" s="9">
        <v>1</v>
      </c>
      <c r="P406" s="9"/>
      <c r="Q406" s="9" t="s">
        <v>146</v>
      </c>
      <c r="R406" s="3" t="s">
        <v>3</v>
      </c>
      <c r="S406" s="9"/>
      <c r="T406" s="9">
        <v>2013</v>
      </c>
      <c r="U406" s="3" t="s">
        <v>144</v>
      </c>
      <c r="V406" s="9">
        <v>1</v>
      </c>
      <c r="W406" s="9">
        <v>0</v>
      </c>
      <c r="X406" s="3">
        <v>0</v>
      </c>
      <c r="Y406" s="22">
        <v>2</v>
      </c>
      <c r="Z406" s="22">
        <v>2</v>
      </c>
      <c r="AA406" s="22">
        <f t="shared" si="198"/>
        <v>1</v>
      </c>
      <c r="AB406" s="22">
        <f t="shared" si="199"/>
        <v>2</v>
      </c>
      <c r="AC406" s="22">
        <v>1</v>
      </c>
      <c r="AD406" s="22">
        <v>1</v>
      </c>
      <c r="AE406" s="22">
        <f t="shared" si="200"/>
        <v>1</v>
      </c>
      <c r="AF406" s="22">
        <f t="shared" si="201"/>
        <v>1</v>
      </c>
      <c r="AG406" s="9">
        <v>2</v>
      </c>
      <c r="AH406" s="9">
        <v>2</v>
      </c>
      <c r="AI406" s="3">
        <f t="shared" si="212"/>
        <v>1</v>
      </c>
      <c r="AJ406" s="3">
        <v>2</v>
      </c>
      <c r="AK406" s="9">
        <v>0</v>
      </c>
      <c r="AL406" s="9">
        <v>0</v>
      </c>
      <c r="AM406" s="9">
        <v>0</v>
      </c>
      <c r="AN406" s="9"/>
      <c r="AO406" s="9"/>
      <c r="AP406" s="48"/>
      <c r="AQ406" s="48"/>
      <c r="AR406" s="9"/>
      <c r="AS406" s="9"/>
      <c r="AT406" s="9"/>
      <c r="AU406" s="9">
        <v>0</v>
      </c>
      <c r="AV406" s="61">
        <v>0.43598876923213475</v>
      </c>
      <c r="AW406" s="42">
        <v>2.4375256568144498E-2</v>
      </c>
      <c r="AX406" s="61">
        <v>0.43401596937135589</v>
      </c>
      <c r="AY406" s="61">
        <v>2.4155165084625493E-2</v>
      </c>
      <c r="AZ406" s="9"/>
      <c r="BA406" s="9" t="s">
        <v>952</v>
      </c>
      <c r="BB406" s="9">
        <v>0.44</v>
      </c>
      <c r="BC406" s="9">
        <v>1</v>
      </c>
      <c r="BD406" s="62">
        <v>84</v>
      </c>
      <c r="BE406" s="62">
        <v>84</v>
      </c>
      <c r="BF406" s="20">
        <v>168</v>
      </c>
      <c r="BG406" s="42">
        <v>2.5299999999999998</v>
      </c>
      <c r="BH406" s="42">
        <v>2.3199999999999998</v>
      </c>
      <c r="BI406" s="61">
        <v>0.52</v>
      </c>
      <c r="BJ406" s="61">
        <v>0.44</v>
      </c>
      <c r="BK406" s="63">
        <v>1</v>
      </c>
      <c r="BL406" s="16">
        <f t="shared" si="203"/>
        <v>0.43598876923213475</v>
      </c>
      <c r="BM406" s="16">
        <f t="shared" si="213"/>
        <v>2.4375256568144498E-2</v>
      </c>
      <c r="BN406" s="16">
        <f t="shared" si="215"/>
        <v>0.43401596937135589</v>
      </c>
      <c r="BO406" s="16">
        <f t="shared" si="216"/>
        <v>2.4155165084625493E-2</v>
      </c>
      <c r="BP406" s="48"/>
      <c r="BQ406" s="64"/>
      <c r="BR406" s="64"/>
      <c r="BS406" s="48"/>
      <c r="BT406" s="48"/>
      <c r="BU406" s="48"/>
      <c r="BV406" s="48"/>
      <c r="BW406" s="48"/>
      <c r="BX406" s="48"/>
      <c r="BY406" s="16"/>
      <c r="BZ406" s="16"/>
      <c r="CA406" s="48"/>
      <c r="CB406" s="48"/>
      <c r="CC406" s="48"/>
      <c r="CD406" s="48"/>
      <c r="CE406" s="9"/>
      <c r="CF406" s="9"/>
      <c r="CG406" s="9"/>
      <c r="CH406" s="62"/>
      <c r="CI406" s="62"/>
      <c r="CJ406" s="62"/>
      <c r="CK406" s="9"/>
      <c r="CL406" s="9"/>
      <c r="CM406" s="9"/>
      <c r="CN406" s="9"/>
      <c r="CO406" s="63"/>
      <c r="CP406" s="33" t="e">
        <f t="shared" si="204"/>
        <v>#DIV/0!</v>
      </c>
      <c r="CQ406" s="33" t="e">
        <f t="shared" si="205"/>
        <v>#DIV/0!</v>
      </c>
      <c r="CR406" s="33" t="e">
        <f t="shared" si="206"/>
        <v>#DIV/0!</v>
      </c>
      <c r="CS406" s="33" t="e">
        <f t="shared" si="207"/>
        <v>#DIV/0!</v>
      </c>
      <c r="CT406" s="9"/>
      <c r="CU406" s="9"/>
      <c r="CV406" s="9"/>
      <c r="CW406" s="9"/>
      <c r="CX406" s="9"/>
      <c r="CY406" s="9"/>
      <c r="CZ406" s="9"/>
      <c r="DA406" s="9"/>
      <c r="DB406" s="9"/>
      <c r="DC406" s="9"/>
      <c r="DD406" s="9"/>
      <c r="DE406" s="62"/>
      <c r="DF406" s="62"/>
      <c r="DG406" s="62"/>
      <c r="DH406" s="20"/>
      <c r="DI406" s="20"/>
      <c r="DJ406" s="20"/>
      <c r="DK406" s="20"/>
      <c r="DL406" s="65"/>
      <c r="DM406" s="33" t="e">
        <f t="shared" si="208"/>
        <v>#DIV/0!</v>
      </c>
      <c r="DN406" s="33" t="e">
        <f t="shared" si="209"/>
        <v>#DIV/0!</v>
      </c>
      <c r="DO406" s="33" t="e">
        <f t="shared" si="217"/>
        <v>#DIV/0!</v>
      </c>
      <c r="DP406" s="33" t="e">
        <f t="shared" si="210"/>
        <v>#DIV/0!</v>
      </c>
      <c r="DQ406" s="9"/>
      <c r="DR406" s="9"/>
      <c r="DS406" s="9"/>
      <c r="DT406" s="62"/>
      <c r="DU406" s="62"/>
      <c r="DV406" s="62"/>
      <c r="DW406" s="9"/>
      <c r="DX406" s="9"/>
      <c r="DY406" s="9"/>
      <c r="DZ406" s="9"/>
      <c r="EA406" s="41"/>
      <c r="EB406" s="33" t="e">
        <f t="shared" si="193"/>
        <v>#DIV/0!</v>
      </c>
      <c r="EC406" s="33" t="e">
        <f t="shared" si="194"/>
        <v>#DIV/0!</v>
      </c>
      <c r="ED406" s="33" t="e">
        <f t="shared" si="195"/>
        <v>#DIV/0!</v>
      </c>
      <c r="EE406" s="33" t="e">
        <f t="shared" si="196"/>
        <v>#DIV/0!</v>
      </c>
    </row>
    <row r="407" spans="1:135" ht="64" x14ac:dyDescent="0.2">
      <c r="A407" s="99">
        <v>301</v>
      </c>
      <c r="B407" s="93" t="s">
        <v>950</v>
      </c>
      <c r="C407" s="3" t="s">
        <v>947</v>
      </c>
      <c r="D407" s="9">
        <v>3</v>
      </c>
      <c r="E407" s="3" t="str">
        <f t="shared" si="211"/>
        <v>Caruso, E. M., Vohs, K. D., Baxter, B., &amp; Waytz, A. (2013), Study 3</v>
      </c>
      <c r="F407" s="9" t="s">
        <v>1204</v>
      </c>
      <c r="G407" s="9" t="s">
        <v>1</v>
      </c>
      <c r="H407" s="9">
        <v>1</v>
      </c>
      <c r="I407" s="9">
        <v>1</v>
      </c>
      <c r="J407" s="9">
        <v>1</v>
      </c>
      <c r="K407" s="9">
        <v>1</v>
      </c>
      <c r="L407" s="9">
        <v>1</v>
      </c>
      <c r="M407" s="9"/>
      <c r="N407" s="9">
        <v>1</v>
      </c>
      <c r="O407" s="9">
        <v>1</v>
      </c>
      <c r="P407" s="9"/>
      <c r="Q407" s="3" t="s">
        <v>462</v>
      </c>
      <c r="R407" s="3" t="s">
        <v>3</v>
      </c>
      <c r="S407" s="9"/>
      <c r="T407" s="9">
        <v>2013</v>
      </c>
      <c r="U407" s="3" t="s">
        <v>144</v>
      </c>
      <c r="V407" s="9">
        <v>1</v>
      </c>
      <c r="W407" s="9">
        <v>0</v>
      </c>
      <c r="X407" s="3">
        <v>0</v>
      </c>
      <c r="Y407" s="22">
        <v>2</v>
      </c>
      <c r="Z407" s="22">
        <v>2</v>
      </c>
      <c r="AA407" s="22">
        <f t="shared" si="198"/>
        <v>1</v>
      </c>
      <c r="AB407" s="22">
        <f t="shared" si="199"/>
        <v>2</v>
      </c>
      <c r="AC407" s="22">
        <v>3</v>
      </c>
      <c r="AD407" s="22">
        <v>3</v>
      </c>
      <c r="AE407" s="22">
        <f t="shared" si="200"/>
        <v>1</v>
      </c>
      <c r="AF407" s="22">
        <f t="shared" si="201"/>
        <v>3</v>
      </c>
      <c r="AG407" s="3">
        <v>2</v>
      </c>
      <c r="AH407" s="3">
        <v>2</v>
      </c>
      <c r="AI407" s="3">
        <f t="shared" si="212"/>
        <v>1</v>
      </c>
      <c r="AJ407" s="3">
        <v>2</v>
      </c>
      <c r="AK407" s="9">
        <v>0</v>
      </c>
      <c r="AL407" s="9">
        <v>0</v>
      </c>
      <c r="AM407" s="9">
        <v>0</v>
      </c>
      <c r="AN407" s="9"/>
      <c r="AO407" s="9"/>
      <c r="AP407" s="48"/>
      <c r="AQ407" s="48"/>
      <c r="AR407" s="9"/>
      <c r="AS407" s="9"/>
      <c r="AT407" s="9"/>
      <c r="AU407" s="9">
        <v>0</v>
      </c>
      <c r="AV407" s="61">
        <v>0.49975603804353946</v>
      </c>
      <c r="AW407" s="42">
        <v>5.1560975609756102E-2</v>
      </c>
      <c r="AX407" s="61">
        <v>0.49493524024890723</v>
      </c>
      <c r="AY407" s="61">
        <v>5.0571027907526836E-2</v>
      </c>
      <c r="AZ407" s="9"/>
      <c r="BA407" s="9" t="s">
        <v>956</v>
      </c>
      <c r="BB407" s="9">
        <v>0.51</v>
      </c>
      <c r="BC407" s="9">
        <v>1</v>
      </c>
      <c r="BD407" s="62">
        <v>40</v>
      </c>
      <c r="BE407" s="62">
        <v>40</v>
      </c>
      <c r="BF407" s="20">
        <v>80</v>
      </c>
      <c r="BG407" s="42">
        <v>3.2</v>
      </c>
      <c r="BH407" s="42">
        <v>2.56</v>
      </c>
      <c r="BI407" s="61">
        <v>1.32</v>
      </c>
      <c r="BJ407" s="61">
        <v>1.24</v>
      </c>
      <c r="BK407" s="63">
        <v>1</v>
      </c>
      <c r="BL407" s="16">
        <f t="shared" si="203"/>
        <v>0.49975603804353946</v>
      </c>
      <c r="BM407" s="16">
        <f t="shared" si="213"/>
        <v>5.1560975609756102E-2</v>
      </c>
      <c r="BN407" s="16">
        <f t="shared" si="215"/>
        <v>0.49493524024890723</v>
      </c>
      <c r="BO407" s="16">
        <f t="shared" si="216"/>
        <v>5.0571027907526836E-2</v>
      </c>
      <c r="BP407" s="48"/>
      <c r="BQ407" s="64"/>
      <c r="BR407" s="64"/>
      <c r="BS407" s="48"/>
      <c r="BT407" s="48"/>
      <c r="BU407" s="48"/>
      <c r="BV407" s="48"/>
      <c r="BW407" s="48"/>
      <c r="BX407" s="48"/>
      <c r="BY407" s="16"/>
      <c r="BZ407" s="16"/>
      <c r="CA407" s="48"/>
      <c r="CB407" s="48"/>
      <c r="CC407" s="48"/>
      <c r="CD407" s="48"/>
      <c r="CE407" s="9"/>
      <c r="CF407" s="9"/>
      <c r="CG407" s="9"/>
      <c r="CH407" s="62"/>
      <c r="CI407" s="62"/>
      <c r="CJ407" s="62"/>
      <c r="CK407" s="9"/>
      <c r="CL407" s="9"/>
      <c r="CM407" s="9"/>
      <c r="CN407" s="9"/>
      <c r="CO407" s="63"/>
      <c r="CP407" s="33" t="e">
        <f t="shared" si="204"/>
        <v>#DIV/0!</v>
      </c>
      <c r="CQ407" s="33" t="e">
        <f t="shared" si="205"/>
        <v>#DIV/0!</v>
      </c>
      <c r="CR407" s="33" t="e">
        <f t="shared" si="206"/>
        <v>#DIV/0!</v>
      </c>
      <c r="CS407" s="33" t="e">
        <f t="shared" si="207"/>
        <v>#DIV/0!</v>
      </c>
      <c r="CT407" s="9"/>
      <c r="CU407" s="9"/>
      <c r="CV407" s="9"/>
      <c r="CW407" s="9"/>
      <c r="CX407" s="9"/>
      <c r="CY407" s="9"/>
      <c r="CZ407" s="9"/>
      <c r="DA407" s="9"/>
      <c r="DB407" s="9"/>
      <c r="DC407" s="9"/>
      <c r="DD407" s="9"/>
      <c r="DE407" s="62"/>
      <c r="DF407" s="62"/>
      <c r="DG407" s="62"/>
      <c r="DH407" s="20"/>
      <c r="DI407" s="20"/>
      <c r="DJ407" s="20"/>
      <c r="DK407" s="20"/>
      <c r="DL407" s="65"/>
      <c r="DM407" s="33" t="e">
        <f t="shared" si="208"/>
        <v>#DIV/0!</v>
      </c>
      <c r="DN407" s="33" t="e">
        <f t="shared" si="209"/>
        <v>#DIV/0!</v>
      </c>
      <c r="DO407" s="33" t="e">
        <f t="shared" si="217"/>
        <v>#DIV/0!</v>
      </c>
      <c r="DP407" s="33" t="e">
        <f t="shared" si="210"/>
        <v>#DIV/0!</v>
      </c>
      <c r="DQ407" s="9"/>
      <c r="DR407" s="9"/>
      <c r="DS407" s="9"/>
      <c r="DT407" s="62"/>
      <c r="DU407" s="62"/>
      <c r="DV407" s="62"/>
      <c r="DW407" s="9"/>
      <c r="DX407" s="9"/>
      <c r="DY407" s="9"/>
      <c r="DZ407" s="9"/>
      <c r="EA407" s="41"/>
      <c r="EB407" s="33" t="e">
        <f t="shared" si="193"/>
        <v>#DIV/0!</v>
      </c>
      <c r="EC407" s="33" t="e">
        <f t="shared" si="194"/>
        <v>#DIV/0!</v>
      </c>
      <c r="ED407" s="33" t="e">
        <f t="shared" si="195"/>
        <v>#DIV/0!</v>
      </c>
      <c r="EE407" s="33" t="e">
        <f t="shared" si="196"/>
        <v>#DIV/0!</v>
      </c>
    </row>
    <row r="408" spans="1:135" ht="64" x14ac:dyDescent="0.2">
      <c r="A408" s="99">
        <v>301</v>
      </c>
      <c r="B408" s="93" t="s">
        <v>951</v>
      </c>
      <c r="C408" s="3" t="s">
        <v>947</v>
      </c>
      <c r="D408" s="9">
        <v>4</v>
      </c>
      <c r="E408" s="3" t="str">
        <f t="shared" si="211"/>
        <v>Caruso, E. M., Vohs, K. D., Baxter, B., &amp; Waytz, A. (2013), Study 4</v>
      </c>
      <c r="F408" s="9" t="s">
        <v>1204</v>
      </c>
      <c r="G408" s="9" t="s">
        <v>1</v>
      </c>
      <c r="H408" s="9">
        <v>1</v>
      </c>
      <c r="I408" s="9">
        <v>1</v>
      </c>
      <c r="J408" s="9">
        <v>1</v>
      </c>
      <c r="K408" s="9">
        <v>1</v>
      </c>
      <c r="L408" s="9">
        <v>1</v>
      </c>
      <c r="M408" s="9"/>
      <c r="N408" s="9">
        <v>1</v>
      </c>
      <c r="O408" s="9">
        <v>1</v>
      </c>
      <c r="P408" s="9"/>
      <c r="Q408" s="9" t="s">
        <v>150</v>
      </c>
      <c r="R408" s="9" t="s">
        <v>89</v>
      </c>
      <c r="S408" s="9"/>
      <c r="T408" s="9">
        <v>2013</v>
      </c>
      <c r="U408" s="3" t="s">
        <v>144</v>
      </c>
      <c r="V408" s="9">
        <v>1</v>
      </c>
      <c r="W408" s="9">
        <v>0</v>
      </c>
      <c r="X408" s="3">
        <v>0</v>
      </c>
      <c r="Y408" s="22">
        <v>1</v>
      </c>
      <c r="Z408" s="22">
        <v>1</v>
      </c>
      <c r="AA408" s="22">
        <f t="shared" si="198"/>
        <v>1</v>
      </c>
      <c r="AB408" s="22">
        <f t="shared" si="199"/>
        <v>1</v>
      </c>
      <c r="AC408" s="22">
        <v>2</v>
      </c>
      <c r="AD408" s="22">
        <v>2</v>
      </c>
      <c r="AE408" s="22">
        <f t="shared" si="200"/>
        <v>1</v>
      </c>
      <c r="AF408" s="22">
        <f t="shared" si="201"/>
        <v>2</v>
      </c>
      <c r="AG408" s="9">
        <v>2</v>
      </c>
      <c r="AH408" s="9">
        <v>2</v>
      </c>
      <c r="AI408" s="3">
        <f t="shared" si="212"/>
        <v>1</v>
      </c>
      <c r="AJ408" s="3">
        <v>2</v>
      </c>
      <c r="AK408" s="9">
        <v>0</v>
      </c>
      <c r="AL408" s="9">
        <v>0</v>
      </c>
      <c r="AM408" s="9">
        <v>0</v>
      </c>
      <c r="AN408" s="9"/>
      <c r="AO408" s="9"/>
      <c r="AP408" s="48"/>
      <c r="AQ408" s="48"/>
      <c r="AR408" s="9"/>
      <c r="AS408" s="9"/>
      <c r="AT408" s="9"/>
      <c r="AU408" s="9">
        <v>0</v>
      </c>
      <c r="AV408" s="61">
        <v>0.27852080464250917</v>
      </c>
      <c r="AW408" s="42">
        <v>1.4686497888397656E-2</v>
      </c>
      <c r="AX408" s="61">
        <v>0.27775493625210812</v>
      </c>
      <c r="AY408" s="61">
        <v>1.4605839928893591E-2</v>
      </c>
      <c r="AZ408" s="9"/>
      <c r="BA408" s="9" t="s">
        <v>150</v>
      </c>
      <c r="BB408" s="9"/>
      <c r="BC408" s="9">
        <v>1</v>
      </c>
      <c r="BD408" s="62">
        <v>137.5</v>
      </c>
      <c r="BE408" s="62">
        <v>137.5</v>
      </c>
      <c r="BF408" s="20">
        <v>275</v>
      </c>
      <c r="BG408" s="42">
        <v>0.65</v>
      </c>
      <c r="BH408" s="42">
        <v>0.37</v>
      </c>
      <c r="BI408" s="61">
        <v>0.98</v>
      </c>
      <c r="BJ408" s="61">
        <v>1.03</v>
      </c>
      <c r="BK408" s="63">
        <v>1</v>
      </c>
      <c r="BL408" s="16">
        <f t="shared" si="203"/>
        <v>0.27852080464250917</v>
      </c>
      <c r="BM408" s="16">
        <f t="shared" si="213"/>
        <v>1.4686497888397656E-2</v>
      </c>
      <c r="BN408" s="16">
        <f t="shared" si="215"/>
        <v>0.27775493625210812</v>
      </c>
      <c r="BO408" s="16">
        <f t="shared" si="216"/>
        <v>1.4605839928893591E-2</v>
      </c>
      <c r="BP408" s="48"/>
      <c r="BQ408" s="64"/>
      <c r="BR408" s="64"/>
      <c r="BS408" s="48"/>
      <c r="BT408" s="48"/>
      <c r="BU408" s="48"/>
      <c r="BV408" s="48"/>
      <c r="BW408" s="48"/>
      <c r="BX408" s="48"/>
      <c r="BY408" s="16"/>
      <c r="BZ408" s="16"/>
      <c r="CA408" s="48"/>
      <c r="CB408" s="48"/>
      <c r="CC408" s="48"/>
      <c r="CD408" s="48"/>
      <c r="CE408" s="9"/>
      <c r="CF408" s="9"/>
      <c r="CG408" s="9"/>
      <c r="CH408" s="62"/>
      <c r="CI408" s="62"/>
      <c r="CJ408" s="62"/>
      <c r="CK408" s="9"/>
      <c r="CL408" s="9"/>
      <c r="CM408" s="9"/>
      <c r="CN408" s="9"/>
      <c r="CO408" s="63"/>
      <c r="CP408" s="33" t="e">
        <f t="shared" si="204"/>
        <v>#DIV/0!</v>
      </c>
      <c r="CQ408" s="33" t="e">
        <f t="shared" si="205"/>
        <v>#DIV/0!</v>
      </c>
      <c r="CR408" s="33" t="e">
        <f t="shared" si="206"/>
        <v>#DIV/0!</v>
      </c>
      <c r="CS408" s="33" t="e">
        <f t="shared" si="207"/>
        <v>#DIV/0!</v>
      </c>
      <c r="CT408" s="9"/>
      <c r="CU408" s="9"/>
      <c r="CV408" s="9"/>
      <c r="CW408" s="9"/>
      <c r="CX408" s="9"/>
      <c r="CY408" s="9"/>
      <c r="CZ408" s="9"/>
      <c r="DA408" s="9"/>
      <c r="DB408" s="9"/>
      <c r="DC408" s="9"/>
      <c r="DD408" s="9"/>
      <c r="DE408" s="62"/>
      <c r="DF408" s="62"/>
      <c r="DG408" s="62"/>
      <c r="DH408" s="20"/>
      <c r="DI408" s="20"/>
      <c r="DJ408" s="20"/>
      <c r="DK408" s="20"/>
      <c r="DL408" s="65"/>
      <c r="DM408" s="33" t="e">
        <f t="shared" si="208"/>
        <v>#DIV/0!</v>
      </c>
      <c r="DN408" s="33" t="e">
        <f t="shared" si="209"/>
        <v>#DIV/0!</v>
      </c>
      <c r="DO408" s="33" t="e">
        <f t="shared" si="217"/>
        <v>#DIV/0!</v>
      </c>
      <c r="DP408" s="33" t="e">
        <f t="shared" si="210"/>
        <v>#DIV/0!</v>
      </c>
      <c r="DQ408" s="9"/>
      <c r="DR408" s="9"/>
      <c r="DS408" s="9"/>
      <c r="DT408" s="62"/>
      <c r="DU408" s="62"/>
      <c r="DV408" s="62"/>
      <c r="DW408" s="9"/>
      <c r="DX408" s="9"/>
      <c r="DY408" s="9"/>
      <c r="DZ408" s="9"/>
      <c r="EA408" s="41"/>
      <c r="EB408" s="33" t="e">
        <f t="shared" si="193"/>
        <v>#DIV/0!</v>
      </c>
      <c r="EC408" s="33" t="e">
        <f t="shared" si="194"/>
        <v>#DIV/0!</v>
      </c>
      <c r="ED408" s="33" t="e">
        <f t="shared" si="195"/>
        <v>#DIV/0!</v>
      </c>
      <c r="EE408" s="33" t="e">
        <f t="shared" si="196"/>
        <v>#DIV/0!</v>
      </c>
    </row>
    <row r="409" spans="1:135" ht="64" x14ac:dyDescent="0.2">
      <c r="A409" s="99">
        <v>301</v>
      </c>
      <c r="B409" s="93" t="s">
        <v>953</v>
      </c>
      <c r="C409" s="3" t="s">
        <v>947</v>
      </c>
      <c r="D409" s="9">
        <v>5</v>
      </c>
      <c r="E409" s="3" t="str">
        <f t="shared" si="211"/>
        <v>Caruso, E. M., Vohs, K. D., Baxter, B., &amp; Waytz, A. (2013), Study 5</v>
      </c>
      <c r="F409" s="9" t="s">
        <v>1204</v>
      </c>
      <c r="G409" s="9" t="s">
        <v>1</v>
      </c>
      <c r="H409" s="9">
        <v>1</v>
      </c>
      <c r="I409" s="9">
        <v>1</v>
      </c>
      <c r="J409" s="9">
        <v>1</v>
      </c>
      <c r="K409" s="9">
        <v>1</v>
      </c>
      <c r="L409" s="9">
        <v>1</v>
      </c>
      <c r="M409" s="9"/>
      <c r="N409" s="9">
        <v>1</v>
      </c>
      <c r="O409" s="9">
        <v>1</v>
      </c>
      <c r="P409" s="9"/>
      <c r="Q409" s="9" t="s">
        <v>150</v>
      </c>
      <c r="R409" s="9" t="s">
        <v>89</v>
      </c>
      <c r="S409" s="9"/>
      <c r="T409" s="9">
        <v>2013</v>
      </c>
      <c r="U409" s="3" t="s">
        <v>144</v>
      </c>
      <c r="V409" s="9">
        <v>1</v>
      </c>
      <c r="W409" s="9">
        <v>0</v>
      </c>
      <c r="X409" s="3">
        <v>0</v>
      </c>
      <c r="Y409" s="22">
        <v>1</v>
      </c>
      <c r="Z409" s="22">
        <v>1</v>
      </c>
      <c r="AA409" s="22">
        <f t="shared" si="198"/>
        <v>1</v>
      </c>
      <c r="AB409" s="22">
        <f t="shared" si="199"/>
        <v>1</v>
      </c>
      <c r="AC409" s="22">
        <v>3</v>
      </c>
      <c r="AD409" s="22">
        <v>3</v>
      </c>
      <c r="AE409" s="22">
        <f t="shared" si="200"/>
        <v>1</v>
      </c>
      <c r="AF409" s="22">
        <f t="shared" si="201"/>
        <v>3</v>
      </c>
      <c r="AG409" s="9">
        <v>2</v>
      </c>
      <c r="AH409" s="9">
        <v>2</v>
      </c>
      <c r="AI409" s="3">
        <f t="shared" si="212"/>
        <v>1</v>
      </c>
      <c r="AJ409" s="3">
        <v>2</v>
      </c>
      <c r="AK409" s="9">
        <v>0</v>
      </c>
      <c r="AL409" s="9">
        <v>1</v>
      </c>
      <c r="AM409" s="9">
        <v>1</v>
      </c>
      <c r="AN409" s="9" t="s">
        <v>958</v>
      </c>
      <c r="AO409" s="9" t="s">
        <v>954</v>
      </c>
      <c r="AP409" s="48" t="s">
        <v>957</v>
      </c>
      <c r="AQ409" s="48">
        <v>0</v>
      </c>
      <c r="AR409" s="9"/>
      <c r="AS409" s="9"/>
      <c r="AT409" s="9"/>
      <c r="AU409" s="9">
        <v>0</v>
      </c>
      <c r="AV409" s="61">
        <v>-0.55486258775999886</v>
      </c>
      <c r="AW409" s="42">
        <v>9.030296186191003E-2</v>
      </c>
      <c r="AX409" s="61">
        <v>-0.54535065768411317</v>
      </c>
      <c r="AY409" s="61">
        <v>8.7233398325640699E-2</v>
      </c>
      <c r="AZ409" s="9"/>
      <c r="BA409" s="9" t="s">
        <v>150</v>
      </c>
      <c r="BB409" s="9"/>
      <c r="BC409" s="9">
        <v>0</v>
      </c>
      <c r="BD409" s="62">
        <v>23</v>
      </c>
      <c r="BE409" s="62">
        <v>23</v>
      </c>
      <c r="BF409" s="62">
        <v>46</v>
      </c>
      <c r="BG409" s="42">
        <v>-0.92</v>
      </c>
      <c r="BH409" s="42">
        <v>0.47</v>
      </c>
      <c r="BI409" s="61">
        <v>2.72</v>
      </c>
      <c r="BJ409" s="61">
        <v>2.27</v>
      </c>
      <c r="BK409" s="63">
        <v>-1</v>
      </c>
      <c r="BL409" s="16">
        <f t="shared" si="203"/>
        <v>-0.55486258775999886</v>
      </c>
      <c r="BM409" s="16">
        <f t="shared" si="213"/>
        <v>9.030296186191003E-2</v>
      </c>
      <c r="BN409" s="16">
        <f t="shared" si="215"/>
        <v>-0.54535065768411317</v>
      </c>
      <c r="BO409" s="16">
        <f t="shared" si="216"/>
        <v>8.7233398325640699E-2</v>
      </c>
      <c r="BP409" s="48"/>
      <c r="BQ409" s="64"/>
      <c r="BR409" s="64"/>
      <c r="BS409" s="48"/>
      <c r="BT409" s="48"/>
      <c r="BU409" s="48"/>
      <c r="BV409" s="48"/>
      <c r="BW409" s="48"/>
      <c r="BX409" s="48"/>
      <c r="BY409" s="16"/>
      <c r="BZ409" s="16"/>
      <c r="CA409" s="48"/>
      <c r="CB409" s="48"/>
      <c r="CC409" s="48"/>
      <c r="CD409" s="48"/>
      <c r="CE409" s="9"/>
      <c r="CF409" s="9"/>
      <c r="CG409" s="9"/>
      <c r="CH409" s="62"/>
      <c r="CI409" s="62"/>
      <c r="CJ409" s="62"/>
      <c r="CK409" s="9"/>
      <c r="CL409" s="9"/>
      <c r="CM409" s="9"/>
      <c r="CN409" s="9"/>
      <c r="CO409" s="63"/>
      <c r="CP409" s="33" t="e">
        <f t="shared" si="204"/>
        <v>#DIV/0!</v>
      </c>
      <c r="CQ409" s="33" t="e">
        <f t="shared" si="205"/>
        <v>#DIV/0!</v>
      </c>
      <c r="CR409" s="33" t="e">
        <f t="shared" si="206"/>
        <v>#DIV/0!</v>
      </c>
      <c r="CS409" s="33" t="e">
        <f t="shared" si="207"/>
        <v>#DIV/0!</v>
      </c>
      <c r="CT409" s="9"/>
      <c r="CU409" s="9"/>
      <c r="CV409" s="9"/>
      <c r="CW409" s="9"/>
      <c r="CX409" s="9"/>
      <c r="CY409" s="9"/>
      <c r="CZ409" s="9"/>
      <c r="DA409" s="9"/>
      <c r="DB409" s="9"/>
      <c r="DC409" s="9"/>
      <c r="DD409" s="9"/>
      <c r="DE409" s="62"/>
      <c r="DF409" s="62"/>
      <c r="DG409" s="62"/>
      <c r="DH409" s="20"/>
      <c r="DI409" s="20"/>
      <c r="DJ409" s="20"/>
      <c r="DK409" s="20"/>
      <c r="DL409" s="65"/>
      <c r="DM409" s="33" t="e">
        <f t="shared" si="208"/>
        <v>#DIV/0!</v>
      </c>
      <c r="DN409" s="33" t="e">
        <f t="shared" si="209"/>
        <v>#DIV/0!</v>
      </c>
      <c r="DO409" s="33" t="e">
        <f t="shared" si="217"/>
        <v>#DIV/0!</v>
      </c>
      <c r="DP409" s="33" t="e">
        <f t="shared" si="210"/>
        <v>#DIV/0!</v>
      </c>
      <c r="DQ409" s="9"/>
      <c r="DR409" s="9"/>
      <c r="DS409" s="9"/>
      <c r="DT409" s="62"/>
      <c r="DU409" s="62"/>
      <c r="DV409" s="62"/>
      <c r="DW409" s="9"/>
      <c r="DX409" s="9"/>
      <c r="DY409" s="9"/>
      <c r="DZ409" s="9"/>
      <c r="EA409" s="41"/>
      <c r="EB409" s="33" t="e">
        <f t="shared" si="193"/>
        <v>#DIV/0!</v>
      </c>
      <c r="EC409" s="33" t="e">
        <f t="shared" si="194"/>
        <v>#DIV/0!</v>
      </c>
      <c r="ED409" s="33" t="e">
        <f t="shared" si="195"/>
        <v>#DIV/0!</v>
      </c>
      <c r="EE409" s="33" t="e">
        <f t="shared" si="196"/>
        <v>#DIV/0!</v>
      </c>
    </row>
    <row r="410" spans="1:135" ht="64" x14ac:dyDescent="0.2">
      <c r="A410" s="99">
        <v>303</v>
      </c>
      <c r="B410" s="93" t="s">
        <v>978</v>
      </c>
      <c r="C410" s="9" t="s">
        <v>1155</v>
      </c>
      <c r="D410" s="9">
        <v>2</v>
      </c>
      <c r="E410" s="3" t="str">
        <f t="shared" si="211"/>
        <v>Gasiorowska, A., Zaleskiewicz, T., &amp; Wygrab, S. (2012), Study 2</v>
      </c>
      <c r="F410" s="9" t="s">
        <v>1204</v>
      </c>
      <c r="G410" s="9" t="s">
        <v>1</v>
      </c>
      <c r="H410" s="9">
        <v>1</v>
      </c>
      <c r="I410" s="9">
        <v>1</v>
      </c>
      <c r="J410" s="9">
        <v>1</v>
      </c>
      <c r="K410" s="9">
        <v>1</v>
      </c>
      <c r="L410" s="9">
        <v>1</v>
      </c>
      <c r="M410" s="9"/>
      <c r="N410" s="9">
        <v>1</v>
      </c>
      <c r="O410" s="9">
        <v>1</v>
      </c>
      <c r="P410" s="9" t="s">
        <v>2073</v>
      </c>
      <c r="Q410" s="9" t="s">
        <v>979</v>
      </c>
      <c r="R410" s="9" t="s">
        <v>980</v>
      </c>
      <c r="S410" s="9"/>
      <c r="T410" s="9">
        <v>2012</v>
      </c>
      <c r="U410" s="3" t="s">
        <v>101</v>
      </c>
      <c r="V410" s="9">
        <v>1</v>
      </c>
      <c r="W410" s="9">
        <v>0</v>
      </c>
      <c r="X410" s="3">
        <v>0</v>
      </c>
      <c r="Y410" s="22">
        <v>3</v>
      </c>
      <c r="Z410" s="22">
        <v>3</v>
      </c>
      <c r="AA410" s="22">
        <v>1</v>
      </c>
      <c r="AB410" s="22">
        <f t="shared" si="199"/>
        <v>3</v>
      </c>
      <c r="AC410" s="22">
        <v>1</v>
      </c>
      <c r="AD410" s="22">
        <v>1</v>
      </c>
      <c r="AE410" s="22">
        <v>1</v>
      </c>
      <c r="AF410" s="22">
        <f t="shared" si="201"/>
        <v>1</v>
      </c>
      <c r="AG410" s="9">
        <v>1</v>
      </c>
      <c r="AH410" s="9">
        <v>1</v>
      </c>
      <c r="AI410" s="3">
        <f t="shared" si="212"/>
        <v>1</v>
      </c>
      <c r="AJ410" s="3">
        <v>1</v>
      </c>
      <c r="AK410" s="9">
        <v>0</v>
      </c>
      <c r="AL410" s="9">
        <v>0</v>
      </c>
      <c r="AM410" s="9">
        <v>0</v>
      </c>
      <c r="AN410" s="9"/>
      <c r="AO410" s="9"/>
      <c r="AP410" s="48"/>
      <c r="AQ410" s="48"/>
      <c r="AR410" s="9"/>
      <c r="AS410" s="9"/>
      <c r="AT410" s="9"/>
      <c r="AU410" s="9">
        <v>0</v>
      </c>
      <c r="AV410" s="61">
        <v>2.9734693877551011</v>
      </c>
      <c r="AW410" s="42">
        <v>7.0173000832986235E-2</v>
      </c>
      <c r="AX410" s="61">
        <v>2.9545300922916926</v>
      </c>
      <c r="AY410" s="61">
        <v>6.9281924145870144E-2</v>
      </c>
      <c r="AZ410" s="9"/>
      <c r="BA410" s="9"/>
      <c r="BB410" s="9"/>
      <c r="BC410" s="9">
        <v>1</v>
      </c>
      <c r="BD410" s="62">
        <v>60</v>
      </c>
      <c r="BE410" s="62">
        <v>60</v>
      </c>
      <c r="BF410" s="20">
        <v>120</v>
      </c>
      <c r="BG410" s="42">
        <v>17.8</v>
      </c>
      <c r="BH410" s="42">
        <v>32.369999999999997</v>
      </c>
      <c r="BI410" s="61">
        <v>4.9000000000000004</v>
      </c>
      <c r="BJ410" s="61">
        <v>4.9000000000000004</v>
      </c>
      <c r="BK410" s="63">
        <v>1</v>
      </c>
      <c r="BL410" s="16">
        <f t="shared" si="203"/>
        <v>2.9734693877551011</v>
      </c>
      <c r="BM410" s="16">
        <f t="shared" si="213"/>
        <v>7.0173000832986235E-2</v>
      </c>
      <c r="BN410" s="16">
        <f t="shared" si="215"/>
        <v>2.9545300922916926</v>
      </c>
      <c r="BO410" s="16">
        <f t="shared" si="216"/>
        <v>6.9281924145870144E-2</v>
      </c>
      <c r="BP410" s="48"/>
      <c r="BQ410" s="64"/>
      <c r="BR410" s="64"/>
      <c r="BS410" s="48"/>
      <c r="BT410" s="48"/>
      <c r="BU410" s="48"/>
      <c r="BV410" s="48"/>
      <c r="BW410" s="48"/>
      <c r="BX410" s="48"/>
      <c r="BY410" s="16"/>
      <c r="BZ410" s="16"/>
      <c r="CA410" s="48"/>
      <c r="CB410" s="48"/>
      <c r="CC410" s="48"/>
      <c r="CD410" s="48"/>
      <c r="CE410" s="9"/>
      <c r="CF410" s="9"/>
      <c r="CG410" s="9"/>
      <c r="CH410" s="62"/>
      <c r="CI410" s="62"/>
      <c r="CJ410" s="62"/>
      <c r="CK410" s="9"/>
      <c r="CL410" s="9"/>
      <c r="CM410" s="9"/>
      <c r="CN410" s="9"/>
      <c r="CO410" s="63"/>
      <c r="CP410" s="33" t="e">
        <f t="shared" si="204"/>
        <v>#DIV/0!</v>
      </c>
      <c r="CQ410" s="33" t="e">
        <f t="shared" si="205"/>
        <v>#DIV/0!</v>
      </c>
      <c r="CR410" s="33" t="e">
        <f t="shared" si="206"/>
        <v>#DIV/0!</v>
      </c>
      <c r="CS410" s="33" t="e">
        <f t="shared" si="207"/>
        <v>#DIV/0!</v>
      </c>
      <c r="CT410" s="9"/>
      <c r="CU410" s="9"/>
      <c r="CV410" s="9"/>
      <c r="CW410" s="9"/>
      <c r="CX410" s="9"/>
      <c r="CY410" s="9"/>
      <c r="CZ410" s="9"/>
      <c r="DA410" s="9"/>
      <c r="DB410" s="9"/>
      <c r="DC410" s="9"/>
      <c r="DD410" s="9"/>
      <c r="DE410" s="62"/>
      <c r="DF410" s="62"/>
      <c r="DG410" s="62"/>
      <c r="DH410" s="20"/>
      <c r="DI410" s="20"/>
      <c r="DJ410" s="20"/>
      <c r="DK410" s="20"/>
      <c r="DL410" s="65"/>
      <c r="DM410" s="33" t="e">
        <f t="shared" si="208"/>
        <v>#DIV/0!</v>
      </c>
      <c r="DN410" s="33" t="e">
        <f t="shared" si="209"/>
        <v>#DIV/0!</v>
      </c>
      <c r="DO410" s="33" t="e">
        <f t="shared" si="217"/>
        <v>#DIV/0!</v>
      </c>
      <c r="DP410" s="33" t="e">
        <f t="shared" si="210"/>
        <v>#DIV/0!</v>
      </c>
      <c r="DQ410" s="9"/>
      <c r="DR410" s="9"/>
      <c r="DS410" s="9"/>
      <c r="DT410" s="62"/>
      <c r="DU410" s="62"/>
      <c r="DV410" s="62"/>
      <c r="DW410" s="9"/>
      <c r="DX410" s="9"/>
      <c r="DY410" s="9"/>
      <c r="DZ410" s="9"/>
      <c r="EA410" s="41"/>
      <c r="EB410" s="33" t="e">
        <f t="shared" si="193"/>
        <v>#DIV/0!</v>
      </c>
      <c r="EC410" s="33" t="e">
        <f t="shared" si="194"/>
        <v>#DIV/0!</v>
      </c>
      <c r="ED410" s="33" t="e">
        <f t="shared" si="195"/>
        <v>#DIV/0!</v>
      </c>
      <c r="EE410" s="33" t="e">
        <f t="shared" si="196"/>
        <v>#DIV/0!</v>
      </c>
    </row>
    <row r="411" spans="1:135" ht="64" x14ac:dyDescent="0.2">
      <c r="A411" s="99">
        <v>301</v>
      </c>
      <c r="B411" s="93" t="s">
        <v>953</v>
      </c>
      <c r="C411" s="3" t="s">
        <v>947</v>
      </c>
      <c r="D411" s="9">
        <v>5</v>
      </c>
      <c r="E411" s="3" t="str">
        <f t="shared" si="211"/>
        <v>Caruso, E. M., Vohs, K. D., Baxter, B., &amp; Waytz, A. (2013), Study 5</v>
      </c>
      <c r="F411" s="9" t="s">
        <v>1204</v>
      </c>
      <c r="G411" s="9" t="s">
        <v>1</v>
      </c>
      <c r="H411" s="9">
        <v>1</v>
      </c>
      <c r="I411" s="9">
        <v>1</v>
      </c>
      <c r="J411" s="9">
        <v>1</v>
      </c>
      <c r="K411" s="9">
        <v>1</v>
      </c>
      <c r="L411" s="9">
        <v>1</v>
      </c>
      <c r="M411" s="9"/>
      <c r="N411" s="9">
        <v>1</v>
      </c>
      <c r="O411" s="9">
        <v>1</v>
      </c>
      <c r="P411" s="9"/>
      <c r="Q411" s="9" t="s">
        <v>150</v>
      </c>
      <c r="R411" s="9" t="s">
        <v>89</v>
      </c>
      <c r="S411" s="9"/>
      <c r="T411" s="9">
        <v>2013</v>
      </c>
      <c r="U411" s="3" t="s">
        <v>144</v>
      </c>
      <c r="V411" s="9">
        <v>1</v>
      </c>
      <c r="W411" s="9">
        <v>0</v>
      </c>
      <c r="X411" s="3">
        <v>0</v>
      </c>
      <c r="Y411" s="22">
        <v>1</v>
      </c>
      <c r="Z411" s="22">
        <v>1</v>
      </c>
      <c r="AA411" s="22">
        <f t="shared" si="198"/>
        <v>1</v>
      </c>
      <c r="AB411" s="22">
        <f t="shared" si="199"/>
        <v>1</v>
      </c>
      <c r="AC411" s="22">
        <v>3</v>
      </c>
      <c r="AD411" s="22">
        <v>3</v>
      </c>
      <c r="AE411" s="22">
        <f t="shared" si="200"/>
        <v>1</v>
      </c>
      <c r="AF411" s="22">
        <f t="shared" si="201"/>
        <v>3</v>
      </c>
      <c r="AG411" s="9">
        <v>2</v>
      </c>
      <c r="AH411" s="9">
        <v>2</v>
      </c>
      <c r="AI411" s="3">
        <f t="shared" si="212"/>
        <v>1</v>
      </c>
      <c r="AJ411" s="3">
        <v>2</v>
      </c>
      <c r="AK411" s="9">
        <v>0</v>
      </c>
      <c r="AL411" s="9">
        <v>1</v>
      </c>
      <c r="AM411" s="9">
        <v>1</v>
      </c>
      <c r="AN411" s="9" t="s">
        <v>958</v>
      </c>
      <c r="AO411" s="9" t="s">
        <v>954</v>
      </c>
      <c r="AP411" s="48" t="s">
        <v>955</v>
      </c>
      <c r="AQ411" s="48">
        <v>1</v>
      </c>
      <c r="AR411" s="9"/>
      <c r="AS411" s="9"/>
      <c r="AT411" s="9"/>
      <c r="AU411" s="9">
        <v>0</v>
      </c>
      <c r="AV411" s="61">
        <v>0.62107419621126703</v>
      </c>
      <c r="AW411" s="42">
        <v>9.1149273447820339E-2</v>
      </c>
      <c r="AX411" s="61">
        <v>0.61042720999050248</v>
      </c>
      <c r="AY411" s="61">
        <v>8.8050942226296058E-2</v>
      </c>
      <c r="AZ411" s="9"/>
      <c r="BA411" s="9" t="s">
        <v>150</v>
      </c>
      <c r="BB411" s="9"/>
      <c r="BC411" s="9">
        <v>1</v>
      </c>
      <c r="BD411" s="62">
        <v>23</v>
      </c>
      <c r="BE411" s="62">
        <v>23</v>
      </c>
      <c r="BF411" s="62">
        <v>46</v>
      </c>
      <c r="BG411" s="42">
        <v>1.1000000000000001</v>
      </c>
      <c r="BH411" s="42">
        <v>-0.36</v>
      </c>
      <c r="BI411" s="61">
        <v>2.29</v>
      </c>
      <c r="BJ411" s="61">
        <v>2.41</v>
      </c>
      <c r="BK411" s="63">
        <v>1</v>
      </c>
      <c r="BL411" s="16">
        <f t="shared" si="203"/>
        <v>0.62107419621126703</v>
      </c>
      <c r="BM411" s="16">
        <f t="shared" si="213"/>
        <v>9.1149273447820339E-2</v>
      </c>
      <c r="BN411" s="16">
        <f t="shared" si="215"/>
        <v>0.61042720999050248</v>
      </c>
      <c r="BO411" s="16">
        <f t="shared" si="216"/>
        <v>8.8050942226296058E-2</v>
      </c>
      <c r="BP411" s="48"/>
      <c r="BQ411" s="64"/>
      <c r="BR411" s="64"/>
      <c r="BS411" s="48"/>
      <c r="BT411" s="48"/>
      <c r="BU411" s="48"/>
      <c r="BV411" s="48"/>
      <c r="BW411" s="48"/>
      <c r="BX411" s="48"/>
      <c r="BY411" s="16"/>
      <c r="BZ411" s="16"/>
      <c r="CA411" s="48"/>
      <c r="CB411" s="48"/>
      <c r="CC411" s="48"/>
      <c r="CD411" s="48"/>
      <c r="CE411" s="9"/>
      <c r="CF411" s="9"/>
      <c r="CG411" s="9"/>
      <c r="CH411" s="62"/>
      <c r="CI411" s="62"/>
      <c r="CJ411" s="62"/>
      <c r="CK411" s="9"/>
      <c r="CL411" s="9"/>
      <c r="CM411" s="9"/>
      <c r="CN411" s="9"/>
      <c r="CO411" s="63"/>
      <c r="CP411" s="33" t="e">
        <f t="shared" si="204"/>
        <v>#DIV/0!</v>
      </c>
      <c r="CQ411" s="33" t="e">
        <f t="shared" si="205"/>
        <v>#DIV/0!</v>
      </c>
      <c r="CR411" s="33" t="e">
        <f t="shared" si="206"/>
        <v>#DIV/0!</v>
      </c>
      <c r="CS411" s="33" t="e">
        <f t="shared" si="207"/>
        <v>#DIV/0!</v>
      </c>
      <c r="CT411" s="9"/>
      <c r="CU411" s="9"/>
      <c r="CV411" s="9"/>
      <c r="CW411" s="9"/>
      <c r="CX411" s="9"/>
      <c r="CY411" s="9"/>
      <c r="CZ411" s="9"/>
      <c r="DA411" s="9"/>
      <c r="DB411" s="9"/>
      <c r="DC411" s="9"/>
      <c r="DD411" s="9"/>
      <c r="DE411" s="62"/>
      <c r="DF411" s="62"/>
      <c r="DG411" s="62"/>
      <c r="DH411" s="20"/>
      <c r="DI411" s="20"/>
      <c r="DJ411" s="20"/>
      <c r="DK411" s="20"/>
      <c r="DL411" s="65"/>
      <c r="DM411" s="33" t="e">
        <f t="shared" si="208"/>
        <v>#DIV/0!</v>
      </c>
      <c r="DN411" s="33" t="e">
        <f t="shared" si="209"/>
        <v>#DIV/0!</v>
      </c>
      <c r="DO411" s="33" t="e">
        <f t="shared" si="217"/>
        <v>#DIV/0!</v>
      </c>
      <c r="DP411" s="33" t="e">
        <f t="shared" si="210"/>
        <v>#DIV/0!</v>
      </c>
      <c r="DQ411" s="9"/>
      <c r="DR411" s="9"/>
      <c r="DS411" s="9"/>
      <c r="DT411" s="62"/>
      <c r="DU411" s="62"/>
      <c r="DV411" s="62"/>
      <c r="DW411" s="9"/>
      <c r="DX411" s="9"/>
      <c r="DY411" s="9"/>
      <c r="DZ411" s="9"/>
      <c r="EA411" s="41"/>
      <c r="EB411" s="33" t="e">
        <f t="shared" si="193"/>
        <v>#DIV/0!</v>
      </c>
      <c r="EC411" s="33" t="e">
        <f t="shared" si="194"/>
        <v>#DIV/0!</v>
      </c>
      <c r="ED411" s="33" t="e">
        <f t="shared" si="195"/>
        <v>#DIV/0!</v>
      </c>
      <c r="EE411" s="33" t="e">
        <f t="shared" si="196"/>
        <v>#DIV/0!</v>
      </c>
    </row>
    <row r="412" spans="1:135" ht="48" hidden="1" x14ac:dyDescent="0.2">
      <c r="A412" s="99">
        <v>304</v>
      </c>
      <c r="B412" s="93" t="s">
        <v>985</v>
      </c>
      <c r="C412" s="9" t="s">
        <v>1010</v>
      </c>
      <c r="D412" s="9">
        <v>3</v>
      </c>
      <c r="E412" s="9"/>
      <c r="F412" s="9" t="s">
        <v>1204</v>
      </c>
      <c r="G412" s="9" t="s">
        <v>1</v>
      </c>
      <c r="H412" s="9">
        <v>1</v>
      </c>
      <c r="I412" s="9">
        <v>1</v>
      </c>
      <c r="J412" s="9">
        <v>1</v>
      </c>
      <c r="K412" s="9">
        <v>1</v>
      </c>
      <c r="L412" s="9">
        <v>1</v>
      </c>
      <c r="M412" s="9"/>
      <c r="N412" s="9">
        <v>0</v>
      </c>
      <c r="O412" s="9">
        <v>0</v>
      </c>
      <c r="P412" s="9"/>
      <c r="Q412" s="9" t="s">
        <v>984</v>
      </c>
      <c r="R412" s="9" t="s">
        <v>482</v>
      </c>
      <c r="S412" s="9"/>
      <c r="T412" s="9">
        <v>2009</v>
      </c>
      <c r="U412" s="9" t="s">
        <v>245</v>
      </c>
      <c r="V412" s="9">
        <v>1</v>
      </c>
      <c r="W412" s="9">
        <v>0</v>
      </c>
      <c r="X412" s="9"/>
      <c r="Y412" s="22">
        <v>3</v>
      </c>
      <c r="Z412" s="22">
        <v>3</v>
      </c>
      <c r="AA412" s="22">
        <f t="shared" si="198"/>
        <v>1</v>
      </c>
      <c r="AB412" s="22">
        <f t="shared" si="199"/>
        <v>3</v>
      </c>
      <c r="AC412" s="22">
        <v>1</v>
      </c>
      <c r="AD412" s="22">
        <v>1</v>
      </c>
      <c r="AE412" s="22">
        <f t="shared" si="200"/>
        <v>1</v>
      </c>
      <c r="AF412" s="22">
        <f t="shared" si="201"/>
        <v>1</v>
      </c>
      <c r="AG412" s="9"/>
      <c r="AH412" s="9"/>
      <c r="AI412" s="9"/>
      <c r="AJ412" s="9"/>
      <c r="AK412" s="9">
        <v>0</v>
      </c>
      <c r="AL412" s="9">
        <v>0</v>
      </c>
      <c r="AM412" s="9">
        <v>1</v>
      </c>
      <c r="AN412" s="9"/>
      <c r="AO412" s="9" t="s">
        <v>981</v>
      </c>
      <c r="AP412" s="48" t="s">
        <v>983</v>
      </c>
      <c r="AQ412" s="48">
        <v>0</v>
      </c>
      <c r="AR412" s="48"/>
      <c r="AS412" s="9">
        <v>1</v>
      </c>
      <c r="AT412" s="9" t="s">
        <v>1086</v>
      </c>
      <c r="AU412" s="9"/>
      <c r="AV412" s="61"/>
      <c r="AW412" s="42"/>
      <c r="AX412" s="61"/>
      <c r="AY412" s="61"/>
      <c r="AZ412" s="66" t="s">
        <v>1087</v>
      </c>
      <c r="BA412" s="9"/>
      <c r="BB412" s="9"/>
      <c r="BC412" s="9"/>
      <c r="BD412" s="62"/>
      <c r="BE412" s="62"/>
      <c r="BF412" s="62"/>
      <c r="BG412" s="42"/>
      <c r="BH412" s="42"/>
      <c r="BI412" s="61"/>
      <c r="BJ412" s="61"/>
      <c r="BK412" s="63">
        <v>1</v>
      </c>
      <c r="BL412" s="16" t="e">
        <f t="shared" si="203"/>
        <v>#DIV/0!</v>
      </c>
      <c r="BM412" s="16" t="e">
        <f t="shared" si="213"/>
        <v>#DIV/0!</v>
      </c>
      <c r="BN412" s="16" t="e">
        <f t="shared" si="215"/>
        <v>#DIV/0!</v>
      </c>
      <c r="BO412" s="16" t="e">
        <f t="shared" si="216"/>
        <v>#DIV/0!</v>
      </c>
      <c r="BP412" s="48"/>
      <c r="BQ412" s="64"/>
      <c r="BR412" s="64"/>
      <c r="BS412" s="48"/>
      <c r="BT412" s="48"/>
      <c r="BU412" s="48"/>
      <c r="BV412" s="48"/>
      <c r="BW412" s="48"/>
      <c r="BX412" s="48"/>
      <c r="BY412" s="16" t="s">
        <v>725</v>
      </c>
      <c r="BZ412" s="16" t="s">
        <v>1085</v>
      </c>
      <c r="CA412" s="48"/>
      <c r="CB412" s="48"/>
      <c r="CC412" s="48"/>
      <c r="CD412" s="48"/>
      <c r="CE412" s="9"/>
      <c r="CF412" s="9"/>
      <c r="CG412" s="9"/>
      <c r="CH412" s="62"/>
      <c r="CI412" s="62"/>
      <c r="CJ412" s="62"/>
      <c r="CK412" s="9"/>
      <c r="CL412" s="9"/>
      <c r="CM412" s="9"/>
      <c r="CN412" s="9"/>
      <c r="CO412" s="63"/>
      <c r="CP412" s="33" t="e">
        <f t="shared" si="204"/>
        <v>#DIV/0!</v>
      </c>
      <c r="CQ412" s="33" t="e">
        <f t="shared" si="205"/>
        <v>#DIV/0!</v>
      </c>
      <c r="CR412" s="33" t="e">
        <f t="shared" si="206"/>
        <v>#DIV/0!</v>
      </c>
      <c r="CS412" s="33" t="e">
        <f t="shared" si="207"/>
        <v>#DIV/0!</v>
      </c>
      <c r="CT412" s="9"/>
      <c r="CU412" s="9"/>
      <c r="CV412" s="9"/>
      <c r="CW412" s="9"/>
      <c r="CX412" s="9"/>
      <c r="CY412" s="9"/>
      <c r="CZ412" s="9"/>
      <c r="DA412" s="9"/>
      <c r="DB412" s="9"/>
      <c r="DC412" s="9"/>
      <c r="DD412" s="9"/>
      <c r="DE412" s="62"/>
      <c r="DF412" s="62"/>
      <c r="DG412" s="62"/>
      <c r="DH412" s="20"/>
      <c r="DI412" s="20"/>
      <c r="DJ412" s="20"/>
      <c r="DK412" s="20"/>
      <c r="DL412" s="65"/>
      <c r="DM412" s="33" t="e">
        <f t="shared" si="208"/>
        <v>#DIV/0!</v>
      </c>
      <c r="DN412" s="33" t="e">
        <f t="shared" si="209"/>
        <v>#DIV/0!</v>
      </c>
      <c r="DO412" s="33" t="e">
        <f t="shared" si="217"/>
        <v>#DIV/0!</v>
      </c>
      <c r="DP412" s="33" t="e">
        <f t="shared" si="210"/>
        <v>#DIV/0!</v>
      </c>
      <c r="DQ412" s="9"/>
      <c r="DR412" s="9"/>
      <c r="DS412" s="9"/>
      <c r="DT412" s="62"/>
      <c r="DU412" s="62"/>
      <c r="DV412" s="62"/>
      <c r="DW412" s="9"/>
      <c r="DX412" s="9"/>
      <c r="DY412" s="9"/>
      <c r="DZ412" s="9"/>
      <c r="EA412" s="41"/>
      <c r="EB412" s="33" t="e">
        <f t="shared" si="193"/>
        <v>#DIV/0!</v>
      </c>
      <c r="EC412" s="33" t="e">
        <f t="shared" si="194"/>
        <v>#DIV/0!</v>
      </c>
      <c r="ED412" s="33" t="e">
        <f t="shared" si="195"/>
        <v>#DIV/0!</v>
      </c>
      <c r="EE412" s="33" t="e">
        <f t="shared" si="196"/>
        <v>#DIV/0!</v>
      </c>
    </row>
    <row r="413" spans="1:135" ht="96" x14ac:dyDescent="0.2">
      <c r="A413" s="99">
        <v>302</v>
      </c>
      <c r="B413" s="93" t="s">
        <v>961</v>
      </c>
      <c r="C413" s="9" t="s">
        <v>968</v>
      </c>
      <c r="D413" s="3" t="s">
        <v>959</v>
      </c>
      <c r="E413" s="3" t="str">
        <f t="shared" ref="E413:E435" si="218">CONCATENATE(LEFT(C413,FIND(")",C413)),", Study ",D413)</f>
        <v>Mogilner, C. (2010), Study 1a</v>
      </c>
      <c r="F413" s="9" t="s">
        <v>1204</v>
      </c>
      <c r="G413" s="9" t="s">
        <v>1</v>
      </c>
      <c r="H413" s="9">
        <v>1</v>
      </c>
      <c r="I413" s="9">
        <v>1</v>
      </c>
      <c r="J413" s="9">
        <v>1</v>
      </c>
      <c r="K413" s="9">
        <v>1</v>
      </c>
      <c r="L413" s="9">
        <v>1</v>
      </c>
      <c r="M413" s="9"/>
      <c r="N413" s="9">
        <v>1</v>
      </c>
      <c r="O413" s="9">
        <v>1</v>
      </c>
      <c r="P413" s="9"/>
      <c r="Q413" s="9" t="s">
        <v>1128</v>
      </c>
      <c r="R413" s="3" t="s">
        <v>3</v>
      </c>
      <c r="S413" s="9"/>
      <c r="T413" s="9">
        <v>2010</v>
      </c>
      <c r="U413" s="9" t="s">
        <v>245</v>
      </c>
      <c r="V413" s="9">
        <v>1</v>
      </c>
      <c r="W413" s="9">
        <v>0</v>
      </c>
      <c r="X413" s="3">
        <v>0</v>
      </c>
      <c r="Y413" s="22">
        <v>2</v>
      </c>
      <c r="Z413" s="22">
        <v>2</v>
      </c>
      <c r="AA413" s="22">
        <f t="shared" si="198"/>
        <v>1</v>
      </c>
      <c r="AB413" s="22">
        <f t="shared" si="199"/>
        <v>2</v>
      </c>
      <c r="AC413" s="22">
        <v>2</v>
      </c>
      <c r="AD413" s="22">
        <v>2</v>
      </c>
      <c r="AE413" s="22">
        <f t="shared" si="200"/>
        <v>1</v>
      </c>
      <c r="AF413" s="22">
        <f t="shared" si="201"/>
        <v>2</v>
      </c>
      <c r="AG413" s="9">
        <v>2</v>
      </c>
      <c r="AH413" s="9">
        <v>2</v>
      </c>
      <c r="AI413" s="3">
        <f t="shared" ref="AI413:AI435" si="219">IF((AG413-AH413)=0,1,0)</f>
        <v>1</v>
      </c>
      <c r="AJ413" s="3">
        <v>2</v>
      </c>
      <c r="AK413" s="9">
        <v>0</v>
      </c>
      <c r="AL413" s="9">
        <v>1</v>
      </c>
      <c r="AM413" s="9">
        <v>0</v>
      </c>
      <c r="AN413" s="9"/>
      <c r="AO413" s="9"/>
      <c r="AP413" s="48"/>
      <c r="AQ413" s="48"/>
      <c r="AR413" s="9"/>
      <c r="AS413" s="48">
        <v>1</v>
      </c>
      <c r="AT413" s="48" t="s">
        <v>1091</v>
      </c>
      <c r="AU413" s="9">
        <v>1</v>
      </c>
      <c r="AV413" s="61">
        <v>0.34122507684396924</v>
      </c>
      <c r="AW413" s="42">
        <v>1.1284341894758347E-2</v>
      </c>
      <c r="AX413" s="61">
        <v>0.33898017502262739</v>
      </c>
      <c r="AY413" s="61">
        <v>1.113964678545366E-2</v>
      </c>
      <c r="AZ413" s="16"/>
      <c r="BA413" s="9"/>
      <c r="BB413" s="9"/>
      <c r="BC413" s="9"/>
      <c r="BD413" s="62"/>
      <c r="BE413" s="62"/>
      <c r="BF413" s="20"/>
      <c r="BG413" s="42"/>
      <c r="BH413" s="42"/>
      <c r="BI413" s="61"/>
      <c r="BJ413" s="61"/>
      <c r="BK413" s="63"/>
      <c r="BL413" s="16" t="e">
        <f t="shared" si="203"/>
        <v>#DIV/0!</v>
      </c>
      <c r="BM413" s="16" t="e">
        <f t="shared" si="213"/>
        <v>#DIV/0!</v>
      </c>
      <c r="BN413" s="16" t="e">
        <f t="shared" si="215"/>
        <v>#DIV/0!</v>
      </c>
      <c r="BO413" s="16" t="e">
        <f t="shared" si="216"/>
        <v>#DIV/0!</v>
      </c>
      <c r="BP413" s="48"/>
      <c r="BQ413" s="64"/>
      <c r="BR413" s="64"/>
      <c r="BS413" s="48"/>
      <c r="BT413" s="48"/>
      <c r="BU413" s="48"/>
      <c r="BV413" s="48"/>
      <c r="BW413" s="48"/>
      <c r="BX413" s="48"/>
      <c r="BY413" s="16"/>
      <c r="BZ413" s="16"/>
      <c r="CA413" s="48"/>
      <c r="CB413" s="48"/>
      <c r="CC413" s="48"/>
      <c r="CD413" s="48"/>
      <c r="CE413" s="9"/>
      <c r="CF413" s="9"/>
      <c r="CG413" s="9"/>
      <c r="CH413" s="62"/>
      <c r="CI413" s="62"/>
      <c r="CJ413" s="20"/>
      <c r="CK413" s="9"/>
      <c r="CL413" s="9"/>
      <c r="CM413" s="9"/>
      <c r="CN413" s="9"/>
      <c r="CO413" s="63"/>
      <c r="CP413" s="33" t="e">
        <f t="shared" si="204"/>
        <v>#DIV/0!</v>
      </c>
      <c r="CQ413" s="33" t="e">
        <f t="shared" si="205"/>
        <v>#DIV/0!</v>
      </c>
      <c r="CR413" s="33" t="e">
        <f t="shared" si="206"/>
        <v>#DIV/0!</v>
      </c>
      <c r="CS413" s="33" t="e">
        <f t="shared" si="207"/>
        <v>#DIV/0!</v>
      </c>
      <c r="CT413" s="9"/>
      <c r="CU413" s="9"/>
      <c r="CV413" s="9"/>
      <c r="CW413" s="9"/>
      <c r="CX413" s="9"/>
      <c r="CY413" s="9"/>
      <c r="CZ413" s="9"/>
      <c r="DA413" s="9"/>
      <c r="DB413" s="9"/>
      <c r="DC413" s="9"/>
      <c r="DD413" s="9"/>
      <c r="DE413" s="62"/>
      <c r="DF413" s="62"/>
      <c r="DG413" s="62"/>
      <c r="DH413" s="20"/>
      <c r="DI413" s="20"/>
      <c r="DJ413" s="20"/>
      <c r="DK413" s="20"/>
      <c r="DL413" s="65"/>
      <c r="DM413" s="33" t="e">
        <f t="shared" si="208"/>
        <v>#DIV/0!</v>
      </c>
      <c r="DN413" s="33" t="e">
        <f t="shared" si="209"/>
        <v>#DIV/0!</v>
      </c>
      <c r="DO413" s="33" t="e">
        <f t="shared" si="217"/>
        <v>#DIV/0!</v>
      </c>
      <c r="DP413" s="33" t="e">
        <f t="shared" si="210"/>
        <v>#DIV/0!</v>
      </c>
      <c r="DQ413" s="9"/>
      <c r="DR413" s="9"/>
      <c r="DS413" s="9"/>
      <c r="DT413" s="62"/>
      <c r="DU413" s="62"/>
      <c r="DV413" s="62"/>
      <c r="DW413" s="9"/>
      <c r="DX413" s="9"/>
      <c r="DY413" s="9"/>
      <c r="DZ413" s="9"/>
      <c r="EA413" s="41"/>
      <c r="EB413" s="33" t="e">
        <f t="shared" si="193"/>
        <v>#DIV/0!</v>
      </c>
      <c r="EC413" s="33" t="e">
        <f t="shared" si="194"/>
        <v>#DIV/0!</v>
      </c>
      <c r="ED413" s="33" t="e">
        <f t="shared" si="195"/>
        <v>#DIV/0!</v>
      </c>
      <c r="EE413" s="33" t="e">
        <f t="shared" si="196"/>
        <v>#DIV/0!</v>
      </c>
    </row>
    <row r="414" spans="1:135" ht="48" x14ac:dyDescent="0.2">
      <c r="A414" s="99">
        <v>302</v>
      </c>
      <c r="B414" s="93" t="s">
        <v>962</v>
      </c>
      <c r="C414" s="9" t="s">
        <v>968</v>
      </c>
      <c r="D414" s="3" t="s">
        <v>963</v>
      </c>
      <c r="E414" s="3" t="str">
        <f t="shared" si="218"/>
        <v>Mogilner, C. (2010), Study 1b</v>
      </c>
      <c r="F414" s="9" t="s">
        <v>1204</v>
      </c>
      <c r="G414" s="9" t="s">
        <v>1</v>
      </c>
      <c r="H414" s="9">
        <v>1</v>
      </c>
      <c r="I414" s="9">
        <v>1</v>
      </c>
      <c r="J414" s="9">
        <v>1</v>
      </c>
      <c r="K414" s="9">
        <v>1</v>
      </c>
      <c r="L414" s="9">
        <v>1</v>
      </c>
      <c r="M414" s="9"/>
      <c r="N414" s="9">
        <v>1</v>
      </c>
      <c r="O414" s="9">
        <v>1</v>
      </c>
      <c r="P414" s="9"/>
      <c r="Q414" s="9" t="s">
        <v>964</v>
      </c>
      <c r="R414" s="3" t="s">
        <v>3</v>
      </c>
      <c r="S414" s="9"/>
      <c r="T414" s="9">
        <v>2010</v>
      </c>
      <c r="U414" s="9" t="s">
        <v>245</v>
      </c>
      <c r="V414" s="9">
        <v>1</v>
      </c>
      <c r="W414" s="9">
        <v>0</v>
      </c>
      <c r="X414" s="3">
        <v>0</v>
      </c>
      <c r="Y414" s="22">
        <v>2</v>
      </c>
      <c r="Z414" s="22">
        <v>2</v>
      </c>
      <c r="AA414" s="22">
        <f t="shared" si="198"/>
        <v>1</v>
      </c>
      <c r="AB414" s="22">
        <f t="shared" si="199"/>
        <v>2</v>
      </c>
      <c r="AC414" s="22">
        <v>2</v>
      </c>
      <c r="AD414" s="22">
        <v>2</v>
      </c>
      <c r="AE414" s="22">
        <f t="shared" si="200"/>
        <v>1</v>
      </c>
      <c r="AF414" s="22">
        <f t="shared" si="201"/>
        <v>2</v>
      </c>
      <c r="AG414" s="9">
        <v>1</v>
      </c>
      <c r="AH414" s="9">
        <v>2</v>
      </c>
      <c r="AI414" s="3">
        <f t="shared" si="219"/>
        <v>0</v>
      </c>
      <c r="AJ414" s="3">
        <v>2</v>
      </c>
      <c r="AK414" s="9">
        <v>0</v>
      </c>
      <c r="AL414" s="9">
        <v>1</v>
      </c>
      <c r="AM414" s="9">
        <v>0</v>
      </c>
      <c r="AN414" s="9" t="s">
        <v>965</v>
      </c>
      <c r="AO414" s="9"/>
      <c r="AP414" s="48"/>
      <c r="AQ414" s="48"/>
      <c r="AR414" s="9"/>
      <c r="AS414" s="48">
        <v>1</v>
      </c>
      <c r="AT414" s="48" t="s">
        <v>960</v>
      </c>
      <c r="AU414" s="9">
        <v>1</v>
      </c>
      <c r="AV414" s="61">
        <v>6.5764778726726161E-2</v>
      </c>
      <c r="AW414" s="42">
        <v>3.8461398454105872E-2</v>
      </c>
      <c r="AX414" s="61">
        <v>6.4466789672909197E-2</v>
      </c>
      <c r="AY414" s="61">
        <v>3.6958167723320834E-2</v>
      </c>
      <c r="AZ414" s="16"/>
      <c r="BA414" s="9"/>
      <c r="BB414" s="9"/>
      <c r="BC414" s="9"/>
      <c r="BD414" s="62"/>
      <c r="BE414" s="62"/>
      <c r="BF414" s="20"/>
      <c r="BG414" s="42"/>
      <c r="BH414" s="42"/>
      <c r="BI414" s="61"/>
      <c r="BJ414" s="61"/>
      <c r="BK414" s="63"/>
      <c r="BL414" s="16" t="e">
        <f t="shared" si="203"/>
        <v>#DIV/0!</v>
      </c>
      <c r="BM414" s="16" t="e">
        <f t="shared" si="213"/>
        <v>#DIV/0!</v>
      </c>
      <c r="BN414" s="16" t="e">
        <f t="shared" si="215"/>
        <v>#DIV/0!</v>
      </c>
      <c r="BO414" s="16" t="e">
        <f t="shared" si="216"/>
        <v>#DIV/0!</v>
      </c>
      <c r="BP414" s="48"/>
      <c r="BQ414" s="64"/>
      <c r="BR414" s="64"/>
      <c r="BS414" s="48"/>
      <c r="BT414" s="48"/>
      <c r="BU414" s="48"/>
      <c r="BV414" s="48"/>
      <c r="BW414" s="48"/>
      <c r="BX414" s="48"/>
      <c r="BY414" s="16"/>
      <c r="BZ414" s="16"/>
      <c r="CA414" s="48"/>
      <c r="CB414" s="48"/>
      <c r="CC414" s="48"/>
      <c r="CD414" s="48"/>
      <c r="CE414" s="9"/>
      <c r="CF414" s="9"/>
      <c r="CG414" s="9"/>
      <c r="CH414" s="62"/>
      <c r="CI414" s="62"/>
      <c r="CJ414" s="20"/>
      <c r="CK414" s="9"/>
      <c r="CL414" s="9"/>
      <c r="CM414" s="9"/>
      <c r="CN414" s="9"/>
      <c r="CO414" s="63"/>
      <c r="CP414" s="33" t="e">
        <f t="shared" si="204"/>
        <v>#DIV/0!</v>
      </c>
      <c r="CQ414" s="33" t="e">
        <f t="shared" si="205"/>
        <v>#DIV/0!</v>
      </c>
      <c r="CR414" s="33" t="e">
        <f t="shared" si="206"/>
        <v>#DIV/0!</v>
      </c>
      <c r="CS414" s="33" t="e">
        <f t="shared" si="207"/>
        <v>#DIV/0!</v>
      </c>
      <c r="CT414" s="9"/>
      <c r="CU414" s="9"/>
      <c r="CV414" s="9"/>
      <c r="CW414" s="9"/>
      <c r="CX414" s="9"/>
      <c r="CY414" s="9"/>
      <c r="CZ414" s="9"/>
      <c r="DA414" s="9"/>
      <c r="DB414" s="9"/>
      <c r="DC414" s="9"/>
      <c r="DD414" s="9"/>
      <c r="DE414" s="62"/>
      <c r="DF414" s="62"/>
      <c r="DG414" s="62"/>
      <c r="DH414" s="20"/>
      <c r="DI414" s="20"/>
      <c r="DJ414" s="20"/>
      <c r="DK414" s="20"/>
      <c r="DL414" s="65"/>
      <c r="DM414" s="33" t="e">
        <f t="shared" si="208"/>
        <v>#DIV/0!</v>
      </c>
      <c r="DN414" s="33" t="e">
        <f t="shared" si="209"/>
        <v>#DIV/0!</v>
      </c>
      <c r="DO414" s="33" t="e">
        <f t="shared" si="217"/>
        <v>#DIV/0!</v>
      </c>
      <c r="DP414" s="33" t="e">
        <f t="shared" si="210"/>
        <v>#DIV/0!</v>
      </c>
      <c r="DQ414" s="9"/>
      <c r="DR414" s="9"/>
      <c r="DS414" s="9"/>
      <c r="DT414" s="62"/>
      <c r="DU414" s="62"/>
      <c r="DV414" s="62"/>
      <c r="DW414" s="9"/>
      <c r="DX414" s="9"/>
      <c r="DY414" s="9"/>
      <c r="DZ414" s="9"/>
      <c r="EA414" s="41"/>
      <c r="EB414" s="33" t="e">
        <f t="shared" si="193"/>
        <v>#DIV/0!</v>
      </c>
      <c r="EC414" s="33" t="e">
        <f t="shared" si="194"/>
        <v>#DIV/0!</v>
      </c>
      <c r="ED414" s="33" t="e">
        <f t="shared" si="195"/>
        <v>#DIV/0!</v>
      </c>
      <c r="EE414" s="33" t="e">
        <f t="shared" si="196"/>
        <v>#DIV/0!</v>
      </c>
    </row>
    <row r="415" spans="1:135" ht="48" x14ac:dyDescent="0.2">
      <c r="A415" s="99">
        <v>302</v>
      </c>
      <c r="B415" s="93" t="s">
        <v>966</v>
      </c>
      <c r="C415" s="9" t="s">
        <v>968</v>
      </c>
      <c r="D415" s="9">
        <v>2</v>
      </c>
      <c r="E415" s="3" t="str">
        <f t="shared" si="218"/>
        <v>Mogilner, C. (2010), Study 2</v>
      </c>
      <c r="F415" s="9" t="s">
        <v>1204</v>
      </c>
      <c r="G415" s="9" t="s">
        <v>1</v>
      </c>
      <c r="H415" s="9">
        <v>1</v>
      </c>
      <c r="I415" s="9">
        <v>1</v>
      </c>
      <c r="J415" s="9">
        <v>1</v>
      </c>
      <c r="K415" s="9">
        <v>1</v>
      </c>
      <c r="L415" s="9">
        <v>1</v>
      </c>
      <c r="M415" s="9"/>
      <c r="N415" s="9">
        <v>1</v>
      </c>
      <c r="O415" s="9">
        <v>1</v>
      </c>
      <c r="P415" s="9"/>
      <c r="Q415" s="9" t="s">
        <v>967</v>
      </c>
      <c r="R415" s="3" t="s">
        <v>3</v>
      </c>
      <c r="S415" s="9"/>
      <c r="T415" s="9">
        <v>2010</v>
      </c>
      <c r="U415" s="9" t="s">
        <v>245</v>
      </c>
      <c r="V415" s="9">
        <v>1</v>
      </c>
      <c r="W415" s="9">
        <v>0</v>
      </c>
      <c r="X415" s="3">
        <v>0</v>
      </c>
      <c r="Y415" s="22">
        <v>2</v>
      </c>
      <c r="Z415" s="22">
        <v>2</v>
      </c>
      <c r="AA415" s="22">
        <f t="shared" ref="AA415:AA435" si="220">IF(Y415=Z415,1,CONCATENATE(Y415," vs. ",Z415))</f>
        <v>1</v>
      </c>
      <c r="AB415" s="22">
        <f t="shared" ref="AB415:AB435" si="221">Y415</f>
        <v>2</v>
      </c>
      <c r="AC415" s="22">
        <v>3</v>
      </c>
      <c r="AD415" s="22">
        <v>3</v>
      </c>
      <c r="AE415" s="22">
        <f t="shared" ref="AE415:AE435" si="222">IF(AC415=AD415,1,CONCATENATE(AC415," vs. ",AD415))</f>
        <v>1</v>
      </c>
      <c r="AF415" s="22">
        <f t="shared" ref="AF415:AF435" si="223">AC415</f>
        <v>3</v>
      </c>
      <c r="AG415" s="9">
        <v>1</v>
      </c>
      <c r="AH415" s="9">
        <v>1</v>
      </c>
      <c r="AI415" s="3">
        <f t="shared" si="219"/>
        <v>1</v>
      </c>
      <c r="AJ415" s="3">
        <v>1</v>
      </c>
      <c r="AK415" s="9">
        <v>0</v>
      </c>
      <c r="AL415" s="9">
        <v>1</v>
      </c>
      <c r="AM415" s="9">
        <v>0</v>
      </c>
      <c r="AN415" s="9" t="s">
        <v>965</v>
      </c>
      <c r="AO415" s="9"/>
      <c r="AP415" s="48"/>
      <c r="AQ415" s="48"/>
      <c r="AR415" s="9"/>
      <c r="AS415" s="48">
        <v>1</v>
      </c>
      <c r="AT415" s="48" t="s">
        <v>960</v>
      </c>
      <c r="AU415" s="9">
        <v>1</v>
      </c>
      <c r="AV415" s="61">
        <v>0.63284016147051014</v>
      </c>
      <c r="AW415" s="42">
        <v>1.7551302375444295E-2</v>
      </c>
      <c r="AX415" s="61">
        <v>0.62334755904845252</v>
      </c>
      <c r="AY415" s="61">
        <v>1.7028712347215449E-2</v>
      </c>
      <c r="AZ415" s="16"/>
      <c r="BA415" s="9"/>
      <c r="BB415" s="9"/>
      <c r="BC415" s="9"/>
      <c r="BD415" s="62"/>
      <c r="BE415" s="62"/>
      <c r="BF415" s="20"/>
      <c r="BG415" s="42"/>
      <c r="BH415" s="42"/>
      <c r="BI415" s="61"/>
      <c r="BJ415" s="61"/>
      <c r="BK415" s="63"/>
      <c r="BL415" s="16" t="e">
        <f t="shared" si="203"/>
        <v>#DIV/0!</v>
      </c>
      <c r="BM415" s="16" t="e">
        <f t="shared" si="213"/>
        <v>#DIV/0!</v>
      </c>
      <c r="BN415" s="16" t="e">
        <f t="shared" si="215"/>
        <v>#DIV/0!</v>
      </c>
      <c r="BO415" s="16" t="e">
        <f t="shared" si="216"/>
        <v>#DIV/0!</v>
      </c>
      <c r="BP415" s="48"/>
      <c r="BQ415" s="64"/>
      <c r="BR415" s="64"/>
      <c r="BS415" s="48"/>
      <c r="BT415" s="48"/>
      <c r="BU415" s="48"/>
      <c r="BV415" s="48"/>
      <c r="BW415" s="48"/>
      <c r="BX415" s="48"/>
      <c r="BY415" s="16"/>
      <c r="BZ415" s="16"/>
      <c r="CA415" s="48"/>
      <c r="CB415" s="48"/>
      <c r="CC415" s="48"/>
      <c r="CD415" s="48"/>
      <c r="CE415" s="9"/>
      <c r="CF415" s="9"/>
      <c r="CG415" s="9"/>
      <c r="CH415" s="62"/>
      <c r="CI415" s="62"/>
      <c r="CJ415" s="20"/>
      <c r="CK415" s="9"/>
      <c r="CL415" s="9"/>
      <c r="CM415" s="9"/>
      <c r="CN415" s="9"/>
      <c r="CO415" s="63"/>
      <c r="CP415" s="33" t="e">
        <f t="shared" si="204"/>
        <v>#DIV/0!</v>
      </c>
      <c r="CQ415" s="33" t="e">
        <f t="shared" si="205"/>
        <v>#DIV/0!</v>
      </c>
      <c r="CR415" s="33" t="e">
        <f t="shared" si="206"/>
        <v>#DIV/0!</v>
      </c>
      <c r="CS415" s="33" t="e">
        <f t="shared" si="207"/>
        <v>#DIV/0!</v>
      </c>
      <c r="CT415" s="9"/>
      <c r="CU415" s="9"/>
      <c r="CV415" s="9"/>
      <c r="CW415" s="9"/>
      <c r="CX415" s="9"/>
      <c r="CY415" s="9"/>
      <c r="CZ415" s="9"/>
      <c r="DA415" s="9"/>
      <c r="DB415" s="9"/>
      <c r="DC415" s="9"/>
      <c r="DD415" s="9"/>
      <c r="DE415" s="62"/>
      <c r="DF415" s="62"/>
      <c r="DG415" s="62"/>
      <c r="DH415" s="20"/>
      <c r="DI415" s="20"/>
      <c r="DJ415" s="20"/>
      <c r="DK415" s="20"/>
      <c r="DL415" s="65"/>
      <c r="DM415" s="33" t="e">
        <f t="shared" si="208"/>
        <v>#DIV/0!</v>
      </c>
      <c r="DN415" s="33" t="e">
        <f t="shared" si="209"/>
        <v>#DIV/0!</v>
      </c>
      <c r="DO415" s="33" t="e">
        <f t="shared" si="217"/>
        <v>#DIV/0!</v>
      </c>
      <c r="DP415" s="33" t="e">
        <f t="shared" si="210"/>
        <v>#DIV/0!</v>
      </c>
      <c r="DQ415" s="9"/>
      <c r="DR415" s="9"/>
      <c r="DS415" s="9"/>
      <c r="DT415" s="62"/>
      <c r="DU415" s="62"/>
      <c r="DV415" s="62"/>
      <c r="DW415" s="9"/>
      <c r="DX415" s="9"/>
      <c r="DY415" s="9"/>
      <c r="DZ415" s="9"/>
      <c r="EA415" s="41"/>
      <c r="EB415" s="33" t="e">
        <f t="shared" si="193"/>
        <v>#DIV/0!</v>
      </c>
      <c r="EC415" s="33" t="e">
        <f t="shared" si="194"/>
        <v>#DIV/0!</v>
      </c>
      <c r="ED415" s="33" t="e">
        <f t="shared" si="195"/>
        <v>#DIV/0!</v>
      </c>
      <c r="EE415" s="33" t="e">
        <f t="shared" si="196"/>
        <v>#DIV/0!</v>
      </c>
    </row>
    <row r="416" spans="1:135" ht="80" x14ac:dyDescent="0.2">
      <c r="A416" s="99">
        <v>303</v>
      </c>
      <c r="B416" s="93" t="s">
        <v>977</v>
      </c>
      <c r="C416" s="9" t="s">
        <v>1155</v>
      </c>
      <c r="D416" s="9">
        <v>1</v>
      </c>
      <c r="E416" s="3" t="str">
        <f t="shared" si="218"/>
        <v>Gasiorowska, A., Zaleskiewicz, T., &amp; Wygrab, S. (2012), Study 1</v>
      </c>
      <c r="F416" s="9" t="s">
        <v>1204</v>
      </c>
      <c r="G416" s="9" t="s">
        <v>1</v>
      </c>
      <c r="H416" s="9">
        <v>1</v>
      </c>
      <c r="I416" s="9">
        <v>1</v>
      </c>
      <c r="J416" s="9">
        <v>1</v>
      </c>
      <c r="K416" s="9">
        <v>1</v>
      </c>
      <c r="L416" s="9">
        <v>1</v>
      </c>
      <c r="M416" s="9"/>
      <c r="N416" s="9">
        <v>1</v>
      </c>
      <c r="O416" s="9">
        <v>1</v>
      </c>
      <c r="P416" s="9"/>
      <c r="Q416" s="9" t="s">
        <v>971</v>
      </c>
      <c r="R416" s="9" t="s">
        <v>89</v>
      </c>
      <c r="S416" s="9" t="s">
        <v>969</v>
      </c>
      <c r="T416" s="9">
        <v>2012</v>
      </c>
      <c r="U416" s="3" t="s">
        <v>101</v>
      </c>
      <c r="V416" s="9">
        <v>1</v>
      </c>
      <c r="W416" s="9">
        <v>0</v>
      </c>
      <c r="X416" s="3">
        <v>0</v>
      </c>
      <c r="Y416" s="22">
        <v>1</v>
      </c>
      <c r="Z416" s="22">
        <v>1</v>
      </c>
      <c r="AA416" s="22">
        <f t="shared" si="220"/>
        <v>1</v>
      </c>
      <c r="AB416" s="22">
        <f t="shared" si="221"/>
        <v>1</v>
      </c>
      <c r="AC416" s="22">
        <v>1</v>
      </c>
      <c r="AD416" s="22">
        <v>1</v>
      </c>
      <c r="AE416" s="22">
        <f t="shared" si="222"/>
        <v>1</v>
      </c>
      <c r="AF416" s="22">
        <f t="shared" si="223"/>
        <v>1</v>
      </c>
      <c r="AG416" s="9">
        <v>1</v>
      </c>
      <c r="AH416" s="9">
        <v>1</v>
      </c>
      <c r="AI416" s="3">
        <f t="shared" si="219"/>
        <v>1</v>
      </c>
      <c r="AJ416" s="3">
        <v>1</v>
      </c>
      <c r="AK416" s="9">
        <v>0</v>
      </c>
      <c r="AL416" s="9">
        <v>1</v>
      </c>
      <c r="AM416" s="9">
        <v>0</v>
      </c>
      <c r="AN416" s="48" t="s">
        <v>1066</v>
      </c>
      <c r="AO416" s="9"/>
      <c r="AP416" s="48"/>
      <c r="AQ416" s="48"/>
      <c r="AR416" s="9"/>
      <c r="AS416" s="48">
        <v>1</v>
      </c>
      <c r="AT416" s="48" t="s">
        <v>1009</v>
      </c>
      <c r="AU416" s="9">
        <v>1</v>
      </c>
      <c r="AV416" s="61">
        <v>0.82367899999999994</v>
      </c>
      <c r="AW416" s="42">
        <v>7.1081595218659879E-2</v>
      </c>
      <c r="AX416" s="61">
        <v>0.81868649999999998</v>
      </c>
      <c r="AY416" s="61">
        <v>7.0403095218659895E-2</v>
      </c>
      <c r="AZ416" s="9"/>
      <c r="BA416" s="9" t="s">
        <v>970</v>
      </c>
      <c r="BB416" s="9"/>
      <c r="BC416" s="9">
        <v>1</v>
      </c>
      <c r="BD416" s="62">
        <v>63</v>
      </c>
      <c r="BE416" s="62">
        <v>63</v>
      </c>
      <c r="BF416" s="20">
        <v>126</v>
      </c>
      <c r="BG416" s="42" t="s">
        <v>973</v>
      </c>
      <c r="BH416" s="42" t="s">
        <v>974</v>
      </c>
      <c r="BI416" s="61"/>
      <c r="BJ416" s="61"/>
      <c r="BK416" s="63">
        <v>1</v>
      </c>
      <c r="BL416" s="16" t="e">
        <f t="shared" si="203"/>
        <v>#VALUE!</v>
      </c>
      <c r="BM416" s="16" t="e">
        <f t="shared" si="213"/>
        <v>#VALUE!</v>
      </c>
      <c r="BN416" s="16" t="e">
        <f t="shared" si="215"/>
        <v>#VALUE!</v>
      </c>
      <c r="BO416" s="16" t="e">
        <f t="shared" si="216"/>
        <v>#VALUE!</v>
      </c>
      <c r="BP416" s="48">
        <v>-2.2462578726658604</v>
      </c>
      <c r="BQ416" s="64"/>
      <c r="BR416" s="64"/>
      <c r="BS416" s="48"/>
      <c r="BT416" s="48"/>
      <c r="BU416" s="48"/>
      <c r="BV416" s="48"/>
      <c r="BW416" s="48"/>
      <c r="BX416" s="48">
        <v>0.59993350042424221</v>
      </c>
      <c r="BY416" s="16"/>
      <c r="BZ416" s="16"/>
      <c r="CA416" s="48">
        <v>1.2384269999999999</v>
      </c>
      <c r="CB416" s="48">
        <v>0.18235799999999999</v>
      </c>
      <c r="CC416" s="48">
        <v>1.2309209999999999</v>
      </c>
      <c r="CD416" s="48">
        <v>0.18015400000000001</v>
      </c>
      <c r="CE416" s="9" t="s">
        <v>972</v>
      </c>
      <c r="CF416" s="9"/>
      <c r="CG416" s="9">
        <v>1</v>
      </c>
      <c r="CH416" s="62">
        <v>63</v>
      </c>
      <c r="CI416" s="62">
        <v>63</v>
      </c>
      <c r="CJ416" s="62">
        <v>126</v>
      </c>
      <c r="CK416" s="9" t="s">
        <v>975</v>
      </c>
      <c r="CL416" s="9" t="s">
        <v>976</v>
      </c>
      <c r="CM416" s="9"/>
      <c r="CN416" s="9"/>
      <c r="CO416" s="63">
        <v>1</v>
      </c>
      <c r="CP416" s="33" t="e">
        <f t="shared" si="204"/>
        <v>#VALUE!</v>
      </c>
      <c r="CQ416" s="33" t="e">
        <f t="shared" si="205"/>
        <v>#VALUE!</v>
      </c>
      <c r="CR416" s="33" t="e">
        <f t="shared" si="206"/>
        <v>#VALUE!</v>
      </c>
      <c r="CS416" s="33" t="e">
        <f t="shared" si="207"/>
        <v>#VALUE!</v>
      </c>
      <c r="CT416" s="9">
        <v>-0.74171825529788038</v>
      </c>
      <c r="CU416" s="9">
        <v>0.138939052655429</v>
      </c>
      <c r="CV416" s="9"/>
      <c r="CW416" s="9"/>
      <c r="CX416" s="9">
        <v>0.40893099999999999</v>
      </c>
      <c r="CY416" s="9">
        <v>4.2231999999999999E-2</v>
      </c>
      <c r="CZ416" s="9">
        <v>0.40645199999999998</v>
      </c>
      <c r="DA416" s="9">
        <v>4.1722000000000002E-2</v>
      </c>
      <c r="DB416" s="9"/>
      <c r="DC416" s="9"/>
      <c r="DD416" s="9"/>
      <c r="DE416" s="62"/>
      <c r="DF416" s="62"/>
      <c r="DG416" s="62"/>
      <c r="DH416" s="20"/>
      <c r="DI416" s="20"/>
      <c r="DJ416" s="20"/>
      <c r="DK416" s="20"/>
      <c r="DL416" s="65"/>
      <c r="DM416" s="33" t="e">
        <f t="shared" si="208"/>
        <v>#DIV/0!</v>
      </c>
      <c r="DN416" s="33" t="e">
        <f t="shared" si="209"/>
        <v>#DIV/0!</v>
      </c>
      <c r="DO416" s="33" t="e">
        <f t="shared" si="217"/>
        <v>#DIV/0!</v>
      </c>
      <c r="DP416" s="33" t="e">
        <f t="shared" si="210"/>
        <v>#DIV/0!</v>
      </c>
      <c r="DQ416" s="9"/>
      <c r="DR416" s="9"/>
      <c r="DS416" s="9"/>
      <c r="DT416" s="62"/>
      <c r="DU416" s="62"/>
      <c r="DV416" s="62"/>
      <c r="DW416" s="9"/>
      <c r="DX416" s="9"/>
      <c r="DY416" s="9"/>
      <c r="DZ416" s="9"/>
      <c r="EA416" s="41"/>
      <c r="EB416" s="33" t="e">
        <f t="shared" si="193"/>
        <v>#DIV/0!</v>
      </c>
      <c r="EC416" s="33" t="e">
        <f t="shared" si="194"/>
        <v>#DIV/0!</v>
      </c>
      <c r="ED416" s="33" t="e">
        <f t="shared" si="195"/>
        <v>#DIV/0!</v>
      </c>
      <c r="EE416" s="33" t="e">
        <f t="shared" si="196"/>
        <v>#DIV/0!</v>
      </c>
    </row>
    <row r="417" spans="1:135" ht="48" x14ac:dyDescent="0.2">
      <c r="A417" s="99">
        <v>304</v>
      </c>
      <c r="B417" s="93" t="s">
        <v>985</v>
      </c>
      <c r="C417" s="9" t="s">
        <v>1010</v>
      </c>
      <c r="D417" s="9">
        <v>3</v>
      </c>
      <c r="E417" s="3" t="str">
        <f t="shared" si="218"/>
        <v>Zhou, X., Vohs, K. D., &amp; Baumeister, R. F. (2009), Study 3</v>
      </c>
      <c r="F417" s="9" t="s">
        <v>1204</v>
      </c>
      <c r="G417" s="9" t="s">
        <v>1</v>
      </c>
      <c r="H417" s="9">
        <v>1</v>
      </c>
      <c r="I417" s="9">
        <v>1</v>
      </c>
      <c r="J417" s="9">
        <v>1</v>
      </c>
      <c r="K417" s="9">
        <v>1</v>
      </c>
      <c r="L417" s="9">
        <v>1</v>
      </c>
      <c r="M417" s="9"/>
      <c r="N417" s="9">
        <v>1</v>
      </c>
      <c r="O417" s="9">
        <v>1</v>
      </c>
      <c r="P417" s="9"/>
      <c r="Q417" s="9" t="s">
        <v>984</v>
      </c>
      <c r="R417" s="9" t="s">
        <v>482</v>
      </c>
      <c r="S417" s="9"/>
      <c r="T417" s="9">
        <v>2009</v>
      </c>
      <c r="U417" s="9" t="s">
        <v>245</v>
      </c>
      <c r="V417" s="9">
        <v>1</v>
      </c>
      <c r="W417" s="9">
        <v>0</v>
      </c>
      <c r="X417" s="3">
        <v>0</v>
      </c>
      <c r="Y417" s="22">
        <v>3</v>
      </c>
      <c r="Z417" s="22">
        <v>3</v>
      </c>
      <c r="AA417" s="22">
        <f t="shared" si="220"/>
        <v>1</v>
      </c>
      <c r="AB417" s="22">
        <f t="shared" si="221"/>
        <v>3</v>
      </c>
      <c r="AC417" s="22">
        <v>1</v>
      </c>
      <c r="AD417" s="22">
        <v>1</v>
      </c>
      <c r="AE417" s="22">
        <f t="shared" si="222"/>
        <v>1</v>
      </c>
      <c r="AF417" s="22">
        <f t="shared" si="223"/>
        <v>1</v>
      </c>
      <c r="AG417" s="9">
        <v>2</v>
      </c>
      <c r="AH417" s="9">
        <v>2</v>
      </c>
      <c r="AI417" s="3">
        <f t="shared" si="219"/>
        <v>1</v>
      </c>
      <c r="AJ417" s="3">
        <v>2</v>
      </c>
      <c r="AK417" s="9">
        <v>0</v>
      </c>
      <c r="AL417" s="9">
        <v>0</v>
      </c>
      <c r="AM417" s="9">
        <v>1</v>
      </c>
      <c r="AN417" s="9"/>
      <c r="AO417" s="9" t="s">
        <v>981</v>
      </c>
      <c r="AP417" s="48" t="s">
        <v>982</v>
      </c>
      <c r="AQ417" s="48">
        <v>1</v>
      </c>
      <c r="AR417" s="48"/>
      <c r="AS417" s="9"/>
      <c r="AT417" s="9"/>
      <c r="AU417" s="9">
        <v>0</v>
      </c>
      <c r="AV417" s="48">
        <v>1.1199490000000001</v>
      </c>
      <c r="AW417" s="134">
        <v>0.11017</v>
      </c>
      <c r="AX417" s="48">
        <v>1.0988180000000001</v>
      </c>
      <c r="AY417" s="48">
        <v>0.10605199999999999</v>
      </c>
      <c r="AZ417" s="9"/>
      <c r="BA417" s="9"/>
      <c r="BB417" s="9"/>
      <c r="BC417" s="9">
        <v>1</v>
      </c>
      <c r="BD417" s="62">
        <v>21</v>
      </c>
      <c r="BE417" s="62">
        <v>21</v>
      </c>
      <c r="BF417" s="62">
        <v>42</v>
      </c>
      <c r="BG417" s="42"/>
      <c r="BH417" s="42"/>
      <c r="BI417" s="61"/>
      <c r="BJ417" s="61"/>
      <c r="BK417" s="63">
        <v>1</v>
      </c>
      <c r="BL417" s="16" t="e">
        <f t="shared" si="203"/>
        <v>#DIV/0!</v>
      </c>
      <c r="BM417" s="16" t="e">
        <f t="shared" si="213"/>
        <v>#DIV/0!</v>
      </c>
      <c r="BN417" s="16" t="e">
        <f t="shared" si="215"/>
        <v>#DIV/0!</v>
      </c>
      <c r="BO417" s="16" t="e">
        <f t="shared" si="216"/>
        <v>#DIV/0!</v>
      </c>
      <c r="BP417" s="48"/>
      <c r="BQ417" s="64"/>
      <c r="BR417" s="64"/>
      <c r="BS417" s="48"/>
      <c r="BT417" s="48"/>
      <c r="BU417" s="48"/>
      <c r="BV417" s="48"/>
      <c r="BW417" s="48"/>
      <c r="BX417" s="48"/>
      <c r="BY417" s="16" t="s">
        <v>725</v>
      </c>
      <c r="BZ417" s="16">
        <v>13.17</v>
      </c>
      <c r="CA417" s="48">
        <v>1.1199490000000001</v>
      </c>
      <c r="CB417" s="48">
        <v>0.11017</v>
      </c>
      <c r="CC417" s="48">
        <v>1.0988180000000001</v>
      </c>
      <c r="CD417" s="48">
        <v>0.10605199999999999</v>
      </c>
      <c r="CE417" s="9"/>
      <c r="CF417" s="9"/>
      <c r="CG417" s="9"/>
      <c r="CH417" s="62"/>
      <c r="CI417" s="62"/>
      <c r="CJ417" s="62"/>
      <c r="CK417" s="9"/>
      <c r="CL417" s="9"/>
      <c r="CM417" s="9"/>
      <c r="CN417" s="9"/>
      <c r="CO417" s="63"/>
      <c r="CP417" s="33" t="e">
        <f t="shared" si="204"/>
        <v>#DIV/0!</v>
      </c>
      <c r="CQ417" s="33" t="e">
        <f t="shared" si="205"/>
        <v>#DIV/0!</v>
      </c>
      <c r="CR417" s="33" t="e">
        <f t="shared" si="206"/>
        <v>#DIV/0!</v>
      </c>
      <c r="CS417" s="33" t="e">
        <f t="shared" si="207"/>
        <v>#DIV/0!</v>
      </c>
      <c r="CT417" s="9"/>
      <c r="CU417" s="9"/>
      <c r="CV417" s="9"/>
      <c r="CW417" s="9"/>
      <c r="CX417" s="9"/>
      <c r="CY417" s="9"/>
      <c r="CZ417" s="9"/>
      <c r="DA417" s="9"/>
      <c r="DB417" s="9"/>
      <c r="DC417" s="9"/>
      <c r="DD417" s="9"/>
      <c r="DE417" s="62"/>
      <c r="DF417" s="62"/>
      <c r="DG417" s="62"/>
      <c r="DH417" s="20"/>
      <c r="DI417" s="20"/>
      <c r="DJ417" s="20"/>
      <c r="DK417" s="20"/>
      <c r="DL417" s="65"/>
      <c r="DM417" s="33" t="e">
        <f t="shared" si="208"/>
        <v>#DIV/0!</v>
      </c>
      <c r="DN417" s="33" t="e">
        <f t="shared" si="209"/>
        <v>#DIV/0!</v>
      </c>
      <c r="DO417" s="33" t="e">
        <f t="shared" si="217"/>
        <v>#DIV/0!</v>
      </c>
      <c r="DP417" s="33" t="e">
        <f t="shared" si="210"/>
        <v>#DIV/0!</v>
      </c>
      <c r="DQ417" s="9"/>
      <c r="DR417" s="9"/>
      <c r="DS417" s="9"/>
      <c r="DT417" s="62"/>
      <c r="DU417" s="62"/>
      <c r="DV417" s="62"/>
      <c r="DW417" s="9"/>
      <c r="DX417" s="9"/>
      <c r="DY417" s="9"/>
      <c r="DZ417" s="9"/>
      <c r="EA417" s="41"/>
      <c r="EB417" s="33" t="e">
        <f t="shared" si="193"/>
        <v>#DIV/0!</v>
      </c>
      <c r="EC417" s="33" t="e">
        <f t="shared" si="194"/>
        <v>#DIV/0!</v>
      </c>
      <c r="ED417" s="33" t="e">
        <f t="shared" si="195"/>
        <v>#DIV/0!</v>
      </c>
      <c r="EE417" s="33" t="e">
        <f t="shared" si="196"/>
        <v>#DIV/0!</v>
      </c>
    </row>
    <row r="418" spans="1:135" ht="48" x14ac:dyDescent="0.2">
      <c r="A418" s="99">
        <v>304</v>
      </c>
      <c r="B418" s="93" t="s">
        <v>986</v>
      </c>
      <c r="C418" s="9" t="s">
        <v>1010</v>
      </c>
      <c r="D418" s="9">
        <v>4</v>
      </c>
      <c r="E418" s="3" t="str">
        <f t="shared" si="218"/>
        <v>Zhou, X., Vohs, K. D., &amp; Baumeister, R. F. (2009), Study 4</v>
      </c>
      <c r="F418" s="9" t="s">
        <v>1204</v>
      </c>
      <c r="G418" s="9" t="s">
        <v>1</v>
      </c>
      <c r="H418" s="9">
        <v>1</v>
      </c>
      <c r="I418" s="9">
        <v>1</v>
      </c>
      <c r="J418" s="9">
        <v>1</v>
      </c>
      <c r="K418" s="9">
        <v>1</v>
      </c>
      <c r="L418" s="9">
        <v>1</v>
      </c>
      <c r="M418" s="9"/>
      <c r="N418" s="9">
        <v>1</v>
      </c>
      <c r="O418" s="9">
        <v>1</v>
      </c>
      <c r="P418" s="9"/>
      <c r="Q418" s="9" t="s">
        <v>990</v>
      </c>
      <c r="R418" s="9" t="s">
        <v>482</v>
      </c>
      <c r="S418" s="9"/>
      <c r="T418" s="9">
        <v>2009</v>
      </c>
      <c r="U418" s="9" t="s">
        <v>245</v>
      </c>
      <c r="V418" s="9">
        <v>1</v>
      </c>
      <c r="W418" s="9">
        <v>0</v>
      </c>
      <c r="X418" s="3">
        <v>0</v>
      </c>
      <c r="Y418" s="22">
        <v>3</v>
      </c>
      <c r="Z418" s="22">
        <v>3</v>
      </c>
      <c r="AA418" s="22">
        <f t="shared" si="220"/>
        <v>1</v>
      </c>
      <c r="AB418" s="22">
        <f t="shared" si="221"/>
        <v>3</v>
      </c>
      <c r="AC418" s="22">
        <v>1</v>
      </c>
      <c r="AD418" s="22">
        <v>1</v>
      </c>
      <c r="AE418" s="22">
        <f t="shared" si="222"/>
        <v>1</v>
      </c>
      <c r="AF418" s="22">
        <f t="shared" si="223"/>
        <v>1</v>
      </c>
      <c r="AG418" s="9">
        <v>2</v>
      </c>
      <c r="AH418" s="9">
        <v>2</v>
      </c>
      <c r="AI418" s="3">
        <f t="shared" si="219"/>
        <v>1</v>
      </c>
      <c r="AJ418" s="3">
        <v>2</v>
      </c>
      <c r="AK418" s="9">
        <v>0</v>
      </c>
      <c r="AL418" s="9">
        <v>0</v>
      </c>
      <c r="AM418" s="9">
        <v>1</v>
      </c>
      <c r="AN418" s="9"/>
      <c r="AO418" s="9" t="s">
        <v>987</v>
      </c>
      <c r="AP418" s="48" t="s">
        <v>988</v>
      </c>
      <c r="AQ418" s="48">
        <v>1</v>
      </c>
      <c r="AR418" s="9"/>
      <c r="AS418" s="9"/>
      <c r="AT418" s="9"/>
      <c r="AU418" s="9">
        <v>0</v>
      </c>
      <c r="AV418" s="48">
        <v>1.2645820000000001</v>
      </c>
      <c r="AW418" s="134">
        <v>9.9990999999999997E-2</v>
      </c>
      <c r="AX418" s="48">
        <v>1.243851</v>
      </c>
      <c r="AY418" s="48">
        <v>9.6740000000000007E-2</v>
      </c>
      <c r="AZ418" s="9"/>
      <c r="BA418" s="9"/>
      <c r="BB418" s="9"/>
      <c r="BC418" s="9">
        <v>1</v>
      </c>
      <c r="BD418" s="62">
        <v>24</v>
      </c>
      <c r="BE418" s="62">
        <v>24</v>
      </c>
      <c r="BF418" s="62">
        <v>48</v>
      </c>
      <c r="BG418" s="42"/>
      <c r="BH418" s="42"/>
      <c r="BI418" s="61"/>
      <c r="BJ418" s="61"/>
      <c r="BK418" s="63">
        <v>1</v>
      </c>
      <c r="BL418" s="16" t="e">
        <f t="shared" si="203"/>
        <v>#DIV/0!</v>
      </c>
      <c r="BM418" s="16" t="e">
        <f t="shared" si="213"/>
        <v>#DIV/0!</v>
      </c>
      <c r="BN418" s="16" t="e">
        <f t="shared" si="215"/>
        <v>#DIV/0!</v>
      </c>
      <c r="BO418" s="16" t="e">
        <f t="shared" si="216"/>
        <v>#DIV/0!</v>
      </c>
      <c r="BP418" s="48"/>
      <c r="BQ418" s="64"/>
      <c r="BR418" s="64"/>
      <c r="BS418" s="48"/>
      <c r="BT418" s="48"/>
      <c r="BU418" s="48"/>
      <c r="BV418" s="48"/>
      <c r="BW418" s="48"/>
      <c r="BX418" s="48"/>
      <c r="BY418" s="16" t="s">
        <v>725</v>
      </c>
      <c r="BZ418" s="16">
        <v>19.190000000000001</v>
      </c>
      <c r="CA418" s="48">
        <v>1.2645820000000001</v>
      </c>
      <c r="CB418" s="48">
        <v>9.9990999999999997E-2</v>
      </c>
      <c r="CC418" s="48">
        <v>1.243851</v>
      </c>
      <c r="CD418" s="48">
        <v>9.6740000000000007E-2</v>
      </c>
      <c r="CE418" s="9"/>
      <c r="CF418" s="9"/>
      <c r="CG418" s="9"/>
      <c r="CH418" s="62"/>
      <c r="CI418" s="62"/>
      <c r="CJ418" s="62"/>
      <c r="CK418" s="9"/>
      <c r="CL418" s="9"/>
      <c r="CM418" s="9"/>
      <c r="CN418" s="9"/>
      <c r="CO418" s="63"/>
      <c r="CP418" s="33" t="e">
        <f t="shared" si="204"/>
        <v>#DIV/0!</v>
      </c>
      <c r="CQ418" s="33" t="e">
        <f t="shared" si="205"/>
        <v>#DIV/0!</v>
      </c>
      <c r="CR418" s="33" t="e">
        <f t="shared" si="206"/>
        <v>#DIV/0!</v>
      </c>
      <c r="CS418" s="33" t="e">
        <f t="shared" si="207"/>
        <v>#DIV/0!</v>
      </c>
      <c r="CT418" s="9"/>
      <c r="CU418" s="9"/>
      <c r="CV418" s="9"/>
      <c r="CW418" s="9"/>
      <c r="CX418" s="9"/>
      <c r="CY418" s="9"/>
      <c r="CZ418" s="9"/>
      <c r="DA418" s="9"/>
      <c r="DB418" s="9"/>
      <c r="DC418" s="9"/>
      <c r="DD418" s="9"/>
      <c r="DE418" s="62"/>
      <c r="DF418" s="62"/>
      <c r="DG418" s="62"/>
      <c r="DH418" s="20"/>
      <c r="DI418" s="20"/>
      <c r="DJ418" s="20"/>
      <c r="DK418" s="20"/>
      <c r="DL418" s="65"/>
      <c r="DM418" s="33" t="e">
        <f t="shared" si="208"/>
        <v>#DIV/0!</v>
      </c>
      <c r="DN418" s="33" t="e">
        <f t="shared" si="209"/>
        <v>#DIV/0!</v>
      </c>
      <c r="DO418" s="33" t="e">
        <f t="shared" si="217"/>
        <v>#DIV/0!</v>
      </c>
      <c r="DP418" s="33" t="e">
        <f t="shared" si="210"/>
        <v>#DIV/0!</v>
      </c>
      <c r="DQ418" s="9"/>
      <c r="DR418" s="9"/>
      <c r="DS418" s="9"/>
      <c r="DT418" s="62"/>
      <c r="DU418" s="62"/>
      <c r="DV418" s="62"/>
      <c r="DW418" s="9"/>
      <c r="DX418" s="9"/>
      <c r="DY418" s="9"/>
      <c r="DZ418" s="9"/>
      <c r="EA418" s="41"/>
      <c r="EB418" s="33" t="e">
        <f t="shared" si="193"/>
        <v>#DIV/0!</v>
      </c>
      <c r="EC418" s="33" t="e">
        <f t="shared" si="194"/>
        <v>#DIV/0!</v>
      </c>
      <c r="ED418" s="33" t="e">
        <f t="shared" si="195"/>
        <v>#DIV/0!</v>
      </c>
      <c r="EE418" s="33" t="e">
        <f t="shared" si="196"/>
        <v>#DIV/0!</v>
      </c>
    </row>
    <row r="419" spans="1:135" ht="48" x14ac:dyDescent="0.2">
      <c r="A419" s="99">
        <v>304</v>
      </c>
      <c r="B419" s="93" t="s">
        <v>986</v>
      </c>
      <c r="C419" s="9" t="s">
        <v>1010</v>
      </c>
      <c r="D419" s="9">
        <v>4</v>
      </c>
      <c r="E419" s="3" t="str">
        <f t="shared" si="218"/>
        <v>Zhou, X., Vohs, K. D., &amp; Baumeister, R. F. (2009), Study 4</v>
      </c>
      <c r="F419" s="9" t="s">
        <v>1204</v>
      </c>
      <c r="G419" s="9" t="s">
        <v>1</v>
      </c>
      <c r="H419" s="9">
        <v>1</v>
      </c>
      <c r="I419" s="9">
        <v>1</v>
      </c>
      <c r="J419" s="9">
        <v>1</v>
      </c>
      <c r="K419" s="9">
        <v>1</v>
      </c>
      <c r="L419" s="9">
        <v>1</v>
      </c>
      <c r="M419" s="9"/>
      <c r="N419" s="9">
        <v>1</v>
      </c>
      <c r="O419" s="9">
        <v>1</v>
      </c>
      <c r="P419" s="9"/>
      <c r="Q419" s="9" t="s">
        <v>990</v>
      </c>
      <c r="R419" s="9" t="s">
        <v>482</v>
      </c>
      <c r="S419" s="9"/>
      <c r="T419" s="9">
        <v>2009</v>
      </c>
      <c r="U419" s="9" t="s">
        <v>245</v>
      </c>
      <c r="V419" s="9">
        <v>1</v>
      </c>
      <c r="W419" s="9">
        <v>0</v>
      </c>
      <c r="X419" s="3">
        <v>0</v>
      </c>
      <c r="Y419" s="22">
        <v>3</v>
      </c>
      <c r="Z419" s="22">
        <v>3</v>
      </c>
      <c r="AA419" s="22">
        <f t="shared" si="220"/>
        <v>1</v>
      </c>
      <c r="AB419" s="22">
        <f t="shared" si="221"/>
        <v>3</v>
      </c>
      <c r="AC419" s="22">
        <v>1</v>
      </c>
      <c r="AD419" s="22">
        <v>1</v>
      </c>
      <c r="AE419" s="22">
        <f t="shared" si="222"/>
        <v>1</v>
      </c>
      <c r="AF419" s="22">
        <f t="shared" si="223"/>
        <v>1</v>
      </c>
      <c r="AG419" s="9">
        <v>2</v>
      </c>
      <c r="AH419" s="9">
        <v>2</v>
      </c>
      <c r="AI419" s="3">
        <f t="shared" si="219"/>
        <v>1</v>
      </c>
      <c r="AJ419" s="3">
        <v>2</v>
      </c>
      <c r="AK419" s="9">
        <v>0</v>
      </c>
      <c r="AL419" s="9">
        <v>0</v>
      </c>
      <c r="AM419" s="9">
        <v>1</v>
      </c>
      <c r="AN419" s="9"/>
      <c r="AO419" s="9" t="s">
        <v>987</v>
      </c>
      <c r="AP419" s="48" t="s">
        <v>989</v>
      </c>
      <c r="AQ419" s="48">
        <v>0</v>
      </c>
      <c r="AR419" s="9"/>
      <c r="AS419" s="9"/>
      <c r="AT419" s="9"/>
      <c r="AU419" s="9">
        <v>0</v>
      </c>
      <c r="AV419" s="48">
        <v>0.33166200000000001</v>
      </c>
      <c r="AW419" s="134">
        <v>8.4478999999999999E-2</v>
      </c>
      <c r="AX419" s="48">
        <v>0.32622499999999999</v>
      </c>
      <c r="AY419" s="48">
        <v>8.1731999999999999E-2</v>
      </c>
      <c r="AZ419" s="9"/>
      <c r="BA419" s="9"/>
      <c r="BB419" s="9"/>
      <c r="BC419" s="9">
        <v>0</v>
      </c>
      <c r="BD419" s="62">
        <v>24</v>
      </c>
      <c r="BE419" s="62">
        <v>24</v>
      </c>
      <c r="BF419" s="62">
        <v>48</v>
      </c>
      <c r="BG419" s="42"/>
      <c r="BH419" s="42"/>
      <c r="BI419" s="61"/>
      <c r="BJ419" s="61"/>
      <c r="BK419" s="63">
        <v>1</v>
      </c>
      <c r="BL419" s="16" t="e">
        <f t="shared" si="203"/>
        <v>#DIV/0!</v>
      </c>
      <c r="BM419" s="16" t="e">
        <f t="shared" si="213"/>
        <v>#DIV/0!</v>
      </c>
      <c r="BN419" s="16" t="e">
        <f t="shared" si="215"/>
        <v>#DIV/0!</v>
      </c>
      <c r="BO419" s="16" t="e">
        <f t="shared" si="216"/>
        <v>#DIV/0!</v>
      </c>
      <c r="BP419" s="48"/>
      <c r="BQ419" s="64"/>
      <c r="BR419" s="64"/>
      <c r="BS419" s="48"/>
      <c r="BT419" s="48"/>
      <c r="BU419" s="48"/>
      <c r="BV419" s="48"/>
      <c r="BW419" s="48"/>
      <c r="BX419" s="48"/>
      <c r="BY419" s="16" t="s">
        <v>725</v>
      </c>
      <c r="BZ419" s="16">
        <v>1.32</v>
      </c>
      <c r="CA419" s="48">
        <v>0.33166200000000001</v>
      </c>
      <c r="CB419" s="48">
        <v>8.4478999999999999E-2</v>
      </c>
      <c r="CC419" s="48">
        <v>0.32622499999999999</v>
      </c>
      <c r="CD419" s="48">
        <v>8.1731999999999999E-2</v>
      </c>
      <c r="CE419" s="9"/>
      <c r="CF419" s="9"/>
      <c r="CG419" s="9"/>
      <c r="CH419" s="62"/>
      <c r="CI419" s="62"/>
      <c r="CJ419" s="62"/>
      <c r="CK419" s="9"/>
      <c r="CL419" s="9"/>
      <c r="CM419" s="9"/>
      <c r="CN419" s="9"/>
      <c r="CO419" s="63"/>
      <c r="CP419" s="33" t="e">
        <f t="shared" si="204"/>
        <v>#DIV/0!</v>
      </c>
      <c r="CQ419" s="33" t="e">
        <f t="shared" si="205"/>
        <v>#DIV/0!</v>
      </c>
      <c r="CR419" s="33" t="e">
        <f t="shared" si="206"/>
        <v>#DIV/0!</v>
      </c>
      <c r="CS419" s="33" t="e">
        <f t="shared" si="207"/>
        <v>#DIV/0!</v>
      </c>
      <c r="CT419" s="9"/>
      <c r="CU419" s="9"/>
      <c r="CV419" s="9"/>
      <c r="CW419" s="9"/>
      <c r="CX419" s="9"/>
      <c r="CY419" s="9"/>
      <c r="CZ419" s="9"/>
      <c r="DA419" s="9"/>
      <c r="DB419" s="9"/>
      <c r="DC419" s="9"/>
      <c r="DD419" s="9"/>
      <c r="DE419" s="62"/>
      <c r="DF419" s="62"/>
      <c r="DG419" s="62"/>
      <c r="DH419" s="20"/>
      <c r="DI419" s="20"/>
      <c r="DJ419" s="20"/>
      <c r="DK419" s="20"/>
      <c r="DL419" s="65"/>
      <c r="DM419" s="33" t="e">
        <f t="shared" si="208"/>
        <v>#DIV/0!</v>
      </c>
      <c r="DN419" s="33" t="e">
        <f t="shared" si="209"/>
        <v>#DIV/0!</v>
      </c>
      <c r="DO419" s="33" t="e">
        <f t="shared" si="217"/>
        <v>#DIV/0!</v>
      </c>
      <c r="DP419" s="33" t="e">
        <f t="shared" si="210"/>
        <v>#DIV/0!</v>
      </c>
      <c r="DQ419" s="9"/>
      <c r="DR419" s="9"/>
      <c r="DS419" s="9"/>
      <c r="DT419" s="62"/>
      <c r="DU419" s="62"/>
      <c r="DV419" s="62"/>
      <c r="DW419" s="9"/>
      <c r="DX419" s="9"/>
      <c r="DY419" s="9"/>
      <c r="DZ419" s="9"/>
      <c r="EA419" s="41"/>
      <c r="EB419" s="33" t="e">
        <f t="shared" si="193"/>
        <v>#DIV/0!</v>
      </c>
      <c r="EC419" s="33" t="e">
        <f t="shared" si="194"/>
        <v>#DIV/0!</v>
      </c>
      <c r="ED419" s="33" t="e">
        <f t="shared" si="195"/>
        <v>#DIV/0!</v>
      </c>
      <c r="EE419" s="33" t="e">
        <f t="shared" si="196"/>
        <v>#DIV/0!</v>
      </c>
    </row>
    <row r="420" spans="1:135" ht="64" x14ac:dyDescent="0.2">
      <c r="A420" s="99">
        <v>304</v>
      </c>
      <c r="B420" s="93" t="s">
        <v>991</v>
      </c>
      <c r="C420" s="9" t="s">
        <v>1010</v>
      </c>
      <c r="D420" s="9">
        <v>5</v>
      </c>
      <c r="E420" s="3" t="str">
        <f t="shared" si="218"/>
        <v>Zhou, X., Vohs, K. D., &amp; Baumeister, R. F. (2009), Study 5</v>
      </c>
      <c r="F420" s="9" t="s">
        <v>1204</v>
      </c>
      <c r="G420" s="9" t="s">
        <v>1</v>
      </c>
      <c r="H420" s="9">
        <v>1</v>
      </c>
      <c r="I420" s="9">
        <v>1</v>
      </c>
      <c r="J420" s="9">
        <v>1</v>
      </c>
      <c r="K420" s="9">
        <v>1</v>
      </c>
      <c r="L420" s="9">
        <v>1</v>
      </c>
      <c r="M420" s="9"/>
      <c r="N420" s="9">
        <v>1</v>
      </c>
      <c r="O420" s="9">
        <v>1</v>
      </c>
      <c r="P420" s="9"/>
      <c r="Q420" s="9" t="s">
        <v>984</v>
      </c>
      <c r="R420" s="9" t="s">
        <v>992</v>
      </c>
      <c r="S420" s="9" t="s">
        <v>993</v>
      </c>
      <c r="T420" s="9">
        <v>2009</v>
      </c>
      <c r="U420" s="9" t="s">
        <v>245</v>
      </c>
      <c r="V420" s="9">
        <v>1</v>
      </c>
      <c r="W420" s="9">
        <v>0</v>
      </c>
      <c r="X420" s="3">
        <v>0</v>
      </c>
      <c r="Y420" s="22">
        <v>4</v>
      </c>
      <c r="Z420" s="22">
        <v>4</v>
      </c>
      <c r="AA420" s="22">
        <f t="shared" si="220"/>
        <v>1</v>
      </c>
      <c r="AB420" s="22">
        <f t="shared" si="221"/>
        <v>4</v>
      </c>
      <c r="AC420" s="22">
        <v>1</v>
      </c>
      <c r="AD420" s="22">
        <v>1</v>
      </c>
      <c r="AE420" s="22">
        <f t="shared" si="222"/>
        <v>1</v>
      </c>
      <c r="AF420" s="22">
        <f t="shared" si="223"/>
        <v>1</v>
      </c>
      <c r="AG420" s="9">
        <v>2</v>
      </c>
      <c r="AH420" s="9">
        <v>2</v>
      </c>
      <c r="AI420" s="3">
        <f t="shared" si="219"/>
        <v>1</v>
      </c>
      <c r="AJ420" s="3">
        <v>2</v>
      </c>
      <c r="AK420" s="9">
        <v>0</v>
      </c>
      <c r="AL420" s="9">
        <v>0</v>
      </c>
      <c r="AM420" s="9">
        <v>1</v>
      </c>
      <c r="AN420" s="9"/>
      <c r="AO420" s="9" t="s">
        <v>981</v>
      </c>
      <c r="AP420" s="48" t="s">
        <v>982</v>
      </c>
      <c r="AQ420" s="48">
        <v>1</v>
      </c>
      <c r="AR420" s="9"/>
      <c r="AS420" s="9"/>
      <c r="AT420" s="9"/>
      <c r="AU420" s="9">
        <v>0</v>
      </c>
      <c r="AV420" s="48">
        <v>1.6631069999999999</v>
      </c>
      <c r="AW420" s="134">
        <v>9.9683999999999995E-2</v>
      </c>
      <c r="AX420" s="48">
        <v>1.6390039999999999</v>
      </c>
      <c r="AY420" s="48">
        <v>9.6815999999999999E-2</v>
      </c>
      <c r="AZ420" s="9"/>
      <c r="BA420" s="9"/>
      <c r="BB420" s="9"/>
      <c r="BC420" s="9">
        <v>1</v>
      </c>
      <c r="BD420" s="62">
        <v>27</v>
      </c>
      <c r="BE420" s="62">
        <v>27</v>
      </c>
      <c r="BF420" s="62">
        <v>54</v>
      </c>
      <c r="BG420" s="42"/>
      <c r="BH420" s="42"/>
      <c r="BI420" s="61"/>
      <c r="BJ420" s="61"/>
      <c r="BK420" s="63">
        <v>1</v>
      </c>
      <c r="BL420" s="16" t="e">
        <f t="shared" si="203"/>
        <v>#DIV/0!</v>
      </c>
      <c r="BM420" s="16" t="e">
        <f t="shared" si="213"/>
        <v>#DIV/0!</v>
      </c>
      <c r="BN420" s="16" t="e">
        <f t="shared" si="215"/>
        <v>#DIV/0!</v>
      </c>
      <c r="BO420" s="16" t="e">
        <f t="shared" si="216"/>
        <v>#DIV/0!</v>
      </c>
      <c r="BP420" s="48"/>
      <c r="BQ420" s="64"/>
      <c r="BR420" s="64"/>
      <c r="BS420" s="48"/>
      <c r="BT420" s="48"/>
      <c r="BU420" s="48"/>
      <c r="BV420" s="48"/>
      <c r="BW420" s="48"/>
      <c r="BX420" s="48"/>
      <c r="BY420" s="16" t="s">
        <v>725</v>
      </c>
      <c r="BZ420" s="16">
        <v>37.340000000000003</v>
      </c>
      <c r="CA420" s="48">
        <v>1.6631069999999999</v>
      </c>
      <c r="CB420" s="48">
        <v>9.9683999999999995E-2</v>
      </c>
      <c r="CC420" s="48">
        <v>1.6390039999999999</v>
      </c>
      <c r="CD420" s="48">
        <v>9.6815999999999999E-2</v>
      </c>
      <c r="CE420" s="9"/>
      <c r="CF420" s="9"/>
      <c r="CG420" s="9"/>
      <c r="CH420" s="62"/>
      <c r="CI420" s="62"/>
      <c r="CJ420" s="62"/>
      <c r="CK420" s="9"/>
      <c r="CL420" s="9"/>
      <c r="CM420" s="9"/>
      <c r="CN420" s="9"/>
      <c r="CO420" s="63"/>
      <c r="CP420" s="33" t="e">
        <f t="shared" si="204"/>
        <v>#DIV/0!</v>
      </c>
      <c r="CQ420" s="33" t="e">
        <f t="shared" si="205"/>
        <v>#DIV/0!</v>
      </c>
      <c r="CR420" s="33" t="e">
        <f t="shared" si="206"/>
        <v>#DIV/0!</v>
      </c>
      <c r="CS420" s="33" t="e">
        <f t="shared" si="207"/>
        <v>#DIV/0!</v>
      </c>
      <c r="CT420" s="9"/>
      <c r="CU420" s="9"/>
      <c r="CV420" s="9"/>
      <c r="CW420" s="9"/>
      <c r="CX420" s="9"/>
      <c r="CY420" s="9"/>
      <c r="CZ420" s="9"/>
      <c r="DA420" s="9"/>
      <c r="DB420" s="9"/>
      <c r="DC420" s="9"/>
      <c r="DD420" s="9"/>
      <c r="DE420" s="62"/>
      <c r="DF420" s="62"/>
      <c r="DG420" s="62"/>
      <c r="DH420" s="20"/>
      <c r="DI420" s="20"/>
      <c r="DJ420" s="20"/>
      <c r="DK420" s="20"/>
      <c r="DL420" s="65"/>
      <c r="DM420" s="33" t="e">
        <f t="shared" si="208"/>
        <v>#DIV/0!</v>
      </c>
      <c r="DN420" s="33" t="e">
        <f t="shared" si="209"/>
        <v>#DIV/0!</v>
      </c>
      <c r="DO420" s="33" t="e">
        <f t="shared" si="217"/>
        <v>#DIV/0!</v>
      </c>
      <c r="DP420" s="33" t="e">
        <f t="shared" si="210"/>
        <v>#DIV/0!</v>
      </c>
      <c r="DQ420" s="9"/>
      <c r="DR420" s="9"/>
      <c r="DS420" s="9"/>
      <c r="DT420" s="62"/>
      <c r="DU420" s="62"/>
      <c r="DV420" s="62"/>
      <c r="DW420" s="9"/>
      <c r="DX420" s="9"/>
      <c r="DY420" s="9"/>
      <c r="DZ420" s="9"/>
      <c r="EA420" s="41"/>
      <c r="EB420" s="33" t="e">
        <f t="shared" si="193"/>
        <v>#DIV/0!</v>
      </c>
      <c r="EC420" s="33" t="e">
        <f t="shared" si="194"/>
        <v>#DIV/0!</v>
      </c>
      <c r="ED420" s="33" t="e">
        <f t="shared" si="195"/>
        <v>#DIV/0!</v>
      </c>
      <c r="EE420" s="33" t="e">
        <f t="shared" si="196"/>
        <v>#DIV/0!</v>
      </c>
    </row>
    <row r="421" spans="1:135" ht="64" x14ac:dyDescent="0.2">
      <c r="A421" s="99">
        <v>304</v>
      </c>
      <c r="B421" s="93" t="s">
        <v>991</v>
      </c>
      <c r="C421" s="9" t="s">
        <v>1010</v>
      </c>
      <c r="D421" s="9">
        <v>5</v>
      </c>
      <c r="E421" s="3" t="str">
        <f t="shared" si="218"/>
        <v>Zhou, X., Vohs, K. D., &amp; Baumeister, R. F. (2009), Study 5</v>
      </c>
      <c r="F421" s="9" t="s">
        <v>1204</v>
      </c>
      <c r="G421" s="9" t="s">
        <v>1</v>
      </c>
      <c r="H421" s="9">
        <v>1</v>
      </c>
      <c r="I421" s="9">
        <v>1</v>
      </c>
      <c r="J421" s="9">
        <v>1</v>
      </c>
      <c r="K421" s="9">
        <v>1</v>
      </c>
      <c r="L421" s="9">
        <v>1</v>
      </c>
      <c r="M421" s="9"/>
      <c r="N421" s="9">
        <v>1</v>
      </c>
      <c r="O421" s="9">
        <v>1</v>
      </c>
      <c r="P421" s="9"/>
      <c r="Q421" s="9" t="s">
        <v>984</v>
      </c>
      <c r="R421" s="9" t="s">
        <v>992</v>
      </c>
      <c r="S421" s="9" t="s">
        <v>993</v>
      </c>
      <c r="T421" s="9">
        <v>2009</v>
      </c>
      <c r="U421" s="9" t="s">
        <v>245</v>
      </c>
      <c r="V421" s="9">
        <v>1</v>
      </c>
      <c r="W421" s="9">
        <v>0</v>
      </c>
      <c r="X421" s="3">
        <v>0</v>
      </c>
      <c r="Y421" s="22">
        <v>4</v>
      </c>
      <c r="Z421" s="22">
        <v>4</v>
      </c>
      <c r="AA421" s="22">
        <f t="shared" si="220"/>
        <v>1</v>
      </c>
      <c r="AB421" s="22">
        <f t="shared" si="221"/>
        <v>4</v>
      </c>
      <c r="AC421" s="22">
        <v>1</v>
      </c>
      <c r="AD421" s="22">
        <v>1</v>
      </c>
      <c r="AE421" s="22">
        <f t="shared" si="222"/>
        <v>1</v>
      </c>
      <c r="AF421" s="22">
        <f t="shared" si="223"/>
        <v>1</v>
      </c>
      <c r="AG421" s="9">
        <v>2</v>
      </c>
      <c r="AH421" s="9">
        <v>2</v>
      </c>
      <c r="AI421" s="3">
        <f t="shared" si="219"/>
        <v>1</v>
      </c>
      <c r="AJ421" s="3">
        <v>2</v>
      </c>
      <c r="AK421" s="9">
        <v>0</v>
      </c>
      <c r="AL421" s="9">
        <v>0</v>
      </c>
      <c r="AM421" s="9">
        <v>1</v>
      </c>
      <c r="AN421" s="9"/>
      <c r="AO421" s="9" t="s">
        <v>981</v>
      </c>
      <c r="AP421" s="48" t="s">
        <v>983</v>
      </c>
      <c r="AQ421" s="48">
        <v>0</v>
      </c>
      <c r="AR421" s="9"/>
      <c r="AS421" s="9"/>
      <c r="AT421" s="9"/>
      <c r="AU421" s="9">
        <v>0</v>
      </c>
      <c r="AV421" s="48">
        <v>0.65319700000000003</v>
      </c>
      <c r="AW421" s="134">
        <v>7.8024999999999997E-2</v>
      </c>
      <c r="AX421" s="48">
        <v>0.64373100000000005</v>
      </c>
      <c r="AY421" s="48">
        <v>7.5778999999999999E-2</v>
      </c>
      <c r="AZ421" s="9"/>
      <c r="BA421" s="9"/>
      <c r="BB421" s="9"/>
      <c r="BC421" s="9">
        <v>1</v>
      </c>
      <c r="BD421" s="62">
        <v>27</v>
      </c>
      <c r="BE421" s="62">
        <v>27</v>
      </c>
      <c r="BF421" s="62">
        <v>54</v>
      </c>
      <c r="BG421" s="42"/>
      <c r="BH421" s="42"/>
      <c r="BI421" s="61"/>
      <c r="BJ421" s="61"/>
      <c r="BK421" s="63">
        <v>1</v>
      </c>
      <c r="BL421" s="16" t="e">
        <f t="shared" si="203"/>
        <v>#DIV/0!</v>
      </c>
      <c r="BM421" s="16" t="e">
        <f t="shared" si="213"/>
        <v>#DIV/0!</v>
      </c>
      <c r="BN421" s="16" t="e">
        <f t="shared" si="215"/>
        <v>#DIV/0!</v>
      </c>
      <c r="BO421" s="16" t="e">
        <f t="shared" si="216"/>
        <v>#DIV/0!</v>
      </c>
      <c r="BP421" s="48"/>
      <c r="BQ421" s="64"/>
      <c r="BR421" s="64"/>
      <c r="BS421" s="48"/>
      <c r="BT421" s="48"/>
      <c r="BU421" s="48"/>
      <c r="BV421" s="48"/>
      <c r="BW421" s="48"/>
      <c r="BX421" s="48"/>
      <c r="BY421" s="16" t="s">
        <v>725</v>
      </c>
      <c r="BZ421" s="16">
        <v>5.76</v>
      </c>
      <c r="CA421" s="48">
        <v>0.65319700000000003</v>
      </c>
      <c r="CB421" s="48">
        <v>7.8024999999999997E-2</v>
      </c>
      <c r="CC421" s="48">
        <v>0.64373100000000005</v>
      </c>
      <c r="CD421" s="48">
        <v>7.5778999999999999E-2</v>
      </c>
      <c r="CE421" s="9"/>
      <c r="CF421" s="9"/>
      <c r="CG421" s="9"/>
      <c r="CH421" s="62"/>
      <c r="CI421" s="62"/>
      <c r="CJ421" s="62"/>
      <c r="CK421" s="9"/>
      <c r="CL421" s="9"/>
      <c r="CM421" s="9"/>
      <c r="CN421" s="9"/>
      <c r="CO421" s="63"/>
      <c r="CP421" s="33" t="e">
        <f t="shared" si="204"/>
        <v>#DIV/0!</v>
      </c>
      <c r="CQ421" s="33" t="e">
        <f t="shared" si="205"/>
        <v>#DIV/0!</v>
      </c>
      <c r="CR421" s="33" t="e">
        <f t="shared" si="206"/>
        <v>#DIV/0!</v>
      </c>
      <c r="CS421" s="33" t="e">
        <f t="shared" si="207"/>
        <v>#DIV/0!</v>
      </c>
      <c r="CT421" s="9"/>
      <c r="CU421" s="9"/>
      <c r="CV421" s="9"/>
      <c r="CW421" s="9"/>
      <c r="CX421" s="9"/>
      <c r="CY421" s="9"/>
      <c r="CZ421" s="9"/>
      <c r="DA421" s="9"/>
      <c r="DB421" s="9"/>
      <c r="DC421" s="9"/>
      <c r="DD421" s="9"/>
      <c r="DE421" s="62"/>
      <c r="DF421" s="62"/>
      <c r="DG421" s="62"/>
      <c r="DH421" s="20"/>
      <c r="DI421" s="20"/>
      <c r="DJ421" s="20"/>
      <c r="DK421" s="20"/>
      <c r="DL421" s="65"/>
      <c r="DM421" s="33" t="e">
        <f t="shared" si="208"/>
        <v>#DIV/0!</v>
      </c>
      <c r="DN421" s="33" t="e">
        <f t="shared" si="209"/>
        <v>#DIV/0!</v>
      </c>
      <c r="DO421" s="33" t="e">
        <f t="shared" si="217"/>
        <v>#DIV/0!</v>
      </c>
      <c r="DP421" s="33" t="e">
        <f t="shared" si="210"/>
        <v>#DIV/0!</v>
      </c>
      <c r="DQ421" s="9"/>
      <c r="DR421" s="9"/>
      <c r="DS421" s="9"/>
      <c r="DT421" s="62"/>
      <c r="DU421" s="62"/>
      <c r="DV421" s="62"/>
      <c r="DW421" s="9"/>
      <c r="DX421" s="9"/>
      <c r="DY421" s="9"/>
      <c r="DZ421" s="9"/>
      <c r="EA421" s="41"/>
      <c r="EB421" s="33" t="e">
        <f t="shared" si="193"/>
        <v>#DIV/0!</v>
      </c>
      <c r="EC421" s="33" t="e">
        <f t="shared" si="194"/>
        <v>#DIV/0!</v>
      </c>
      <c r="ED421" s="33" t="e">
        <f t="shared" si="195"/>
        <v>#DIV/0!</v>
      </c>
      <c r="EE421" s="33" t="e">
        <f t="shared" si="196"/>
        <v>#DIV/0!</v>
      </c>
    </row>
    <row r="422" spans="1:135" ht="64" x14ac:dyDescent="0.2">
      <c r="A422" s="99">
        <v>304</v>
      </c>
      <c r="B422" s="93" t="s">
        <v>994</v>
      </c>
      <c r="C422" s="9" t="s">
        <v>1010</v>
      </c>
      <c r="D422" s="9">
        <v>6</v>
      </c>
      <c r="E422" s="3" t="str">
        <f t="shared" si="218"/>
        <v>Zhou, X., Vohs, K. D., &amp; Baumeister, R. F. (2009), Study 6</v>
      </c>
      <c r="F422" s="9" t="s">
        <v>1204</v>
      </c>
      <c r="G422" s="9" t="s">
        <v>1</v>
      </c>
      <c r="H422" s="9">
        <v>1</v>
      </c>
      <c r="I422" s="9">
        <v>1</v>
      </c>
      <c r="J422" s="9">
        <v>1</v>
      </c>
      <c r="K422" s="9">
        <v>1</v>
      </c>
      <c r="L422" s="9">
        <v>1</v>
      </c>
      <c r="M422" s="9"/>
      <c r="N422" s="9">
        <v>1</v>
      </c>
      <c r="O422" s="9">
        <v>1</v>
      </c>
      <c r="P422" s="9"/>
      <c r="Q422" s="9" t="s">
        <v>990</v>
      </c>
      <c r="R422" s="9" t="s">
        <v>992</v>
      </c>
      <c r="S422" s="9" t="s">
        <v>995</v>
      </c>
      <c r="T422" s="9">
        <v>2009</v>
      </c>
      <c r="U422" s="9" t="s">
        <v>245</v>
      </c>
      <c r="V422" s="9">
        <v>1</v>
      </c>
      <c r="W422" s="9">
        <v>0</v>
      </c>
      <c r="X422" s="3">
        <v>0</v>
      </c>
      <c r="Y422" s="22">
        <v>4</v>
      </c>
      <c r="Z422" s="22">
        <v>4</v>
      </c>
      <c r="AA422" s="22">
        <f t="shared" si="220"/>
        <v>1</v>
      </c>
      <c r="AB422" s="22">
        <f t="shared" si="221"/>
        <v>4</v>
      </c>
      <c r="AC422" s="22">
        <v>1</v>
      </c>
      <c r="AD422" s="22">
        <v>1</v>
      </c>
      <c r="AE422" s="22">
        <f t="shared" si="222"/>
        <v>1</v>
      </c>
      <c r="AF422" s="22">
        <f t="shared" si="223"/>
        <v>1</v>
      </c>
      <c r="AG422" s="9">
        <v>2</v>
      </c>
      <c r="AH422" s="9">
        <v>2</v>
      </c>
      <c r="AI422" s="3">
        <f t="shared" si="219"/>
        <v>1</v>
      </c>
      <c r="AJ422" s="3">
        <v>2</v>
      </c>
      <c r="AK422" s="9">
        <v>0</v>
      </c>
      <c r="AL422" s="9">
        <v>0</v>
      </c>
      <c r="AM422" s="9">
        <v>1</v>
      </c>
      <c r="AN422" s="9"/>
      <c r="AO422" s="9" t="s">
        <v>987</v>
      </c>
      <c r="AP422" s="48" t="s">
        <v>988</v>
      </c>
      <c r="AQ422" s="48">
        <v>1</v>
      </c>
      <c r="AR422" s="9"/>
      <c r="AS422" s="9"/>
      <c r="AT422" s="9"/>
      <c r="AU422" s="9">
        <v>0</v>
      </c>
      <c r="AV422" s="48">
        <v>1.559113</v>
      </c>
      <c r="AW422" s="134">
        <v>0.108655</v>
      </c>
      <c r="AX422" s="48">
        <v>1.5335540000000001</v>
      </c>
      <c r="AY422" s="48">
        <v>0.10512100000000001</v>
      </c>
      <c r="AZ422" s="9"/>
      <c r="BA422" s="9"/>
      <c r="BB422" s="9"/>
      <c r="BC422" s="9">
        <v>1</v>
      </c>
      <c r="BD422" s="62">
        <v>24</v>
      </c>
      <c r="BE422" s="62">
        <v>24</v>
      </c>
      <c r="BF422" s="62">
        <v>48</v>
      </c>
      <c r="BG422" s="42"/>
      <c r="BH422" s="42"/>
      <c r="BI422" s="61"/>
      <c r="BJ422" s="61"/>
      <c r="BK422" s="63">
        <v>1</v>
      </c>
      <c r="BL422" s="16" t="e">
        <f t="shared" si="203"/>
        <v>#DIV/0!</v>
      </c>
      <c r="BM422" s="16" t="e">
        <f t="shared" si="213"/>
        <v>#DIV/0!</v>
      </c>
      <c r="BN422" s="16" t="e">
        <f t="shared" si="215"/>
        <v>#DIV/0!</v>
      </c>
      <c r="BO422" s="16" t="e">
        <f t="shared" si="216"/>
        <v>#DIV/0!</v>
      </c>
      <c r="BP422" s="48"/>
      <c r="BQ422" s="64"/>
      <c r="BR422" s="64"/>
      <c r="BS422" s="48"/>
      <c r="BT422" s="48"/>
      <c r="BU422" s="48"/>
      <c r="BV422" s="48"/>
      <c r="BW422" s="48"/>
      <c r="BX422" s="48"/>
      <c r="BY422" s="16" t="s">
        <v>725</v>
      </c>
      <c r="BZ422" s="16">
        <v>29.17</v>
      </c>
      <c r="CA422" s="48">
        <v>1.559113</v>
      </c>
      <c r="CB422" s="48">
        <v>0.108655</v>
      </c>
      <c r="CC422" s="48">
        <v>1.5335540000000001</v>
      </c>
      <c r="CD422" s="48">
        <v>0.10512100000000001</v>
      </c>
      <c r="CE422" s="9"/>
      <c r="CF422" s="9"/>
      <c r="CG422" s="9"/>
      <c r="CH422" s="62"/>
      <c r="CI422" s="62"/>
      <c r="CJ422" s="62"/>
      <c r="CK422" s="9"/>
      <c r="CL422" s="9"/>
      <c r="CM422" s="9"/>
      <c r="CN422" s="9"/>
      <c r="CO422" s="63"/>
      <c r="CP422" s="33" t="e">
        <f t="shared" si="204"/>
        <v>#DIV/0!</v>
      </c>
      <c r="CQ422" s="33" t="e">
        <f t="shared" si="205"/>
        <v>#DIV/0!</v>
      </c>
      <c r="CR422" s="33" t="e">
        <f t="shared" si="206"/>
        <v>#DIV/0!</v>
      </c>
      <c r="CS422" s="33" t="e">
        <f t="shared" si="207"/>
        <v>#DIV/0!</v>
      </c>
      <c r="CT422" s="9"/>
      <c r="CU422" s="9"/>
      <c r="CV422" s="9"/>
      <c r="CW422" s="9"/>
      <c r="CX422" s="9"/>
      <c r="CY422" s="9"/>
      <c r="CZ422" s="9"/>
      <c r="DA422" s="9"/>
      <c r="DB422" s="9"/>
      <c r="DC422" s="9"/>
      <c r="DD422" s="9"/>
      <c r="DE422" s="62"/>
      <c r="DF422" s="62"/>
      <c r="DG422" s="62"/>
      <c r="DH422" s="20"/>
      <c r="DI422" s="20"/>
      <c r="DJ422" s="20"/>
      <c r="DK422" s="20"/>
      <c r="DL422" s="65"/>
      <c r="DM422" s="33" t="e">
        <f t="shared" si="208"/>
        <v>#DIV/0!</v>
      </c>
      <c r="DN422" s="33" t="e">
        <f t="shared" si="209"/>
        <v>#DIV/0!</v>
      </c>
      <c r="DO422" s="33" t="e">
        <f t="shared" si="217"/>
        <v>#DIV/0!</v>
      </c>
      <c r="DP422" s="33" t="e">
        <f t="shared" si="210"/>
        <v>#DIV/0!</v>
      </c>
      <c r="DQ422" s="9"/>
      <c r="DR422" s="9"/>
      <c r="DS422" s="9"/>
      <c r="DT422" s="62"/>
      <c r="DU422" s="62"/>
      <c r="DV422" s="62"/>
      <c r="DW422" s="9"/>
      <c r="DX422" s="9"/>
      <c r="DY422" s="9"/>
      <c r="DZ422" s="9"/>
      <c r="EA422" s="41"/>
      <c r="EB422" s="33" t="e">
        <f t="shared" si="193"/>
        <v>#DIV/0!</v>
      </c>
      <c r="EC422" s="33" t="e">
        <f t="shared" si="194"/>
        <v>#DIV/0!</v>
      </c>
      <c r="ED422" s="33" t="e">
        <f t="shared" si="195"/>
        <v>#DIV/0!</v>
      </c>
      <c r="EE422" s="33" t="e">
        <f t="shared" si="196"/>
        <v>#DIV/0!</v>
      </c>
    </row>
    <row r="423" spans="1:135" ht="64" x14ac:dyDescent="0.2">
      <c r="A423" s="99">
        <v>304</v>
      </c>
      <c r="B423" s="93" t="s">
        <v>994</v>
      </c>
      <c r="C423" s="9" t="s">
        <v>1010</v>
      </c>
      <c r="D423" s="9">
        <v>6</v>
      </c>
      <c r="E423" s="3" t="str">
        <f t="shared" si="218"/>
        <v>Zhou, X., Vohs, K. D., &amp; Baumeister, R. F. (2009), Study 6</v>
      </c>
      <c r="F423" s="9" t="s">
        <v>1204</v>
      </c>
      <c r="G423" s="9" t="s">
        <v>1</v>
      </c>
      <c r="H423" s="9">
        <v>1</v>
      </c>
      <c r="I423" s="9">
        <v>1</v>
      </c>
      <c r="J423" s="9">
        <v>1</v>
      </c>
      <c r="K423" s="9">
        <v>1</v>
      </c>
      <c r="L423" s="9">
        <v>1</v>
      </c>
      <c r="M423" s="9"/>
      <c r="N423" s="9">
        <v>1</v>
      </c>
      <c r="O423" s="9">
        <v>1</v>
      </c>
      <c r="P423" s="9"/>
      <c r="Q423" s="9" t="s">
        <v>990</v>
      </c>
      <c r="R423" s="9" t="s">
        <v>992</v>
      </c>
      <c r="S423" s="9" t="s">
        <v>995</v>
      </c>
      <c r="T423" s="9">
        <v>2009</v>
      </c>
      <c r="U423" s="9" t="s">
        <v>245</v>
      </c>
      <c r="V423" s="9">
        <v>1</v>
      </c>
      <c r="W423" s="9">
        <v>0</v>
      </c>
      <c r="X423" s="3">
        <v>0</v>
      </c>
      <c r="Y423" s="22">
        <v>4</v>
      </c>
      <c r="Z423" s="22">
        <v>4</v>
      </c>
      <c r="AA423" s="22">
        <f t="shared" si="220"/>
        <v>1</v>
      </c>
      <c r="AB423" s="22">
        <f t="shared" si="221"/>
        <v>4</v>
      </c>
      <c r="AC423" s="22">
        <v>1</v>
      </c>
      <c r="AD423" s="22">
        <v>1</v>
      </c>
      <c r="AE423" s="22">
        <f t="shared" si="222"/>
        <v>1</v>
      </c>
      <c r="AF423" s="22">
        <f t="shared" si="223"/>
        <v>1</v>
      </c>
      <c r="AG423" s="9">
        <v>2</v>
      </c>
      <c r="AH423" s="9">
        <v>2</v>
      </c>
      <c r="AI423" s="3">
        <f t="shared" si="219"/>
        <v>1</v>
      </c>
      <c r="AJ423" s="3">
        <v>2</v>
      </c>
      <c r="AK423" s="9">
        <v>0</v>
      </c>
      <c r="AL423" s="9">
        <v>0</v>
      </c>
      <c r="AM423" s="9">
        <v>1</v>
      </c>
      <c r="AN423" s="9"/>
      <c r="AO423" s="9" t="s">
        <v>987</v>
      </c>
      <c r="AP423" s="48" t="s">
        <v>989</v>
      </c>
      <c r="AQ423" s="48">
        <v>0</v>
      </c>
      <c r="AR423" s="9"/>
      <c r="AS423" s="9"/>
      <c r="AT423" s="9"/>
      <c r="AU423" s="9">
        <v>0</v>
      </c>
      <c r="AV423" s="48">
        <v>0.62383200000000005</v>
      </c>
      <c r="AW423" s="134">
        <v>8.7387000000000006E-2</v>
      </c>
      <c r="AX423" s="48">
        <v>0.61360499999999996</v>
      </c>
      <c r="AY423" s="48">
        <v>8.4544999999999995E-2</v>
      </c>
      <c r="AZ423" s="9"/>
      <c r="BA423" s="9"/>
      <c r="BB423" s="9"/>
      <c r="BC423" s="9">
        <v>1</v>
      </c>
      <c r="BD423" s="62">
        <v>24</v>
      </c>
      <c r="BE423" s="62">
        <v>24</v>
      </c>
      <c r="BF423" s="62">
        <v>48</v>
      </c>
      <c r="BG423" s="42"/>
      <c r="BH423" s="42"/>
      <c r="BI423" s="61"/>
      <c r="BJ423" s="61"/>
      <c r="BK423" s="63">
        <v>1</v>
      </c>
      <c r="BL423" s="16" t="e">
        <f t="shared" si="203"/>
        <v>#DIV/0!</v>
      </c>
      <c r="BM423" s="16" t="e">
        <f t="shared" si="213"/>
        <v>#DIV/0!</v>
      </c>
      <c r="BN423" s="16" t="e">
        <f t="shared" si="215"/>
        <v>#DIV/0!</v>
      </c>
      <c r="BO423" s="16" t="e">
        <f t="shared" si="216"/>
        <v>#DIV/0!</v>
      </c>
      <c r="BP423" s="48"/>
      <c r="BQ423" s="64"/>
      <c r="BR423" s="64"/>
      <c r="BS423" s="48"/>
      <c r="BT423" s="48"/>
      <c r="BU423" s="48"/>
      <c r="BV423" s="48"/>
      <c r="BW423" s="48"/>
      <c r="BX423" s="48"/>
      <c r="BY423" s="16" t="s">
        <v>725</v>
      </c>
      <c r="BZ423" s="16">
        <v>4.67</v>
      </c>
      <c r="CA423" s="48">
        <v>0.62383200000000005</v>
      </c>
      <c r="CB423" s="48">
        <v>8.7387000000000006E-2</v>
      </c>
      <c r="CC423" s="48">
        <v>0.61360499999999996</v>
      </c>
      <c r="CD423" s="48">
        <v>8.4544999999999995E-2</v>
      </c>
      <c r="CE423" s="9"/>
      <c r="CF423" s="9"/>
      <c r="CG423" s="9"/>
      <c r="CH423" s="62"/>
      <c r="CI423" s="62"/>
      <c r="CJ423" s="62"/>
      <c r="CK423" s="9"/>
      <c r="CL423" s="9"/>
      <c r="CM423" s="9"/>
      <c r="CN423" s="9"/>
      <c r="CO423" s="63"/>
      <c r="CP423" s="33" t="e">
        <f t="shared" si="204"/>
        <v>#DIV/0!</v>
      </c>
      <c r="CQ423" s="33" t="e">
        <f t="shared" si="205"/>
        <v>#DIV/0!</v>
      </c>
      <c r="CR423" s="33" t="e">
        <f t="shared" si="206"/>
        <v>#DIV/0!</v>
      </c>
      <c r="CS423" s="33" t="e">
        <f t="shared" si="207"/>
        <v>#DIV/0!</v>
      </c>
      <c r="CT423" s="9"/>
      <c r="CU423" s="9"/>
      <c r="CV423" s="9"/>
      <c r="CW423" s="9"/>
      <c r="CX423" s="9"/>
      <c r="CY423" s="9"/>
      <c r="CZ423" s="9"/>
      <c r="DA423" s="9"/>
      <c r="DB423" s="9"/>
      <c r="DC423" s="9"/>
      <c r="DD423" s="9"/>
      <c r="DE423" s="62"/>
      <c r="DF423" s="62"/>
      <c r="DG423" s="62"/>
      <c r="DH423" s="20"/>
      <c r="DI423" s="20"/>
      <c r="DJ423" s="20"/>
      <c r="DK423" s="20"/>
      <c r="DL423" s="65"/>
      <c r="DM423" s="33" t="e">
        <f t="shared" si="208"/>
        <v>#DIV/0!</v>
      </c>
      <c r="DN423" s="33" t="e">
        <f t="shared" si="209"/>
        <v>#DIV/0!</v>
      </c>
      <c r="DO423" s="33" t="e">
        <f t="shared" si="217"/>
        <v>#DIV/0!</v>
      </c>
      <c r="DP423" s="33" t="e">
        <f t="shared" si="210"/>
        <v>#DIV/0!</v>
      </c>
      <c r="DQ423" s="9"/>
      <c r="DR423" s="9"/>
      <c r="DS423" s="9"/>
      <c r="DT423" s="62"/>
      <c r="DU423" s="62"/>
      <c r="DV423" s="62"/>
      <c r="DW423" s="9"/>
      <c r="DX423" s="9"/>
      <c r="DY423" s="9"/>
      <c r="DZ423" s="9"/>
      <c r="EA423" s="41"/>
      <c r="EB423" s="33" t="e">
        <f t="shared" si="193"/>
        <v>#DIV/0!</v>
      </c>
      <c r="EC423" s="33" t="e">
        <f t="shared" si="194"/>
        <v>#DIV/0!</v>
      </c>
      <c r="ED423" s="33" t="e">
        <f t="shared" si="195"/>
        <v>#DIV/0!</v>
      </c>
      <c r="EE423" s="33" t="e">
        <f t="shared" si="196"/>
        <v>#DIV/0!</v>
      </c>
    </row>
    <row r="424" spans="1:135" ht="64" x14ac:dyDescent="0.2">
      <c r="A424" s="99">
        <v>401</v>
      </c>
      <c r="B424" s="93" t="s">
        <v>996</v>
      </c>
      <c r="C424" s="9" t="s">
        <v>1012</v>
      </c>
      <c r="D424" s="9">
        <v>2</v>
      </c>
      <c r="E424" s="3" t="str">
        <f t="shared" si="218"/>
        <v>Kushlev, K., Dunn, E. W., &amp; Ashton-James, C. E. (2012), Study 2</v>
      </c>
      <c r="F424" s="9" t="s">
        <v>999</v>
      </c>
      <c r="G424" s="9" t="s">
        <v>1</v>
      </c>
      <c r="H424" s="9">
        <v>1</v>
      </c>
      <c r="I424" s="9">
        <v>1</v>
      </c>
      <c r="J424" s="9">
        <v>1</v>
      </c>
      <c r="K424" s="9">
        <v>1</v>
      </c>
      <c r="L424" s="9">
        <v>1</v>
      </c>
      <c r="M424" s="9"/>
      <c r="N424" s="9">
        <v>1</v>
      </c>
      <c r="O424" s="9">
        <v>1</v>
      </c>
      <c r="P424" s="9"/>
      <c r="Q424" s="9" t="s">
        <v>997</v>
      </c>
      <c r="R424" s="9" t="s">
        <v>89</v>
      </c>
      <c r="S424" s="9" t="s">
        <v>998</v>
      </c>
      <c r="T424" s="9">
        <v>2012</v>
      </c>
      <c r="U424" s="3" t="s">
        <v>56</v>
      </c>
      <c r="V424" s="9">
        <v>1</v>
      </c>
      <c r="W424" s="9">
        <v>0</v>
      </c>
      <c r="X424" s="3">
        <v>0</v>
      </c>
      <c r="Y424" s="22">
        <v>1</v>
      </c>
      <c r="Z424" s="22">
        <v>1</v>
      </c>
      <c r="AA424" s="22">
        <f t="shared" si="220"/>
        <v>1</v>
      </c>
      <c r="AB424" s="22">
        <f t="shared" si="221"/>
        <v>1</v>
      </c>
      <c r="AC424" s="22">
        <v>3</v>
      </c>
      <c r="AD424" s="22">
        <v>3</v>
      </c>
      <c r="AE424" s="22">
        <f t="shared" si="222"/>
        <v>1</v>
      </c>
      <c r="AF424" s="22">
        <f t="shared" si="223"/>
        <v>3</v>
      </c>
      <c r="AG424" s="9">
        <v>2</v>
      </c>
      <c r="AH424" s="9">
        <v>2</v>
      </c>
      <c r="AI424" s="3">
        <f t="shared" si="219"/>
        <v>1</v>
      </c>
      <c r="AJ424" s="3">
        <v>2</v>
      </c>
      <c r="AK424" s="9">
        <v>0</v>
      </c>
      <c r="AL424" s="9">
        <v>0</v>
      </c>
      <c r="AM424" s="9">
        <v>0</v>
      </c>
      <c r="AN424" s="9"/>
      <c r="AO424" s="9"/>
      <c r="AP424" s="48"/>
      <c r="AQ424" s="48"/>
      <c r="AR424" s="9"/>
      <c r="AS424" s="9"/>
      <c r="AT424" s="9"/>
      <c r="AU424" s="9">
        <v>0</v>
      </c>
      <c r="AV424" s="48">
        <v>0.52929300000000001</v>
      </c>
      <c r="AW424" s="134">
        <v>6.2728000000000006E-2</v>
      </c>
      <c r="AX424" s="48">
        <v>0.52306600000000003</v>
      </c>
      <c r="AY424" s="48">
        <v>6.1261000000000003E-2</v>
      </c>
      <c r="AZ424" s="9"/>
      <c r="BA424" s="9"/>
      <c r="BB424" s="9"/>
      <c r="BC424" s="9">
        <v>1</v>
      </c>
      <c r="BD424" s="62">
        <v>33</v>
      </c>
      <c r="BE424" s="62">
        <v>33</v>
      </c>
      <c r="BF424" s="20">
        <v>66</v>
      </c>
      <c r="BG424" s="42">
        <v>3.33</v>
      </c>
      <c r="BH424" s="42">
        <v>4.1399999999999997</v>
      </c>
      <c r="BI424" s="61"/>
      <c r="BJ424" s="61"/>
      <c r="BK424" s="63">
        <v>1</v>
      </c>
      <c r="BL424" s="16" t="e">
        <f t="shared" si="203"/>
        <v>#DIV/0!</v>
      </c>
      <c r="BM424" s="16" t="e">
        <f t="shared" si="213"/>
        <v>#DIV/0!</v>
      </c>
      <c r="BN424" s="16" t="e">
        <f t="shared" si="215"/>
        <v>#DIV/0!</v>
      </c>
      <c r="BO424" s="16" t="e">
        <f t="shared" si="216"/>
        <v>#DIV/0!</v>
      </c>
      <c r="BP424" s="48"/>
      <c r="BQ424" s="64"/>
      <c r="BR424" s="64"/>
      <c r="BS424" s="48"/>
      <c r="BT424" s="48"/>
      <c r="BU424" s="48"/>
      <c r="BV424" s="48"/>
      <c r="BW424" s="48"/>
      <c r="BX424" s="48"/>
      <c r="BY424" s="16" t="s">
        <v>776</v>
      </c>
      <c r="BZ424" s="16">
        <v>2.15</v>
      </c>
      <c r="CA424" s="48">
        <v>0.52929300000000001</v>
      </c>
      <c r="CB424" s="48">
        <v>6.2728000000000006E-2</v>
      </c>
      <c r="CC424" s="48">
        <v>0.52306600000000003</v>
      </c>
      <c r="CD424" s="48">
        <v>6.1261000000000003E-2</v>
      </c>
      <c r="CE424" s="9"/>
      <c r="CF424" s="9"/>
      <c r="CG424" s="9"/>
      <c r="CH424" s="62"/>
      <c r="CI424" s="62"/>
      <c r="CJ424" s="62"/>
      <c r="CK424" s="9"/>
      <c r="CL424" s="9"/>
      <c r="CM424" s="9"/>
      <c r="CN424" s="9"/>
      <c r="CO424" s="63"/>
      <c r="CP424" s="33" t="e">
        <f t="shared" si="204"/>
        <v>#DIV/0!</v>
      </c>
      <c r="CQ424" s="33" t="e">
        <f t="shared" si="205"/>
        <v>#DIV/0!</v>
      </c>
      <c r="CR424" s="33" t="e">
        <f t="shared" si="206"/>
        <v>#DIV/0!</v>
      </c>
      <c r="CS424" s="33" t="e">
        <f t="shared" si="207"/>
        <v>#DIV/0!</v>
      </c>
      <c r="CT424" s="9"/>
      <c r="CU424" s="9"/>
      <c r="CV424" s="9"/>
      <c r="CW424" s="9"/>
      <c r="CX424" s="9"/>
      <c r="CY424" s="9"/>
      <c r="CZ424" s="9"/>
      <c r="DA424" s="9"/>
      <c r="DB424" s="9"/>
      <c r="DC424" s="9"/>
      <c r="DD424" s="9"/>
      <c r="DE424" s="62"/>
      <c r="DF424" s="62"/>
      <c r="DG424" s="62"/>
      <c r="DH424" s="20"/>
      <c r="DI424" s="20"/>
      <c r="DJ424" s="20"/>
      <c r="DK424" s="20"/>
      <c r="DL424" s="65"/>
      <c r="DM424" s="33" t="e">
        <f t="shared" si="208"/>
        <v>#DIV/0!</v>
      </c>
      <c r="DN424" s="33" t="e">
        <f t="shared" si="209"/>
        <v>#DIV/0!</v>
      </c>
      <c r="DO424" s="33" t="e">
        <f t="shared" si="217"/>
        <v>#DIV/0!</v>
      </c>
      <c r="DP424" s="33" t="e">
        <f t="shared" si="210"/>
        <v>#DIV/0!</v>
      </c>
      <c r="DQ424" s="9"/>
      <c r="DR424" s="9"/>
      <c r="DS424" s="9"/>
      <c r="DT424" s="62"/>
      <c r="DU424" s="62"/>
      <c r="DV424" s="62"/>
      <c r="DW424" s="9"/>
      <c r="DX424" s="9"/>
      <c r="DY424" s="9"/>
      <c r="DZ424" s="9"/>
      <c r="EA424" s="41"/>
      <c r="EB424" s="33" t="e">
        <f t="shared" si="193"/>
        <v>#DIV/0!</v>
      </c>
      <c r="EC424" s="33" t="e">
        <f t="shared" si="194"/>
        <v>#DIV/0!</v>
      </c>
      <c r="ED424" s="33" t="e">
        <f t="shared" si="195"/>
        <v>#DIV/0!</v>
      </c>
      <c r="EE424" s="33" t="e">
        <f t="shared" si="196"/>
        <v>#DIV/0!</v>
      </c>
    </row>
    <row r="425" spans="1:135" ht="176" x14ac:dyDescent="0.2">
      <c r="A425" s="99">
        <v>402</v>
      </c>
      <c r="B425" s="93" t="s">
        <v>1000</v>
      </c>
      <c r="C425" s="9" t="s">
        <v>1011</v>
      </c>
      <c r="D425" s="9">
        <v>1</v>
      </c>
      <c r="E425" s="3" t="str">
        <f t="shared" si="218"/>
        <v>Molinsky, A. L., Grant, A. M., &amp; Margolis, J. D. (2012), Study 1</v>
      </c>
      <c r="F425" s="9" t="s">
        <v>999</v>
      </c>
      <c r="G425" s="9" t="s">
        <v>1</v>
      </c>
      <c r="H425" s="9">
        <v>1</v>
      </c>
      <c r="I425" s="9">
        <v>1</v>
      </c>
      <c r="J425" s="9">
        <v>1</v>
      </c>
      <c r="K425" s="9">
        <v>1</v>
      </c>
      <c r="L425" s="9">
        <v>1</v>
      </c>
      <c r="M425" s="9"/>
      <c r="N425" s="9">
        <v>1</v>
      </c>
      <c r="O425" s="9">
        <v>1</v>
      </c>
      <c r="P425" s="9"/>
      <c r="Q425" s="9" t="s">
        <v>1042</v>
      </c>
      <c r="R425" s="3" t="s">
        <v>3</v>
      </c>
      <c r="S425" s="9"/>
      <c r="T425" s="9">
        <v>2012</v>
      </c>
      <c r="U425" s="3" t="s">
        <v>363</v>
      </c>
      <c r="V425" s="9">
        <v>1</v>
      </c>
      <c r="W425" s="22">
        <v>0</v>
      </c>
      <c r="X425" s="3">
        <v>0</v>
      </c>
      <c r="Y425" s="22">
        <v>2</v>
      </c>
      <c r="Z425" s="22">
        <v>2</v>
      </c>
      <c r="AA425" s="22">
        <f t="shared" si="220"/>
        <v>1</v>
      </c>
      <c r="AB425" s="22">
        <f t="shared" si="221"/>
        <v>2</v>
      </c>
      <c r="AC425" s="22">
        <v>1</v>
      </c>
      <c r="AD425" s="22">
        <v>1</v>
      </c>
      <c r="AE425" s="22">
        <f t="shared" si="222"/>
        <v>1</v>
      </c>
      <c r="AF425" s="22">
        <f t="shared" si="223"/>
        <v>1</v>
      </c>
      <c r="AG425" s="9">
        <v>2</v>
      </c>
      <c r="AH425" s="9">
        <v>2</v>
      </c>
      <c r="AI425" s="3">
        <f t="shared" si="219"/>
        <v>1</v>
      </c>
      <c r="AJ425" s="3">
        <v>2</v>
      </c>
      <c r="AK425" s="9">
        <v>0</v>
      </c>
      <c r="AL425" s="9">
        <v>1</v>
      </c>
      <c r="AM425" s="9">
        <v>0</v>
      </c>
      <c r="AN425" s="48" t="s">
        <v>1048</v>
      </c>
      <c r="AO425" s="9"/>
      <c r="AP425" s="48"/>
      <c r="AQ425" s="48"/>
      <c r="AR425" s="9"/>
      <c r="AS425" s="48">
        <v>1</v>
      </c>
      <c r="AT425" s="48" t="s">
        <v>1041</v>
      </c>
      <c r="AU425" s="22">
        <v>1</v>
      </c>
      <c r="AV425" s="25">
        <v>0.38273235738880268</v>
      </c>
      <c r="AW425" s="59">
        <v>1.9880005838152751E-2</v>
      </c>
      <c r="AX425" s="25">
        <v>0.37573115572925148</v>
      </c>
      <c r="AY425" s="25">
        <v>1.9141573356732802E-2</v>
      </c>
      <c r="BC425" s="9"/>
      <c r="BD425" s="20"/>
      <c r="BE425" s="20"/>
      <c r="BF425" s="20"/>
      <c r="BG425" s="42"/>
      <c r="BH425" s="42"/>
      <c r="BI425" s="61"/>
      <c r="BJ425" s="61"/>
      <c r="BK425" s="63">
        <v>1</v>
      </c>
      <c r="BL425" s="16" t="e">
        <f t="shared" si="203"/>
        <v>#DIV/0!</v>
      </c>
      <c r="BM425" s="16" t="e">
        <f t="shared" si="213"/>
        <v>#DIV/0!</v>
      </c>
      <c r="BN425" s="16" t="e">
        <f t="shared" si="215"/>
        <v>#DIV/0!</v>
      </c>
      <c r="BO425" s="16" t="e">
        <f t="shared" si="216"/>
        <v>#DIV/0!</v>
      </c>
      <c r="BP425" s="48"/>
      <c r="BQ425" s="64"/>
      <c r="BR425" s="64"/>
      <c r="BS425" s="48"/>
      <c r="BT425" s="48"/>
      <c r="BU425" s="48"/>
      <c r="BV425" s="48"/>
      <c r="BW425" s="48"/>
      <c r="BX425" s="48"/>
      <c r="BY425" s="16"/>
      <c r="BZ425" s="16"/>
      <c r="CA425" s="48"/>
      <c r="CB425" s="48"/>
      <c r="CC425" s="48"/>
      <c r="CD425" s="48"/>
      <c r="CE425" s="9"/>
      <c r="CF425" s="9"/>
      <c r="CG425" s="9"/>
      <c r="CH425" s="20"/>
      <c r="CI425" s="20"/>
      <c r="CJ425" s="20"/>
      <c r="CK425" s="9"/>
      <c r="CL425" s="9"/>
      <c r="CM425" s="9"/>
      <c r="CN425" s="9"/>
      <c r="CO425" s="63">
        <v>1</v>
      </c>
      <c r="CP425" s="33" t="e">
        <f t="shared" si="204"/>
        <v>#DIV/0!</v>
      </c>
      <c r="CQ425" s="33" t="e">
        <f t="shared" si="205"/>
        <v>#DIV/0!</v>
      </c>
      <c r="CR425" s="33" t="e">
        <f t="shared" si="206"/>
        <v>#DIV/0!</v>
      </c>
      <c r="CS425" s="33" t="e">
        <f t="shared" si="207"/>
        <v>#DIV/0!</v>
      </c>
      <c r="CT425" s="9"/>
      <c r="CU425" s="9"/>
      <c r="CV425" s="9"/>
      <c r="CW425" s="9"/>
      <c r="CX425" s="9"/>
      <c r="CY425" s="9"/>
      <c r="CZ425" s="9"/>
      <c r="DA425" s="9"/>
      <c r="DB425" s="9"/>
      <c r="DC425" s="9"/>
      <c r="DD425" s="9"/>
      <c r="DE425" s="62"/>
      <c r="DF425" s="62"/>
      <c r="DG425" s="62"/>
      <c r="DH425" s="20"/>
      <c r="DI425" s="20"/>
      <c r="DJ425" s="20"/>
      <c r="DK425" s="20"/>
      <c r="DL425" s="65"/>
      <c r="DM425" s="33" t="e">
        <f t="shared" si="208"/>
        <v>#DIV/0!</v>
      </c>
      <c r="DN425" s="33" t="e">
        <f t="shared" si="209"/>
        <v>#DIV/0!</v>
      </c>
      <c r="DO425" s="33" t="e">
        <f t="shared" si="217"/>
        <v>#DIV/0!</v>
      </c>
      <c r="DP425" s="33" t="e">
        <f t="shared" si="210"/>
        <v>#DIV/0!</v>
      </c>
      <c r="DQ425" s="9"/>
      <c r="DR425" s="9"/>
      <c r="DS425" s="9"/>
      <c r="DT425" s="62"/>
      <c r="DU425" s="62"/>
      <c r="DV425" s="62"/>
      <c r="DW425" s="9"/>
      <c r="DX425" s="9"/>
      <c r="DY425" s="9"/>
      <c r="DZ425" s="9"/>
      <c r="EA425" s="41"/>
      <c r="EB425" s="33" t="e">
        <f t="shared" si="193"/>
        <v>#DIV/0!</v>
      </c>
      <c r="EC425" s="33" t="e">
        <f t="shared" si="194"/>
        <v>#DIV/0!</v>
      </c>
      <c r="ED425" s="33" t="e">
        <f t="shared" si="195"/>
        <v>#DIV/0!</v>
      </c>
      <c r="EE425" s="33" t="e">
        <f t="shared" si="196"/>
        <v>#DIV/0!</v>
      </c>
    </row>
    <row r="426" spans="1:135" ht="80" x14ac:dyDescent="0.2">
      <c r="A426" s="99">
        <v>402</v>
      </c>
      <c r="B426" s="93" t="s">
        <v>1001</v>
      </c>
      <c r="C426" s="9" t="s">
        <v>1011</v>
      </c>
      <c r="D426" s="9">
        <v>2</v>
      </c>
      <c r="E426" s="3" t="str">
        <f t="shared" si="218"/>
        <v>Molinsky, A. L., Grant, A. M., &amp; Margolis, J. D. (2012), Study 2</v>
      </c>
      <c r="F426" s="9" t="s">
        <v>999</v>
      </c>
      <c r="G426" s="9" t="s">
        <v>1</v>
      </c>
      <c r="H426" s="9">
        <v>1</v>
      </c>
      <c r="I426" s="9">
        <v>1</v>
      </c>
      <c r="J426" s="9">
        <v>1</v>
      </c>
      <c r="K426" s="9">
        <v>1</v>
      </c>
      <c r="L426" s="9">
        <v>1</v>
      </c>
      <c r="M426" s="9"/>
      <c r="N426" s="9">
        <v>1</v>
      </c>
      <c r="O426" s="9">
        <v>1</v>
      </c>
      <c r="P426" s="9"/>
      <c r="Q426" s="9" t="s">
        <v>1044</v>
      </c>
      <c r="R426" s="9" t="s">
        <v>1002</v>
      </c>
      <c r="S426" s="9"/>
      <c r="T426" s="9">
        <v>2012</v>
      </c>
      <c r="U426" s="3" t="s">
        <v>363</v>
      </c>
      <c r="V426" s="9">
        <v>1</v>
      </c>
      <c r="W426" s="9">
        <v>0</v>
      </c>
      <c r="X426" s="3">
        <v>0</v>
      </c>
      <c r="Y426" s="22">
        <v>4</v>
      </c>
      <c r="Z426" s="22">
        <v>4</v>
      </c>
      <c r="AA426" s="22">
        <f t="shared" si="220"/>
        <v>1</v>
      </c>
      <c r="AB426" s="22">
        <f t="shared" si="221"/>
        <v>4</v>
      </c>
      <c r="AC426" s="22">
        <v>1</v>
      </c>
      <c r="AD426" s="22">
        <v>1</v>
      </c>
      <c r="AE426" s="22">
        <f t="shared" si="222"/>
        <v>1</v>
      </c>
      <c r="AF426" s="22">
        <f t="shared" si="223"/>
        <v>1</v>
      </c>
      <c r="AG426" s="9">
        <v>2</v>
      </c>
      <c r="AH426" s="9">
        <v>2</v>
      </c>
      <c r="AI426" s="3">
        <f t="shared" si="219"/>
        <v>1</v>
      </c>
      <c r="AJ426" s="3">
        <v>2</v>
      </c>
      <c r="AK426" s="9">
        <v>0</v>
      </c>
      <c r="AL426" s="9">
        <v>1</v>
      </c>
      <c r="AM426" s="9">
        <v>0</v>
      </c>
      <c r="AN426" s="48" t="s">
        <v>1043</v>
      </c>
      <c r="AO426" s="9"/>
      <c r="AP426" s="48"/>
      <c r="AQ426" s="48"/>
      <c r="AR426" s="9"/>
      <c r="AS426" s="48">
        <v>1</v>
      </c>
      <c r="AT426" s="48" t="s">
        <v>1014</v>
      </c>
      <c r="AU426" s="22">
        <v>1</v>
      </c>
      <c r="AV426" s="61">
        <v>0.49145986305141837</v>
      </c>
      <c r="AW426" s="42">
        <v>2.338831671403321E-2</v>
      </c>
      <c r="AX426" s="61">
        <v>0.48626838562481894</v>
      </c>
      <c r="AY426" s="61">
        <v>2.2896807132225454E-2</v>
      </c>
      <c r="AZ426" s="9"/>
      <c r="BA426" s="9" t="s">
        <v>1045</v>
      </c>
      <c r="BB426" s="9"/>
      <c r="BC426" s="9">
        <v>1</v>
      </c>
      <c r="BD426" s="20">
        <v>40</v>
      </c>
      <c r="BE426" s="20">
        <v>40</v>
      </c>
      <c r="BF426" s="20">
        <v>80</v>
      </c>
      <c r="BG426" s="42">
        <v>5.9</v>
      </c>
      <c r="BH426" s="42">
        <v>6.63</v>
      </c>
      <c r="BI426" s="61">
        <v>1.84</v>
      </c>
      <c r="BJ426" s="61">
        <v>0.93</v>
      </c>
      <c r="BK426" s="63">
        <v>1</v>
      </c>
      <c r="BL426" s="16">
        <f t="shared" si="203"/>
        <v>0.50074641381101714</v>
      </c>
      <c r="BM426" s="16">
        <f t="shared" si="213"/>
        <v>5.1567168568403716E-2</v>
      </c>
      <c r="BN426" s="16">
        <f t="shared" si="215"/>
        <v>0.49591606255238996</v>
      </c>
      <c r="BO426" s="16">
        <f t="shared" si="216"/>
        <v>5.0577101964134473E-2</v>
      </c>
      <c r="BP426" s="48"/>
      <c r="BQ426" s="64"/>
      <c r="BR426" s="64"/>
      <c r="BS426" s="48"/>
      <c r="BT426" s="48"/>
      <c r="BU426" s="48"/>
      <c r="BV426" s="48"/>
      <c r="BW426" s="48"/>
      <c r="BX426" s="48"/>
      <c r="BY426" s="16"/>
      <c r="BZ426" s="16"/>
      <c r="CA426" s="48"/>
      <c r="CB426" s="48"/>
      <c r="CC426" s="48"/>
      <c r="CD426" s="48"/>
      <c r="CE426" s="9" t="s">
        <v>1046</v>
      </c>
      <c r="CF426" s="9"/>
      <c r="CG426" s="9">
        <v>1</v>
      </c>
      <c r="CH426" s="22">
        <v>40</v>
      </c>
      <c r="CI426" s="22">
        <v>40</v>
      </c>
      <c r="CJ426" s="22">
        <v>80</v>
      </c>
      <c r="CK426" s="9">
        <v>4.54</v>
      </c>
      <c r="CL426" s="9">
        <v>5.1100000000000003</v>
      </c>
      <c r="CM426" s="9">
        <v>1.2</v>
      </c>
      <c r="CN426" s="9">
        <v>1.24</v>
      </c>
      <c r="CO426" s="63">
        <v>1</v>
      </c>
      <c r="CP426" s="33">
        <f t="shared" si="204"/>
        <v>0.46715034682008066</v>
      </c>
      <c r="CQ426" s="33">
        <f t="shared" si="205"/>
        <v>5.1363934040838263E-2</v>
      </c>
      <c r="CR426" s="33">
        <f t="shared" si="206"/>
        <v>0.46264407337808633</v>
      </c>
      <c r="CS426" s="33">
        <f t="shared" si="207"/>
        <v>5.0377769448724484E-2</v>
      </c>
      <c r="CT426" s="9"/>
      <c r="CU426" s="9"/>
      <c r="CV426" s="9"/>
      <c r="CW426" s="9"/>
      <c r="CX426" s="9"/>
      <c r="CY426" s="9"/>
      <c r="CZ426" s="9"/>
      <c r="DA426" s="9"/>
      <c r="DB426" s="9" t="s">
        <v>1047</v>
      </c>
      <c r="DC426" s="9"/>
      <c r="DD426" s="9">
        <v>1</v>
      </c>
      <c r="DE426" s="22">
        <v>40</v>
      </c>
      <c r="DF426" s="22">
        <v>40</v>
      </c>
      <c r="DG426" s="22">
        <v>80</v>
      </c>
      <c r="DH426" s="20">
        <v>4.21</v>
      </c>
      <c r="DI426" s="20">
        <v>3.43</v>
      </c>
      <c r="DJ426" s="20">
        <v>1.53</v>
      </c>
      <c r="DK426" s="20">
        <v>1.55</v>
      </c>
      <c r="DL426" s="65">
        <v>1</v>
      </c>
      <c r="DM426" s="33">
        <f t="shared" si="208"/>
        <v>0.5064828285231574</v>
      </c>
      <c r="DN426" s="33">
        <f t="shared" si="209"/>
        <v>5.1603280347430114E-2</v>
      </c>
      <c r="DO426" s="33">
        <f t="shared" si="217"/>
        <v>0.501597142074381</v>
      </c>
      <c r="DP426" s="33">
        <f t="shared" si="210"/>
        <v>5.0612520413132724E-2</v>
      </c>
      <c r="DQ426" s="9"/>
      <c r="DR426" s="9"/>
      <c r="DS426" s="9"/>
      <c r="DT426" s="62"/>
      <c r="DU426" s="62"/>
      <c r="DV426" s="62"/>
      <c r="DW426" s="9"/>
      <c r="DX426" s="9"/>
      <c r="DY426" s="9"/>
      <c r="DZ426" s="9"/>
      <c r="EA426" s="41"/>
      <c r="EB426" s="33" t="e">
        <f t="shared" si="193"/>
        <v>#DIV/0!</v>
      </c>
      <c r="EC426" s="33" t="e">
        <f t="shared" si="194"/>
        <v>#DIV/0!</v>
      </c>
      <c r="ED426" s="33" t="e">
        <f t="shared" si="195"/>
        <v>#DIV/0!</v>
      </c>
      <c r="EE426" s="33" t="e">
        <f t="shared" si="196"/>
        <v>#DIV/0!</v>
      </c>
    </row>
    <row r="427" spans="1:135" ht="80" x14ac:dyDescent="0.2">
      <c r="A427" s="99">
        <v>402</v>
      </c>
      <c r="B427" s="93" t="s">
        <v>1003</v>
      </c>
      <c r="C427" s="9" t="s">
        <v>1011</v>
      </c>
      <c r="D427" s="9">
        <v>3</v>
      </c>
      <c r="E427" s="3" t="str">
        <f t="shared" si="218"/>
        <v>Molinsky, A. L., Grant, A. M., &amp; Margolis, J. D. (2012), Study 3</v>
      </c>
      <c r="F427" s="9" t="s">
        <v>999</v>
      </c>
      <c r="G427" s="9" t="s">
        <v>1</v>
      </c>
      <c r="H427" s="9">
        <v>1</v>
      </c>
      <c r="I427" s="9">
        <v>1</v>
      </c>
      <c r="J427" s="9">
        <v>1</v>
      </c>
      <c r="K427" s="9">
        <v>1</v>
      </c>
      <c r="L427" s="9">
        <v>1</v>
      </c>
      <c r="M427" s="9"/>
      <c r="N427" s="9">
        <v>1</v>
      </c>
      <c r="O427" s="9">
        <v>1</v>
      </c>
      <c r="P427" s="9"/>
      <c r="Q427" s="9" t="s">
        <v>1044</v>
      </c>
      <c r="R427" s="3" t="s">
        <v>3</v>
      </c>
      <c r="S427" s="9"/>
      <c r="T427" s="9">
        <v>2012</v>
      </c>
      <c r="U427" s="3" t="s">
        <v>363</v>
      </c>
      <c r="V427" s="9">
        <v>1</v>
      </c>
      <c r="W427" s="9">
        <v>0</v>
      </c>
      <c r="X427" s="3">
        <v>0</v>
      </c>
      <c r="Y427" s="22">
        <v>2</v>
      </c>
      <c r="Z427" s="22">
        <v>2</v>
      </c>
      <c r="AA427" s="22">
        <f t="shared" si="220"/>
        <v>1</v>
      </c>
      <c r="AB427" s="22">
        <f t="shared" si="221"/>
        <v>2</v>
      </c>
      <c r="AC427" s="22">
        <v>1</v>
      </c>
      <c r="AD427" s="22">
        <v>1</v>
      </c>
      <c r="AE427" s="22">
        <f t="shared" si="222"/>
        <v>1</v>
      </c>
      <c r="AF427" s="22">
        <f t="shared" si="223"/>
        <v>1</v>
      </c>
      <c r="AG427" s="9">
        <v>2</v>
      </c>
      <c r="AH427" s="9">
        <v>2</v>
      </c>
      <c r="AI427" s="3">
        <f t="shared" si="219"/>
        <v>1</v>
      </c>
      <c r="AJ427" s="3">
        <v>2</v>
      </c>
      <c r="AK427" s="9">
        <v>0</v>
      </c>
      <c r="AL427" s="9">
        <v>1</v>
      </c>
      <c r="AM427" s="9">
        <v>1</v>
      </c>
      <c r="AN427" s="48" t="s">
        <v>1043</v>
      </c>
      <c r="AO427" s="9" t="s">
        <v>1004</v>
      </c>
      <c r="AP427" s="48" t="s">
        <v>1005</v>
      </c>
      <c r="AQ427" s="48">
        <v>1</v>
      </c>
      <c r="AR427" s="9"/>
      <c r="AS427" s="48">
        <v>1</v>
      </c>
      <c r="AT427" s="48" t="s">
        <v>1014</v>
      </c>
      <c r="AU427" s="22">
        <v>1</v>
      </c>
      <c r="AV427" s="61">
        <v>0.22043376911013568</v>
      </c>
      <c r="AW427" s="42">
        <v>2.8922356513890694E-2</v>
      </c>
      <c r="AX427" s="61">
        <v>0.21748153113098204</v>
      </c>
      <c r="AY427" s="61">
        <v>2.8152838299085929E-2</v>
      </c>
      <c r="AZ427" s="9"/>
      <c r="BA427" s="9" t="s">
        <v>1045</v>
      </c>
      <c r="BB427" s="9"/>
      <c r="BC427" s="9">
        <v>1</v>
      </c>
      <c r="BD427" s="20">
        <v>30</v>
      </c>
      <c r="BE427" s="20">
        <v>35</v>
      </c>
      <c r="BF427" s="20">
        <v>65</v>
      </c>
      <c r="BG427" s="42">
        <v>24.5</v>
      </c>
      <c r="BH427" s="42">
        <v>30</v>
      </c>
      <c r="BI427" s="61">
        <v>9.2200000000000006</v>
      </c>
      <c r="BJ427" s="61">
        <v>15</v>
      </c>
      <c r="BK427" s="63">
        <v>1</v>
      </c>
      <c r="BL427" s="16">
        <f t="shared" si="203"/>
        <v>0.43405502780393002</v>
      </c>
      <c r="BM427" s="16">
        <f t="shared" si="213"/>
        <v>6.3354021652160905E-2</v>
      </c>
      <c r="BN427" s="16">
        <f t="shared" si="215"/>
        <v>0.42886711910507824</v>
      </c>
      <c r="BO427" s="16">
        <f t="shared" si="216"/>
        <v>6.1848633318431517E-2</v>
      </c>
      <c r="BP427" s="48"/>
      <c r="BQ427" s="64"/>
      <c r="BR427" s="64"/>
      <c r="BS427" s="48"/>
      <c r="BT427" s="48"/>
      <c r="BU427" s="48"/>
      <c r="BV427" s="48"/>
      <c r="BW427" s="48"/>
      <c r="BX427" s="48"/>
      <c r="BY427" s="16"/>
      <c r="BZ427" s="16"/>
      <c r="CA427" s="48"/>
      <c r="CB427" s="48"/>
      <c r="CC427" s="48"/>
      <c r="CD427" s="48"/>
      <c r="CE427" s="9" t="s">
        <v>1046</v>
      </c>
      <c r="CF427" s="9"/>
      <c r="CG427" s="9">
        <v>1</v>
      </c>
      <c r="CH427" s="22">
        <v>30</v>
      </c>
      <c r="CI427" s="22">
        <v>35</v>
      </c>
      <c r="CJ427" s="22">
        <v>65</v>
      </c>
      <c r="CK427" s="22">
        <v>4.72</v>
      </c>
      <c r="CL427" s="9">
        <v>5.27</v>
      </c>
      <c r="CM427" s="9">
        <v>1.05</v>
      </c>
      <c r="CN427" s="9">
        <v>1.1100000000000001</v>
      </c>
      <c r="CO427" s="63">
        <v>1</v>
      </c>
      <c r="CP427" s="33">
        <f t="shared" si="204"/>
        <v>0.50794518393034527</v>
      </c>
      <c r="CQ427" s="33">
        <f t="shared" si="205"/>
        <v>6.3889441211516004E-2</v>
      </c>
      <c r="CR427" s="33">
        <f t="shared" si="206"/>
        <v>0.50187412595508218</v>
      </c>
      <c r="CS427" s="33">
        <f t="shared" si="207"/>
        <v>6.2371330491152205E-2</v>
      </c>
      <c r="CT427" s="9"/>
      <c r="CU427" s="9"/>
      <c r="CV427" s="9"/>
      <c r="CW427" s="9"/>
      <c r="CX427" s="9"/>
      <c r="CY427" s="9"/>
      <c r="CZ427" s="9"/>
      <c r="DA427" s="9"/>
      <c r="DB427" s="9" t="s">
        <v>1047</v>
      </c>
      <c r="DC427" s="9"/>
      <c r="DD427" s="9">
        <v>0</v>
      </c>
      <c r="DE427" s="22">
        <v>30</v>
      </c>
      <c r="DF427" s="22">
        <v>35</v>
      </c>
      <c r="DG427" s="22">
        <v>65</v>
      </c>
      <c r="DH427" s="20">
        <v>3.28</v>
      </c>
      <c r="DI427" s="20">
        <v>3.7</v>
      </c>
      <c r="DJ427" s="20">
        <v>1.48</v>
      </c>
      <c r="DK427" s="20">
        <v>1.51</v>
      </c>
      <c r="DL427" s="65">
        <v>-1</v>
      </c>
      <c r="DM427" s="33">
        <f t="shared" si="208"/>
        <v>-0.2806989044038683</v>
      </c>
      <c r="DN427" s="33">
        <f t="shared" si="209"/>
        <v>6.2510853250404466E-2</v>
      </c>
      <c r="DO427" s="33">
        <f t="shared" si="217"/>
        <v>-0.27734393741896152</v>
      </c>
      <c r="DP427" s="33">
        <f t="shared" si="210"/>
        <v>6.102549988592048E-2</v>
      </c>
      <c r="DQ427" s="9"/>
      <c r="DR427" s="9"/>
      <c r="DS427" s="9"/>
      <c r="DT427" s="62"/>
      <c r="DU427" s="62"/>
      <c r="DV427" s="62"/>
      <c r="DW427" s="9"/>
      <c r="DX427" s="9"/>
      <c r="DY427" s="9"/>
      <c r="DZ427" s="9"/>
      <c r="EA427" s="41"/>
      <c r="EB427" s="33" t="e">
        <f t="shared" si="193"/>
        <v>#DIV/0!</v>
      </c>
      <c r="EC427" s="33" t="e">
        <f t="shared" si="194"/>
        <v>#DIV/0!</v>
      </c>
      <c r="ED427" s="33" t="e">
        <f t="shared" si="195"/>
        <v>#DIV/0!</v>
      </c>
      <c r="EE427" s="33" t="e">
        <f t="shared" si="196"/>
        <v>#DIV/0!</v>
      </c>
    </row>
    <row r="428" spans="1:135" ht="80" x14ac:dyDescent="0.2">
      <c r="A428" s="99">
        <v>402</v>
      </c>
      <c r="B428" s="93" t="s">
        <v>1003</v>
      </c>
      <c r="C428" s="9" t="s">
        <v>1011</v>
      </c>
      <c r="D428" s="9">
        <v>3</v>
      </c>
      <c r="E428" s="3" t="str">
        <f t="shared" si="218"/>
        <v>Molinsky, A. L., Grant, A. M., &amp; Margolis, J. D. (2012), Study 3</v>
      </c>
      <c r="F428" s="9" t="s">
        <v>999</v>
      </c>
      <c r="G428" s="9" t="s">
        <v>1</v>
      </c>
      <c r="H428" s="9">
        <v>1</v>
      </c>
      <c r="I428" s="9">
        <v>1</v>
      </c>
      <c r="J428" s="9">
        <v>1</v>
      </c>
      <c r="K428" s="9">
        <v>1</v>
      </c>
      <c r="L428" s="9">
        <v>1</v>
      </c>
      <c r="M428" s="9"/>
      <c r="N428" s="9">
        <v>1</v>
      </c>
      <c r="O428" s="9">
        <v>1</v>
      </c>
      <c r="P428" s="9"/>
      <c r="Q428" s="9" t="s">
        <v>1044</v>
      </c>
      <c r="R428" s="3" t="s">
        <v>3</v>
      </c>
      <c r="S428" s="9"/>
      <c r="T428" s="9">
        <v>2012</v>
      </c>
      <c r="U428" s="3" t="s">
        <v>363</v>
      </c>
      <c r="V428" s="9">
        <v>1</v>
      </c>
      <c r="W428" s="9">
        <v>0</v>
      </c>
      <c r="X428" s="3">
        <v>0</v>
      </c>
      <c r="Y428" s="22">
        <v>2</v>
      </c>
      <c r="Z428" s="22">
        <v>2</v>
      </c>
      <c r="AA428" s="22">
        <f t="shared" si="220"/>
        <v>1</v>
      </c>
      <c r="AB428" s="22">
        <f t="shared" si="221"/>
        <v>2</v>
      </c>
      <c r="AC428" s="22">
        <v>1</v>
      </c>
      <c r="AD428" s="22">
        <v>1</v>
      </c>
      <c r="AE428" s="22">
        <f t="shared" si="222"/>
        <v>1</v>
      </c>
      <c r="AF428" s="22">
        <f t="shared" si="223"/>
        <v>1</v>
      </c>
      <c r="AG428" s="9">
        <v>2</v>
      </c>
      <c r="AH428" s="9">
        <v>2</v>
      </c>
      <c r="AI428" s="3">
        <f t="shared" si="219"/>
        <v>1</v>
      </c>
      <c r="AJ428" s="3">
        <v>2</v>
      </c>
      <c r="AK428" s="9">
        <v>0</v>
      </c>
      <c r="AL428" s="9">
        <v>1</v>
      </c>
      <c r="AM428" s="9">
        <v>1</v>
      </c>
      <c r="AN428" s="48" t="s">
        <v>1043</v>
      </c>
      <c r="AO428" s="9" t="s">
        <v>1004</v>
      </c>
      <c r="AP428" s="48" t="s">
        <v>1006</v>
      </c>
      <c r="AQ428" s="48">
        <v>0</v>
      </c>
      <c r="AR428" s="9"/>
      <c r="AS428" s="48">
        <v>1</v>
      </c>
      <c r="AT428" s="48" t="s">
        <v>1014</v>
      </c>
      <c r="AU428" s="22">
        <v>1</v>
      </c>
      <c r="AV428" s="61">
        <v>-7.790009772790174E-2</v>
      </c>
      <c r="AW428" s="42">
        <v>2.4947693109526492E-2</v>
      </c>
      <c r="AX428" s="61">
        <v>-7.6972715612093373E-2</v>
      </c>
      <c r="AY428" s="61">
        <v>2.4357236087234693E-2</v>
      </c>
      <c r="AZ428" s="9"/>
      <c r="BA428" s="9" t="s">
        <v>1045</v>
      </c>
      <c r="BB428" s="9"/>
      <c r="BC428" s="9">
        <v>1</v>
      </c>
      <c r="BD428" s="20">
        <v>35</v>
      </c>
      <c r="BE428" s="20">
        <v>37</v>
      </c>
      <c r="BF428" s="20">
        <v>72</v>
      </c>
      <c r="BG428" s="42">
        <v>22.71</v>
      </c>
      <c r="BH428" s="42">
        <v>19.46</v>
      </c>
      <c r="BI428" s="61">
        <v>14.72</v>
      </c>
      <c r="BJ428" s="61">
        <v>7.8</v>
      </c>
      <c r="BK428" s="63">
        <v>1</v>
      </c>
      <c r="BL428" s="16">
        <f t="shared" si="203"/>
        <v>0.27814076478583383</v>
      </c>
      <c r="BM428" s="16">
        <f t="shared" si="213"/>
        <v>5.6135693688980935E-2</v>
      </c>
      <c r="BN428" s="16">
        <f t="shared" si="215"/>
        <v>0.27515000387415822</v>
      </c>
      <c r="BO428" s="16">
        <f t="shared" si="216"/>
        <v>5.4934964895772306E-2</v>
      </c>
      <c r="BP428" s="48"/>
      <c r="BQ428" s="64"/>
      <c r="BR428" s="64"/>
      <c r="BS428" s="48"/>
      <c r="BT428" s="48"/>
      <c r="BU428" s="48"/>
      <c r="BV428" s="48"/>
      <c r="BW428" s="48"/>
      <c r="BX428" s="48"/>
      <c r="BY428" s="16"/>
      <c r="BZ428" s="16"/>
      <c r="CA428" s="48"/>
      <c r="CB428" s="48"/>
      <c r="CC428" s="48"/>
      <c r="CD428" s="48"/>
      <c r="CE428" s="9" t="s">
        <v>1046</v>
      </c>
      <c r="CF428" s="9"/>
      <c r="CG428" s="9">
        <v>0</v>
      </c>
      <c r="CH428" s="22">
        <v>35</v>
      </c>
      <c r="CI428" s="22">
        <v>37</v>
      </c>
      <c r="CJ428" s="22">
        <v>72</v>
      </c>
      <c r="CK428" s="22">
        <v>4.16</v>
      </c>
      <c r="CL428" s="9">
        <v>4.05</v>
      </c>
      <c r="CM428" s="9">
        <v>0.94</v>
      </c>
      <c r="CN428" s="9">
        <v>1.06</v>
      </c>
      <c r="CO428" s="63">
        <v>-1</v>
      </c>
      <c r="CP428" s="33">
        <f t="shared" si="204"/>
        <v>-0.10961545449245479</v>
      </c>
      <c r="CQ428" s="33">
        <f t="shared" si="205"/>
        <v>5.5681896903063841E-2</v>
      </c>
      <c r="CR428" s="33">
        <f t="shared" si="206"/>
        <v>-0.10843679369146066</v>
      </c>
      <c r="CS428" s="33">
        <f t="shared" si="207"/>
        <v>5.4490874712398239E-2</v>
      </c>
      <c r="CT428" s="9"/>
      <c r="CU428" s="9"/>
      <c r="CV428" s="9"/>
      <c r="CW428" s="9"/>
      <c r="CX428" s="9"/>
      <c r="CY428" s="9"/>
      <c r="CZ428" s="9"/>
      <c r="DA428" s="9"/>
      <c r="DB428" s="9" t="s">
        <v>1047</v>
      </c>
      <c r="DC428" s="9"/>
      <c r="DD428" s="9">
        <v>0</v>
      </c>
      <c r="DE428" s="22">
        <v>35</v>
      </c>
      <c r="DF428" s="22">
        <v>37</v>
      </c>
      <c r="DG428" s="22">
        <v>72</v>
      </c>
      <c r="DH428" s="20">
        <v>3.29</v>
      </c>
      <c r="DI428" s="20">
        <v>3.08</v>
      </c>
      <c r="DJ428" s="20">
        <v>1.24</v>
      </c>
      <c r="DK428" s="20">
        <v>1.47</v>
      </c>
      <c r="DL428" s="65">
        <v>1</v>
      </c>
      <c r="DM428" s="33">
        <f t="shared" si="208"/>
        <v>0.15405592609458341</v>
      </c>
      <c r="DN428" s="33">
        <f t="shared" si="209"/>
        <v>5.5763269684322679E-2</v>
      </c>
      <c r="DO428" s="33">
        <f t="shared" si="217"/>
        <v>0.15239941076023306</v>
      </c>
      <c r="DP428" s="33">
        <f t="shared" si="210"/>
        <v>5.4570506949717559E-2</v>
      </c>
      <c r="DQ428" s="9"/>
      <c r="DR428" s="9"/>
      <c r="DS428" s="9"/>
      <c r="DT428" s="62"/>
      <c r="DU428" s="62"/>
      <c r="DV428" s="62"/>
      <c r="DW428" s="9"/>
      <c r="DX428" s="9"/>
      <c r="DY428" s="9"/>
      <c r="DZ428" s="9"/>
      <c r="EA428" s="34"/>
      <c r="EB428" s="33" t="e">
        <f t="shared" si="193"/>
        <v>#DIV/0!</v>
      </c>
      <c r="EC428" s="33" t="e">
        <f t="shared" si="194"/>
        <v>#DIV/0!</v>
      </c>
      <c r="ED428" s="33" t="e">
        <f t="shared" si="195"/>
        <v>#DIV/0!</v>
      </c>
      <c r="EE428" s="33" t="e">
        <f t="shared" si="196"/>
        <v>#DIV/0!</v>
      </c>
    </row>
    <row r="429" spans="1:135" ht="48" x14ac:dyDescent="0.2">
      <c r="A429" s="99">
        <v>500</v>
      </c>
      <c r="B429" s="93" t="s">
        <v>1168</v>
      </c>
      <c r="C429" s="9" t="s">
        <v>1295</v>
      </c>
      <c r="D429" s="9">
        <v>1</v>
      </c>
      <c r="E429" s="3" t="str">
        <f t="shared" si="218"/>
        <v>Hüttl-Maack, V. &amp; Gatter, S. (2017), Study 1</v>
      </c>
      <c r="F429" s="9" t="s">
        <v>1167</v>
      </c>
      <c r="G429" s="9" t="s">
        <v>1</v>
      </c>
      <c r="H429" s="9">
        <v>1</v>
      </c>
      <c r="I429" s="9">
        <v>1</v>
      </c>
      <c r="J429" s="9">
        <v>1</v>
      </c>
      <c r="K429" s="9">
        <v>1</v>
      </c>
      <c r="L429" s="9">
        <v>1</v>
      </c>
      <c r="M429" s="9"/>
      <c r="N429" s="9">
        <v>1</v>
      </c>
      <c r="O429" s="9">
        <v>1</v>
      </c>
      <c r="P429" s="9"/>
      <c r="Q429" s="9" t="s">
        <v>342</v>
      </c>
      <c r="R429" s="9" t="s">
        <v>89</v>
      </c>
      <c r="S429" s="9"/>
      <c r="T429" s="9">
        <v>2017</v>
      </c>
      <c r="U429" s="9" t="s">
        <v>1230</v>
      </c>
      <c r="V429" s="9">
        <v>1</v>
      </c>
      <c r="W429" s="9">
        <v>0</v>
      </c>
      <c r="X429" s="3">
        <v>0</v>
      </c>
      <c r="Y429" s="22">
        <v>1</v>
      </c>
      <c r="Z429" s="22">
        <v>1</v>
      </c>
      <c r="AA429" s="22">
        <f t="shared" si="220"/>
        <v>1</v>
      </c>
      <c r="AB429" s="22">
        <f t="shared" si="221"/>
        <v>1</v>
      </c>
      <c r="AC429" s="9">
        <v>1</v>
      </c>
      <c r="AD429" s="22">
        <v>3</v>
      </c>
      <c r="AE429" s="22" t="str">
        <f t="shared" si="222"/>
        <v>1 vs. 3</v>
      </c>
      <c r="AF429" s="22">
        <v>3</v>
      </c>
      <c r="AG429" s="9">
        <v>2</v>
      </c>
      <c r="AH429" s="9">
        <v>2</v>
      </c>
      <c r="AI429" s="3">
        <f t="shared" si="219"/>
        <v>1</v>
      </c>
      <c r="AJ429" s="3">
        <v>2</v>
      </c>
      <c r="AK429" s="9">
        <v>0</v>
      </c>
      <c r="AL429" s="9">
        <v>0</v>
      </c>
      <c r="AM429" s="9">
        <v>1</v>
      </c>
      <c r="AN429" s="9"/>
      <c r="AO429" s="9" t="s">
        <v>1231</v>
      </c>
      <c r="AP429" s="9" t="s">
        <v>1233</v>
      </c>
      <c r="AQ429" s="9">
        <v>0</v>
      </c>
      <c r="AR429" s="9"/>
      <c r="AS429" s="9"/>
      <c r="AT429" s="9"/>
      <c r="AU429" s="9">
        <v>0</v>
      </c>
      <c r="AV429" s="61">
        <f t="shared" ref="AV429:AY432" si="224">BL429</f>
        <v>0.22300966079971837</v>
      </c>
      <c r="AW429" s="42">
        <f t="shared" si="224"/>
        <v>2.2360370302250018E-2</v>
      </c>
      <c r="AX429" s="61">
        <f t="shared" si="224"/>
        <v>0.22206869176680819</v>
      </c>
      <c r="AY429" s="61">
        <f t="shared" si="224"/>
        <v>2.2172073285159379E-2</v>
      </c>
      <c r="AZ429" s="9"/>
      <c r="BA429" s="9"/>
      <c r="BB429" s="9"/>
      <c r="BC429" s="9">
        <v>0</v>
      </c>
      <c r="BD429" s="22">
        <v>90</v>
      </c>
      <c r="BE429" s="22">
        <v>90</v>
      </c>
      <c r="BF429" s="22">
        <v>180</v>
      </c>
      <c r="BG429" s="59">
        <v>4.43</v>
      </c>
      <c r="BH429" s="59">
        <v>4.17</v>
      </c>
      <c r="BI429" s="25">
        <v>1.21</v>
      </c>
      <c r="BJ429" s="25">
        <v>1.1200000000000001</v>
      </c>
      <c r="BK429" s="67">
        <v>1</v>
      </c>
      <c r="BL429" s="57">
        <f t="shared" si="203"/>
        <v>0.22300966079971837</v>
      </c>
      <c r="BM429" s="16">
        <f t="shared" si="213"/>
        <v>2.2360370302250018E-2</v>
      </c>
      <c r="BN429" s="16">
        <f t="shared" si="215"/>
        <v>0.22206869176680819</v>
      </c>
      <c r="BO429" s="16">
        <f t="shared" si="216"/>
        <v>2.2172073285159379E-2</v>
      </c>
      <c r="BP429" s="48"/>
      <c r="BQ429" s="64"/>
      <c r="BR429" s="64"/>
      <c r="BS429" s="48"/>
      <c r="BT429" s="48"/>
      <c r="BU429" s="48"/>
      <c r="BV429" s="48"/>
      <c r="BW429" s="48"/>
      <c r="BX429" s="48"/>
      <c r="BY429" s="16"/>
      <c r="BZ429" s="16"/>
      <c r="CA429" s="48"/>
      <c r="CB429" s="48"/>
      <c r="CC429" s="48"/>
      <c r="CD429" s="48"/>
      <c r="CE429" s="9"/>
      <c r="CF429" s="9"/>
      <c r="CG429" s="9"/>
      <c r="CH429" s="62"/>
      <c r="CI429" s="62"/>
      <c r="CJ429" s="62"/>
      <c r="CK429" s="9"/>
      <c r="CL429" s="9"/>
      <c r="CM429" s="9"/>
      <c r="CN429" s="9"/>
      <c r="CO429" s="63"/>
      <c r="CP429" s="33" t="e">
        <f t="shared" si="204"/>
        <v>#DIV/0!</v>
      </c>
      <c r="CQ429" s="33" t="e">
        <f t="shared" si="205"/>
        <v>#DIV/0!</v>
      </c>
      <c r="CR429" s="33" t="e">
        <f t="shared" si="206"/>
        <v>#DIV/0!</v>
      </c>
      <c r="CS429" s="33" t="e">
        <f t="shared" si="207"/>
        <v>#DIV/0!</v>
      </c>
      <c r="CT429" s="9"/>
      <c r="CU429" s="9"/>
      <c r="CV429" s="9"/>
      <c r="CW429" s="9"/>
      <c r="CX429" s="9"/>
      <c r="CY429" s="9"/>
      <c r="CZ429" s="9"/>
      <c r="DA429" s="9"/>
      <c r="DB429" s="9"/>
      <c r="DC429" s="9"/>
      <c r="DD429" s="9"/>
      <c r="DE429" s="62"/>
      <c r="DF429" s="62"/>
      <c r="DG429" s="62"/>
      <c r="DH429" s="20"/>
      <c r="DI429" s="20"/>
      <c r="DJ429" s="20"/>
      <c r="DK429" s="20"/>
      <c r="DL429" s="65"/>
      <c r="DM429" s="33" t="e">
        <f t="shared" si="208"/>
        <v>#DIV/0!</v>
      </c>
      <c r="DN429" s="33" t="e">
        <f t="shared" si="209"/>
        <v>#DIV/0!</v>
      </c>
      <c r="DO429" s="33" t="e">
        <f t="shared" si="217"/>
        <v>#DIV/0!</v>
      </c>
      <c r="DP429" s="33" t="e">
        <f t="shared" si="210"/>
        <v>#DIV/0!</v>
      </c>
      <c r="DQ429" s="9"/>
      <c r="DR429" s="9"/>
      <c r="DS429" s="9"/>
      <c r="DT429" s="62"/>
      <c r="DU429" s="62"/>
      <c r="DV429" s="62"/>
      <c r="DW429" s="9"/>
      <c r="DX429" s="9"/>
      <c r="DY429" s="9"/>
      <c r="DZ429" s="9"/>
      <c r="EA429" s="34"/>
      <c r="EB429" s="33" t="e">
        <f t="shared" si="193"/>
        <v>#DIV/0!</v>
      </c>
      <c r="EC429" s="33" t="e">
        <f t="shared" si="194"/>
        <v>#DIV/0!</v>
      </c>
      <c r="ED429" s="33" t="e">
        <f t="shared" si="195"/>
        <v>#DIV/0!</v>
      </c>
      <c r="EE429" s="33" t="e">
        <f t="shared" si="196"/>
        <v>#DIV/0!</v>
      </c>
    </row>
    <row r="430" spans="1:135" ht="48" x14ac:dyDescent="0.2">
      <c r="A430" s="99">
        <v>500</v>
      </c>
      <c r="B430" s="93" t="s">
        <v>1168</v>
      </c>
      <c r="C430" s="9" t="s">
        <v>1295</v>
      </c>
      <c r="D430" s="9">
        <v>1</v>
      </c>
      <c r="E430" s="3" t="str">
        <f t="shared" si="218"/>
        <v>Hüttl-Maack, V. &amp; Gatter, S. (2017), Study 1</v>
      </c>
      <c r="F430" s="9" t="s">
        <v>1167</v>
      </c>
      <c r="G430" s="9" t="s">
        <v>1</v>
      </c>
      <c r="H430" s="9">
        <v>1</v>
      </c>
      <c r="I430" s="9">
        <v>1</v>
      </c>
      <c r="J430" s="9">
        <v>1</v>
      </c>
      <c r="K430" s="9">
        <v>1</v>
      </c>
      <c r="L430" s="9">
        <v>1</v>
      </c>
      <c r="M430" s="9"/>
      <c r="N430" s="9">
        <v>1</v>
      </c>
      <c r="O430" s="9">
        <v>1</v>
      </c>
      <c r="P430" s="9"/>
      <c r="Q430" s="9" t="s">
        <v>342</v>
      </c>
      <c r="R430" s="9" t="s">
        <v>89</v>
      </c>
      <c r="S430" s="9"/>
      <c r="T430" s="9">
        <v>2017</v>
      </c>
      <c r="U430" s="9" t="s">
        <v>1230</v>
      </c>
      <c r="V430" s="9">
        <v>1</v>
      </c>
      <c r="W430" s="9">
        <v>0</v>
      </c>
      <c r="X430" s="3">
        <v>0</v>
      </c>
      <c r="Y430" s="22">
        <v>1</v>
      </c>
      <c r="Z430" s="22">
        <v>1</v>
      </c>
      <c r="AA430" s="22">
        <f t="shared" si="220"/>
        <v>1</v>
      </c>
      <c r="AB430" s="22">
        <f t="shared" si="221"/>
        <v>1</v>
      </c>
      <c r="AC430" s="9">
        <v>1</v>
      </c>
      <c r="AD430" s="22">
        <v>3</v>
      </c>
      <c r="AE430" s="22" t="str">
        <f t="shared" si="222"/>
        <v>1 vs. 3</v>
      </c>
      <c r="AF430" s="22">
        <v>3</v>
      </c>
      <c r="AG430" s="9">
        <v>2</v>
      </c>
      <c r="AH430" s="9">
        <v>2</v>
      </c>
      <c r="AI430" s="3">
        <f t="shared" si="219"/>
        <v>1</v>
      </c>
      <c r="AJ430" s="3">
        <v>2</v>
      </c>
      <c r="AK430" s="9">
        <v>0</v>
      </c>
      <c r="AL430" s="9">
        <v>0</v>
      </c>
      <c r="AM430" s="9">
        <v>1</v>
      </c>
      <c r="AN430" s="9"/>
      <c r="AO430" s="9" t="s">
        <v>1231</v>
      </c>
      <c r="AP430" s="9" t="s">
        <v>1232</v>
      </c>
      <c r="AQ430" s="9">
        <v>1</v>
      </c>
      <c r="AR430" s="9"/>
      <c r="AS430" s="9"/>
      <c r="AT430" s="9"/>
      <c r="AU430" s="9">
        <v>0</v>
      </c>
      <c r="AV430" s="61">
        <f t="shared" si="224"/>
        <v>0.36095418022064113</v>
      </c>
      <c r="AW430" s="42">
        <f t="shared" si="224"/>
        <v>2.2584133111718765E-2</v>
      </c>
      <c r="AX430" s="61">
        <f t="shared" si="224"/>
        <v>0.35943116680198867</v>
      </c>
      <c r="AY430" s="61">
        <f t="shared" si="224"/>
        <v>2.2393951784619424E-2</v>
      </c>
      <c r="AZ430" s="9"/>
      <c r="BA430" s="9"/>
      <c r="BB430" s="9"/>
      <c r="BC430" s="9">
        <v>0</v>
      </c>
      <c r="BD430" s="22">
        <v>90</v>
      </c>
      <c r="BE430" s="22">
        <v>90</v>
      </c>
      <c r="BF430" s="22">
        <v>180</v>
      </c>
      <c r="BG430" s="59">
        <v>4.88</v>
      </c>
      <c r="BH430" s="59">
        <v>4.43</v>
      </c>
      <c r="BI430" s="25">
        <v>1.18</v>
      </c>
      <c r="BJ430" s="25">
        <v>1.31</v>
      </c>
      <c r="BK430" s="67">
        <v>1</v>
      </c>
      <c r="BL430" s="57">
        <f t="shared" si="203"/>
        <v>0.36095418022064113</v>
      </c>
      <c r="BM430" s="16">
        <f t="shared" si="213"/>
        <v>2.2584133111718765E-2</v>
      </c>
      <c r="BN430" s="16">
        <f t="shared" si="215"/>
        <v>0.35943116680198867</v>
      </c>
      <c r="BO430" s="16">
        <f t="shared" si="216"/>
        <v>2.2393951784619424E-2</v>
      </c>
      <c r="BP430" s="48"/>
      <c r="BQ430" s="64"/>
      <c r="BR430" s="64"/>
      <c r="BS430" s="48"/>
      <c r="BT430" s="48"/>
      <c r="BU430" s="48"/>
      <c r="BV430" s="48"/>
      <c r="BW430" s="48"/>
      <c r="BX430" s="48"/>
      <c r="BY430" s="16"/>
      <c r="BZ430" s="16"/>
      <c r="CA430" s="48"/>
      <c r="CB430" s="48"/>
      <c r="CC430" s="48"/>
      <c r="CD430" s="48"/>
      <c r="CE430" s="9"/>
      <c r="CF430" s="9"/>
      <c r="CG430" s="9"/>
      <c r="CH430" s="62"/>
      <c r="CI430" s="62"/>
      <c r="CJ430" s="62"/>
      <c r="CK430" s="9"/>
      <c r="CL430" s="9"/>
      <c r="CM430" s="9"/>
      <c r="CN430" s="9"/>
      <c r="CO430" s="63"/>
      <c r="CP430" s="33" t="e">
        <f t="shared" si="204"/>
        <v>#DIV/0!</v>
      </c>
      <c r="CQ430" s="33" t="e">
        <f t="shared" si="205"/>
        <v>#DIV/0!</v>
      </c>
      <c r="CR430" s="33" t="e">
        <f t="shared" si="206"/>
        <v>#DIV/0!</v>
      </c>
      <c r="CS430" s="33" t="e">
        <f t="shared" si="207"/>
        <v>#DIV/0!</v>
      </c>
      <c r="CT430" s="9"/>
      <c r="CU430" s="9"/>
      <c r="CV430" s="9"/>
      <c r="CW430" s="9"/>
      <c r="CX430" s="9"/>
      <c r="CY430" s="9"/>
      <c r="CZ430" s="9"/>
      <c r="DA430" s="9"/>
      <c r="DB430" s="9"/>
      <c r="DC430" s="9"/>
      <c r="DD430" s="9"/>
      <c r="DE430" s="62"/>
      <c r="DF430" s="62"/>
      <c r="DG430" s="62"/>
      <c r="DH430" s="20"/>
      <c r="DI430" s="20"/>
      <c r="DJ430" s="20"/>
      <c r="DK430" s="20"/>
      <c r="DL430" s="65"/>
      <c r="DM430" s="33" t="e">
        <f t="shared" si="208"/>
        <v>#DIV/0!</v>
      </c>
      <c r="DN430" s="33" t="e">
        <f t="shared" si="209"/>
        <v>#DIV/0!</v>
      </c>
      <c r="DO430" s="33" t="e">
        <f t="shared" si="217"/>
        <v>#DIV/0!</v>
      </c>
      <c r="DP430" s="33" t="e">
        <f t="shared" si="210"/>
        <v>#DIV/0!</v>
      </c>
      <c r="DQ430" s="9"/>
      <c r="DR430" s="9"/>
      <c r="DS430" s="9"/>
      <c r="DT430" s="62"/>
      <c r="DU430" s="62"/>
      <c r="DV430" s="62"/>
      <c r="DW430" s="9"/>
      <c r="DX430" s="9"/>
      <c r="DY430" s="9"/>
      <c r="DZ430" s="9"/>
      <c r="EA430" s="34"/>
      <c r="EB430" s="33" t="e">
        <f t="shared" si="193"/>
        <v>#DIV/0!</v>
      </c>
      <c r="EC430" s="33" t="e">
        <f t="shared" si="194"/>
        <v>#DIV/0!</v>
      </c>
      <c r="ED430" s="33" t="e">
        <f t="shared" si="195"/>
        <v>#DIV/0!</v>
      </c>
      <c r="EE430" s="33" t="e">
        <f t="shared" si="196"/>
        <v>#DIV/0!</v>
      </c>
    </row>
    <row r="431" spans="1:135" ht="48" x14ac:dyDescent="0.2">
      <c r="A431" s="99">
        <v>500</v>
      </c>
      <c r="B431" s="93" t="s">
        <v>1169</v>
      </c>
      <c r="C431" s="9" t="s">
        <v>1295</v>
      </c>
      <c r="D431" s="9">
        <v>2</v>
      </c>
      <c r="E431" s="3" t="str">
        <f t="shared" si="218"/>
        <v>Hüttl-Maack, V. &amp; Gatter, S. (2017), Study 2</v>
      </c>
      <c r="F431" s="9" t="s">
        <v>1167</v>
      </c>
      <c r="G431" s="9" t="s">
        <v>1</v>
      </c>
      <c r="H431" s="9">
        <v>1</v>
      </c>
      <c r="I431" s="9">
        <v>1</v>
      </c>
      <c r="J431" s="9">
        <v>1</v>
      </c>
      <c r="K431" s="9">
        <v>1</v>
      </c>
      <c r="L431" s="9">
        <v>1</v>
      </c>
      <c r="M431" s="9"/>
      <c r="N431" s="9">
        <v>1</v>
      </c>
      <c r="O431" s="9">
        <v>1</v>
      </c>
      <c r="P431" s="9"/>
      <c r="Q431" s="9" t="s">
        <v>342</v>
      </c>
      <c r="R431" s="9" t="s">
        <v>89</v>
      </c>
      <c r="S431" s="9"/>
      <c r="T431" s="9">
        <v>2017</v>
      </c>
      <c r="U431" s="9" t="s">
        <v>1230</v>
      </c>
      <c r="V431" s="9">
        <v>1</v>
      </c>
      <c r="W431" s="9">
        <v>0</v>
      </c>
      <c r="X431" s="3">
        <v>0</v>
      </c>
      <c r="Y431" s="22">
        <v>1</v>
      </c>
      <c r="Z431" s="22">
        <v>1</v>
      </c>
      <c r="AA431" s="22">
        <f t="shared" si="220"/>
        <v>1</v>
      </c>
      <c r="AB431" s="22">
        <f t="shared" si="221"/>
        <v>1</v>
      </c>
      <c r="AC431" s="9">
        <v>1</v>
      </c>
      <c r="AD431" s="22">
        <v>3</v>
      </c>
      <c r="AE431" s="22" t="str">
        <f t="shared" si="222"/>
        <v>1 vs. 3</v>
      </c>
      <c r="AF431" s="22">
        <v>3</v>
      </c>
      <c r="AG431" s="9">
        <v>2</v>
      </c>
      <c r="AH431" s="9">
        <v>2</v>
      </c>
      <c r="AI431" s="3">
        <f t="shared" si="219"/>
        <v>1</v>
      </c>
      <c r="AJ431" s="3">
        <v>2</v>
      </c>
      <c r="AK431" s="9">
        <v>0</v>
      </c>
      <c r="AL431" s="9">
        <v>0</v>
      </c>
      <c r="AM431" s="9">
        <v>1</v>
      </c>
      <c r="AN431" s="9"/>
      <c r="AO431" s="9" t="s">
        <v>1231</v>
      </c>
      <c r="AP431" s="9" t="s">
        <v>1233</v>
      </c>
      <c r="AQ431" s="9">
        <v>0</v>
      </c>
      <c r="AR431" s="9"/>
      <c r="AS431" s="9"/>
      <c r="AT431" s="9"/>
      <c r="AU431" s="9">
        <v>0</v>
      </c>
      <c r="AV431" s="61">
        <f t="shared" si="224"/>
        <v>5.3050561177917559E-2</v>
      </c>
      <c r="AW431" s="42">
        <f t="shared" si="224"/>
        <v>5.7162959728866369E-2</v>
      </c>
      <c r="AX431" s="61">
        <f t="shared" si="224"/>
        <v>5.2463285592922161E-2</v>
      </c>
      <c r="AY431" s="61">
        <f t="shared" si="224"/>
        <v>5.5904364313749788E-2</v>
      </c>
      <c r="AZ431" s="9"/>
      <c r="BA431" s="9"/>
      <c r="BB431" s="9"/>
      <c r="BC431" s="9">
        <v>0</v>
      </c>
      <c r="BD431" s="22">
        <v>35</v>
      </c>
      <c r="BE431" s="22">
        <v>35</v>
      </c>
      <c r="BF431" s="22">
        <v>70</v>
      </c>
      <c r="BG431" s="59">
        <v>3.68</v>
      </c>
      <c r="BH431" s="59">
        <v>3.6</v>
      </c>
      <c r="BI431" s="25">
        <v>1.41</v>
      </c>
      <c r="BJ431" s="25">
        <v>1.6</v>
      </c>
      <c r="BK431" s="67">
        <v>1</v>
      </c>
      <c r="BL431" s="57">
        <f t="shared" si="203"/>
        <v>5.3050561177917559E-2</v>
      </c>
      <c r="BM431" s="16">
        <f t="shared" si="213"/>
        <v>5.7162959728866369E-2</v>
      </c>
      <c r="BN431" s="16">
        <f t="shared" si="215"/>
        <v>5.2463285592922161E-2</v>
      </c>
      <c r="BO431" s="16">
        <f t="shared" si="216"/>
        <v>5.5904364313749788E-2</v>
      </c>
      <c r="BP431" s="48"/>
      <c r="BQ431" s="64"/>
      <c r="BR431" s="64"/>
      <c r="BS431" s="48"/>
      <c r="BT431" s="48"/>
      <c r="BU431" s="48"/>
      <c r="BV431" s="48"/>
      <c r="BW431" s="48"/>
      <c r="BX431" s="48"/>
      <c r="BY431" s="16"/>
      <c r="BZ431" s="16"/>
      <c r="CA431" s="48"/>
      <c r="CB431" s="48"/>
      <c r="CC431" s="48"/>
      <c r="CD431" s="48"/>
      <c r="CE431" s="9"/>
      <c r="CF431" s="9"/>
      <c r="CG431" s="9"/>
      <c r="CH431" s="62"/>
      <c r="CI431" s="62"/>
      <c r="CJ431" s="62"/>
      <c r="CK431" s="9"/>
      <c r="CL431" s="9"/>
      <c r="CM431" s="9"/>
      <c r="CN431" s="9"/>
      <c r="CO431" s="63"/>
      <c r="CP431" s="33" t="e">
        <f t="shared" si="204"/>
        <v>#DIV/0!</v>
      </c>
      <c r="CQ431" s="33" t="e">
        <f t="shared" si="205"/>
        <v>#DIV/0!</v>
      </c>
      <c r="CR431" s="33" t="e">
        <f t="shared" si="206"/>
        <v>#DIV/0!</v>
      </c>
      <c r="CS431" s="33" t="e">
        <f t="shared" si="207"/>
        <v>#DIV/0!</v>
      </c>
      <c r="CT431" s="9"/>
      <c r="CU431" s="9"/>
      <c r="CV431" s="9"/>
      <c r="CW431" s="9"/>
      <c r="CX431" s="9"/>
      <c r="CY431" s="9"/>
      <c r="CZ431" s="9"/>
      <c r="DA431" s="9"/>
      <c r="DB431" s="9"/>
      <c r="DC431" s="9"/>
      <c r="DD431" s="9"/>
      <c r="DE431" s="62"/>
      <c r="DF431" s="62"/>
      <c r="DG431" s="62"/>
      <c r="DH431" s="20"/>
      <c r="DI431" s="20"/>
      <c r="DJ431" s="20"/>
      <c r="DK431" s="20"/>
      <c r="DL431" s="65"/>
      <c r="DM431" s="33" t="e">
        <f t="shared" si="208"/>
        <v>#DIV/0!</v>
      </c>
      <c r="DN431" s="33" t="e">
        <f t="shared" si="209"/>
        <v>#DIV/0!</v>
      </c>
      <c r="DO431" s="33" t="e">
        <f t="shared" si="217"/>
        <v>#DIV/0!</v>
      </c>
      <c r="DP431" s="33" t="e">
        <f t="shared" si="210"/>
        <v>#DIV/0!</v>
      </c>
      <c r="DQ431" s="9"/>
      <c r="DR431" s="9"/>
      <c r="DS431" s="9"/>
      <c r="DT431" s="62"/>
      <c r="DU431" s="62"/>
      <c r="DV431" s="62"/>
      <c r="DW431" s="9"/>
      <c r="DX431" s="9"/>
      <c r="DY431" s="9"/>
      <c r="DZ431" s="9"/>
      <c r="EA431" s="34"/>
      <c r="EB431" s="33" t="e">
        <f t="shared" si="193"/>
        <v>#DIV/0!</v>
      </c>
      <c r="EC431" s="33" t="e">
        <f t="shared" si="194"/>
        <v>#DIV/0!</v>
      </c>
      <c r="ED431" s="33" t="e">
        <f t="shared" si="195"/>
        <v>#DIV/0!</v>
      </c>
      <c r="EE431" s="33" t="e">
        <f t="shared" si="196"/>
        <v>#DIV/0!</v>
      </c>
    </row>
    <row r="432" spans="1:135" ht="48" x14ac:dyDescent="0.2">
      <c r="A432" s="99">
        <v>500</v>
      </c>
      <c r="B432" s="93" t="s">
        <v>1169</v>
      </c>
      <c r="C432" s="9" t="s">
        <v>1295</v>
      </c>
      <c r="D432" s="9">
        <v>2</v>
      </c>
      <c r="E432" s="3" t="str">
        <f t="shared" si="218"/>
        <v>Hüttl-Maack, V. &amp; Gatter, S. (2017), Study 2</v>
      </c>
      <c r="F432" s="9" t="s">
        <v>1167</v>
      </c>
      <c r="G432" s="9" t="s">
        <v>1</v>
      </c>
      <c r="H432" s="9">
        <v>1</v>
      </c>
      <c r="I432" s="9">
        <v>1</v>
      </c>
      <c r="J432" s="9">
        <v>1</v>
      </c>
      <c r="K432" s="9">
        <v>1</v>
      </c>
      <c r="L432" s="9">
        <v>1</v>
      </c>
      <c r="M432" s="9"/>
      <c r="N432" s="9">
        <v>1</v>
      </c>
      <c r="O432" s="9">
        <v>1</v>
      </c>
      <c r="P432" s="9"/>
      <c r="Q432" s="9" t="s">
        <v>342</v>
      </c>
      <c r="R432" s="9" t="s">
        <v>89</v>
      </c>
      <c r="S432" s="9"/>
      <c r="T432" s="9">
        <v>2017</v>
      </c>
      <c r="U432" s="9" t="s">
        <v>1230</v>
      </c>
      <c r="V432" s="9">
        <v>1</v>
      </c>
      <c r="W432" s="9">
        <v>0</v>
      </c>
      <c r="X432" s="3">
        <v>0</v>
      </c>
      <c r="Y432" s="22">
        <v>1</v>
      </c>
      <c r="Z432" s="22">
        <v>1</v>
      </c>
      <c r="AA432" s="22">
        <f t="shared" si="220"/>
        <v>1</v>
      </c>
      <c r="AB432" s="22">
        <f t="shared" si="221"/>
        <v>1</v>
      </c>
      <c r="AC432" s="9">
        <v>1</v>
      </c>
      <c r="AD432" s="22">
        <v>3</v>
      </c>
      <c r="AE432" s="22" t="str">
        <f t="shared" si="222"/>
        <v>1 vs. 3</v>
      </c>
      <c r="AF432" s="22">
        <v>3</v>
      </c>
      <c r="AG432" s="9">
        <v>2</v>
      </c>
      <c r="AH432" s="9">
        <v>2</v>
      </c>
      <c r="AI432" s="3">
        <f t="shared" si="219"/>
        <v>1</v>
      </c>
      <c r="AJ432" s="3">
        <v>2</v>
      </c>
      <c r="AK432" s="9">
        <v>0</v>
      </c>
      <c r="AL432" s="9">
        <v>0</v>
      </c>
      <c r="AM432" s="9">
        <v>1</v>
      </c>
      <c r="AN432" s="9"/>
      <c r="AO432" s="9" t="s">
        <v>1231</v>
      </c>
      <c r="AP432" s="9" t="s">
        <v>1232</v>
      </c>
      <c r="AQ432" s="9">
        <v>1</v>
      </c>
      <c r="AR432" s="9"/>
      <c r="AS432" s="9"/>
      <c r="AT432" s="9"/>
      <c r="AU432" s="9">
        <v>0</v>
      </c>
      <c r="AV432" s="61">
        <f t="shared" si="224"/>
        <v>0.54862957406470114</v>
      </c>
      <c r="AW432" s="42">
        <f t="shared" si="224"/>
        <v>5.9292817210988683E-2</v>
      </c>
      <c r="AX432" s="61">
        <f t="shared" si="224"/>
        <v>0.54255618394590377</v>
      </c>
      <c r="AY432" s="61">
        <f t="shared" si="224"/>
        <v>5.7987327288055057E-2</v>
      </c>
      <c r="AZ432" s="9"/>
      <c r="BA432" s="9"/>
      <c r="BB432" s="9"/>
      <c r="BC432" s="9">
        <v>0</v>
      </c>
      <c r="BD432" s="22">
        <v>35</v>
      </c>
      <c r="BE432" s="22">
        <v>35</v>
      </c>
      <c r="BF432" s="22">
        <v>70</v>
      </c>
      <c r="BG432" s="59">
        <v>4.8499999999999996</v>
      </c>
      <c r="BH432" s="59">
        <v>4.07</v>
      </c>
      <c r="BI432" s="25">
        <v>1.49</v>
      </c>
      <c r="BJ432" s="25">
        <v>1.35</v>
      </c>
      <c r="BK432" s="67">
        <v>1</v>
      </c>
      <c r="BL432" s="57">
        <f t="shared" si="203"/>
        <v>0.54862957406470114</v>
      </c>
      <c r="BM432" s="16">
        <f t="shared" si="213"/>
        <v>5.9292817210988683E-2</v>
      </c>
      <c r="BN432" s="16">
        <f t="shared" si="215"/>
        <v>0.54255618394590377</v>
      </c>
      <c r="BO432" s="16">
        <f t="shared" si="216"/>
        <v>5.7987327288055057E-2</v>
      </c>
      <c r="BP432" s="48"/>
      <c r="BQ432" s="64"/>
      <c r="BR432" s="64"/>
      <c r="BS432" s="48"/>
      <c r="BT432" s="48"/>
      <c r="BU432" s="48"/>
      <c r="BV432" s="48"/>
      <c r="BW432" s="48"/>
      <c r="BX432" s="48"/>
      <c r="BY432" s="16"/>
      <c r="BZ432" s="16"/>
      <c r="CA432" s="48"/>
      <c r="CB432" s="48"/>
      <c r="CC432" s="48"/>
      <c r="CD432" s="48"/>
      <c r="CE432" s="9"/>
      <c r="CF432" s="9"/>
      <c r="CG432" s="9"/>
      <c r="CH432" s="62"/>
      <c r="CI432" s="62"/>
      <c r="CJ432" s="62"/>
      <c r="CK432" s="9"/>
      <c r="CL432" s="9"/>
      <c r="CM432" s="9"/>
      <c r="CN432" s="9"/>
      <c r="CO432" s="63"/>
      <c r="CP432" s="33" t="e">
        <f t="shared" si="204"/>
        <v>#DIV/0!</v>
      </c>
      <c r="CQ432" s="33" t="e">
        <f t="shared" si="205"/>
        <v>#DIV/0!</v>
      </c>
      <c r="CR432" s="33" t="e">
        <f t="shared" si="206"/>
        <v>#DIV/0!</v>
      </c>
      <c r="CS432" s="33" t="e">
        <f t="shared" si="207"/>
        <v>#DIV/0!</v>
      </c>
      <c r="CT432" s="9"/>
      <c r="CU432" s="9"/>
      <c r="CV432" s="9"/>
      <c r="CW432" s="9"/>
      <c r="CX432" s="9"/>
      <c r="CY432" s="9"/>
      <c r="CZ432" s="9"/>
      <c r="DA432" s="9"/>
      <c r="DB432" s="9"/>
      <c r="DC432" s="9"/>
      <c r="DD432" s="9"/>
      <c r="DE432" s="62"/>
      <c r="DF432" s="62"/>
      <c r="DG432" s="62"/>
      <c r="DH432" s="20"/>
      <c r="DI432" s="20"/>
      <c r="DJ432" s="20"/>
      <c r="DK432" s="20"/>
      <c r="DL432" s="65"/>
      <c r="DM432" s="33" t="e">
        <f t="shared" si="208"/>
        <v>#DIV/0!</v>
      </c>
      <c r="DN432" s="33" t="e">
        <f t="shared" si="209"/>
        <v>#DIV/0!</v>
      </c>
      <c r="DO432" s="33" t="e">
        <f t="shared" si="217"/>
        <v>#DIV/0!</v>
      </c>
      <c r="DP432" s="33" t="e">
        <f t="shared" si="210"/>
        <v>#DIV/0!</v>
      </c>
      <c r="DQ432" s="9"/>
      <c r="DR432" s="9"/>
      <c r="DS432" s="9"/>
      <c r="DT432" s="62"/>
      <c r="DU432" s="62"/>
      <c r="DV432" s="62"/>
      <c r="DW432" s="9"/>
      <c r="DX432" s="9"/>
      <c r="DY432" s="9"/>
      <c r="DZ432" s="9"/>
      <c r="EA432" s="34"/>
      <c r="EB432" s="33" t="e">
        <f t="shared" si="193"/>
        <v>#DIV/0!</v>
      </c>
      <c r="EC432" s="33" t="e">
        <f t="shared" si="194"/>
        <v>#DIV/0!</v>
      </c>
      <c r="ED432" s="33" t="e">
        <f t="shared" si="195"/>
        <v>#DIV/0!</v>
      </c>
      <c r="EE432" s="33" t="e">
        <f t="shared" si="196"/>
        <v>#DIV/0!</v>
      </c>
    </row>
    <row r="433" spans="1:135" ht="32" x14ac:dyDescent="0.2">
      <c r="A433" s="99">
        <v>501</v>
      </c>
      <c r="B433" s="93" t="s">
        <v>1172</v>
      </c>
      <c r="C433" s="9" t="s">
        <v>1296</v>
      </c>
      <c r="D433" s="9">
        <v>1</v>
      </c>
      <c r="E433" s="3" t="str">
        <f t="shared" si="218"/>
        <v>Kim, H.J. (2017), Study 1</v>
      </c>
      <c r="F433" s="9" t="s">
        <v>0</v>
      </c>
      <c r="G433" s="9" t="s">
        <v>1</v>
      </c>
      <c r="H433" s="9">
        <v>1</v>
      </c>
      <c r="I433" s="9">
        <v>1</v>
      </c>
      <c r="J433" s="9">
        <v>1</v>
      </c>
      <c r="K433" s="9">
        <v>1</v>
      </c>
      <c r="L433" s="9">
        <v>1</v>
      </c>
      <c r="M433" s="9"/>
      <c r="N433" s="9">
        <v>1</v>
      </c>
      <c r="O433" s="9">
        <v>1</v>
      </c>
      <c r="P433" s="9"/>
      <c r="Q433" s="3" t="s">
        <v>342</v>
      </c>
      <c r="R433" s="9" t="s">
        <v>89</v>
      </c>
      <c r="S433" s="9"/>
      <c r="T433" s="9">
        <v>2017</v>
      </c>
      <c r="U433" s="9" t="s">
        <v>90</v>
      </c>
      <c r="V433" s="9">
        <v>1</v>
      </c>
      <c r="W433" s="9">
        <v>0</v>
      </c>
      <c r="X433" s="3">
        <v>0</v>
      </c>
      <c r="Y433" s="22">
        <v>1</v>
      </c>
      <c r="Z433" s="22">
        <v>1</v>
      </c>
      <c r="AA433" s="22">
        <f t="shared" si="220"/>
        <v>1</v>
      </c>
      <c r="AB433" s="22">
        <f t="shared" si="221"/>
        <v>1</v>
      </c>
      <c r="AC433" s="9">
        <v>1</v>
      </c>
      <c r="AD433" s="22">
        <v>1</v>
      </c>
      <c r="AE433" s="22">
        <f t="shared" si="222"/>
        <v>1</v>
      </c>
      <c r="AF433" s="22">
        <f t="shared" si="223"/>
        <v>1</v>
      </c>
      <c r="AG433" s="3">
        <v>2</v>
      </c>
      <c r="AH433" s="3">
        <v>2</v>
      </c>
      <c r="AI433" s="3">
        <f t="shared" si="219"/>
        <v>1</v>
      </c>
      <c r="AJ433" s="3">
        <v>2</v>
      </c>
      <c r="AK433" s="9">
        <v>0</v>
      </c>
      <c r="AL433" s="9">
        <v>0</v>
      </c>
      <c r="AM433" s="9">
        <v>0</v>
      </c>
      <c r="AN433" s="9"/>
      <c r="AO433" s="9"/>
      <c r="AP433" s="9"/>
      <c r="AQ433" s="9"/>
      <c r="AR433" s="9"/>
      <c r="AS433" s="9"/>
      <c r="AT433" s="9"/>
      <c r="AU433" s="9">
        <v>0</v>
      </c>
      <c r="AV433" s="61">
        <f t="shared" ref="AV433:AY435" si="225">CA433</f>
        <v>0.59173876031806472</v>
      </c>
      <c r="AW433" s="42">
        <f t="shared" si="225"/>
        <v>6.3520695513769584E-2</v>
      </c>
      <c r="AX433" s="61">
        <f t="shared" si="225"/>
        <v>0.58710373086387624</v>
      </c>
      <c r="AY433" s="61">
        <f t="shared" si="225"/>
        <v>4.2602830410524282E-2</v>
      </c>
      <c r="AZ433" s="9"/>
      <c r="BA433" s="9"/>
      <c r="BB433" s="9"/>
      <c r="BC433" s="9" t="s">
        <v>46</v>
      </c>
      <c r="BD433" s="22">
        <v>49</v>
      </c>
      <c r="BE433" s="22">
        <v>49</v>
      </c>
      <c r="BF433" s="22">
        <v>98</v>
      </c>
      <c r="BI433" s="25"/>
      <c r="BJ433" s="25"/>
      <c r="BK433" s="67"/>
      <c r="BL433" s="57" t="e">
        <f t="shared" si="203"/>
        <v>#DIV/0!</v>
      </c>
      <c r="BM433" s="16" t="e">
        <f t="shared" si="213"/>
        <v>#DIV/0!</v>
      </c>
      <c r="BN433" s="16" t="e">
        <f t="shared" si="215"/>
        <v>#DIV/0!</v>
      </c>
      <c r="BO433" s="16" t="e">
        <f t="shared" si="216"/>
        <v>#DIV/0!</v>
      </c>
      <c r="BP433" s="48">
        <f>LN(BS433)</f>
        <v>1.0732944806838198</v>
      </c>
      <c r="BQ433" s="64">
        <v>0.42899999999999999</v>
      </c>
      <c r="BR433" s="64">
        <v>0.20399999999999999</v>
      </c>
      <c r="BS433" s="48">
        <f>(BT433*BW433)/(BU433*BV433)</f>
        <v>2.9249999999999998</v>
      </c>
      <c r="BT433" s="48">
        <f>ROUND(BQ433*BD433,0)</f>
        <v>21</v>
      </c>
      <c r="BU433" s="48">
        <f>BD433-BT433</f>
        <v>28</v>
      </c>
      <c r="BV433" s="48">
        <f>ROUND(BR433*BE433,0)</f>
        <v>10</v>
      </c>
      <c r="BW433" s="48">
        <f>BE433-BV433</f>
        <v>39</v>
      </c>
      <c r="BX433" s="48">
        <f>(1/BT433)+(1/BU433)+(1/BV433)+(1/BW433)</f>
        <v>0.20897435897435898</v>
      </c>
      <c r="BY433" s="16"/>
      <c r="BZ433" s="16"/>
      <c r="CA433" s="48">
        <f>BP433*(SQRT(3)/3.14159)</f>
        <v>0.59173876031806472</v>
      </c>
      <c r="CB433" s="48">
        <f>BX433*(3/3.14159^2)</f>
        <v>6.3520695513769584E-2</v>
      </c>
      <c r="CC433" s="48">
        <f>(1-3/(4*BF433-9))*CA433</f>
        <v>0.58710373086387624</v>
      </c>
      <c r="CD433" s="48">
        <f>BF433/(BD433*BE433)+((CA433^2)/(2*BF433))</f>
        <v>4.2602830410524282E-2</v>
      </c>
      <c r="CE433" s="9"/>
      <c r="CF433" s="9"/>
      <c r="CG433" s="9"/>
      <c r="CH433" s="62"/>
      <c r="CI433" s="62"/>
      <c r="CJ433" s="62"/>
      <c r="CK433" s="9"/>
      <c r="CL433" s="9"/>
      <c r="CM433" s="9"/>
      <c r="CN433" s="9"/>
      <c r="CO433" s="63"/>
      <c r="CP433" s="33" t="e">
        <f t="shared" si="204"/>
        <v>#DIV/0!</v>
      </c>
      <c r="CQ433" s="33" t="e">
        <f t="shared" si="205"/>
        <v>#DIV/0!</v>
      </c>
      <c r="CR433" s="33" t="e">
        <f t="shared" si="206"/>
        <v>#DIV/0!</v>
      </c>
      <c r="CS433" s="33" t="e">
        <f t="shared" si="207"/>
        <v>#DIV/0!</v>
      </c>
      <c r="CT433" s="9"/>
      <c r="CU433" s="9"/>
      <c r="CV433" s="9"/>
      <c r="CW433" s="9"/>
      <c r="CX433" s="9"/>
      <c r="CY433" s="9"/>
      <c r="CZ433" s="9"/>
      <c r="DA433" s="9"/>
      <c r="DB433" s="9"/>
      <c r="DC433" s="9"/>
      <c r="DD433" s="9"/>
      <c r="DE433" s="62"/>
      <c r="DF433" s="62"/>
      <c r="DG433" s="62"/>
      <c r="DH433" s="20"/>
      <c r="DI433" s="20"/>
      <c r="DJ433" s="20"/>
      <c r="DK433" s="20"/>
      <c r="DL433" s="65"/>
      <c r="DM433" s="33" t="e">
        <f t="shared" si="208"/>
        <v>#DIV/0!</v>
      </c>
      <c r="DN433" s="33" t="e">
        <f t="shared" si="209"/>
        <v>#DIV/0!</v>
      </c>
      <c r="DO433" s="33" t="e">
        <f t="shared" si="217"/>
        <v>#DIV/0!</v>
      </c>
      <c r="DP433" s="33" t="e">
        <f t="shared" si="210"/>
        <v>#DIV/0!</v>
      </c>
      <c r="DQ433" s="9"/>
      <c r="DR433" s="9"/>
      <c r="DS433" s="9"/>
      <c r="DT433" s="62"/>
      <c r="DU433" s="62"/>
      <c r="DV433" s="62"/>
      <c r="DW433" s="9"/>
      <c r="DX433" s="9"/>
      <c r="DY433" s="9"/>
      <c r="DZ433" s="9"/>
      <c r="EA433" s="34"/>
      <c r="EB433" s="33" t="e">
        <f t="shared" si="193"/>
        <v>#DIV/0!</v>
      </c>
      <c r="EC433" s="33" t="e">
        <f t="shared" si="194"/>
        <v>#DIV/0!</v>
      </c>
      <c r="ED433" s="33" t="e">
        <f t="shared" si="195"/>
        <v>#DIV/0!</v>
      </c>
      <c r="EE433" s="33" t="e">
        <f t="shared" si="196"/>
        <v>#DIV/0!</v>
      </c>
    </row>
    <row r="434" spans="1:135" ht="32" x14ac:dyDescent="0.2">
      <c r="A434" s="99">
        <v>501</v>
      </c>
      <c r="B434" s="93" t="s">
        <v>1170</v>
      </c>
      <c r="C434" s="9" t="s">
        <v>1296</v>
      </c>
      <c r="D434" s="9">
        <v>2</v>
      </c>
      <c r="E434" s="3" t="str">
        <f t="shared" si="218"/>
        <v>Kim, H.J. (2017), Study 2</v>
      </c>
      <c r="F434" s="9" t="s">
        <v>0</v>
      </c>
      <c r="G434" s="9" t="s">
        <v>1</v>
      </c>
      <c r="H434" s="9">
        <v>1</v>
      </c>
      <c r="I434" s="9">
        <v>1</v>
      </c>
      <c r="J434" s="9">
        <v>1</v>
      </c>
      <c r="K434" s="9">
        <v>1</v>
      </c>
      <c r="L434" s="9">
        <v>1</v>
      </c>
      <c r="M434" s="9"/>
      <c r="N434" s="9">
        <v>1</v>
      </c>
      <c r="O434" s="9">
        <v>1</v>
      </c>
      <c r="P434" s="9"/>
      <c r="Q434" s="3" t="s">
        <v>342</v>
      </c>
      <c r="R434" s="9" t="s">
        <v>89</v>
      </c>
      <c r="S434" s="9"/>
      <c r="T434" s="9">
        <v>2017</v>
      </c>
      <c r="U434" s="9" t="s">
        <v>90</v>
      </c>
      <c r="V434" s="9">
        <v>1</v>
      </c>
      <c r="W434" s="9">
        <v>0</v>
      </c>
      <c r="X434" s="3">
        <v>0</v>
      </c>
      <c r="Y434" s="22">
        <v>1</v>
      </c>
      <c r="Z434" s="22">
        <v>1</v>
      </c>
      <c r="AA434" s="22">
        <f t="shared" si="220"/>
        <v>1</v>
      </c>
      <c r="AB434" s="12">
        <f t="shared" si="221"/>
        <v>1</v>
      </c>
      <c r="AC434" s="9">
        <v>1</v>
      </c>
      <c r="AD434" s="12">
        <v>1</v>
      </c>
      <c r="AE434" s="22">
        <f t="shared" si="222"/>
        <v>1</v>
      </c>
      <c r="AF434" s="22">
        <f t="shared" si="223"/>
        <v>1</v>
      </c>
      <c r="AG434" s="3">
        <v>2</v>
      </c>
      <c r="AH434" s="3">
        <v>2</v>
      </c>
      <c r="AI434" s="3">
        <f t="shared" si="219"/>
        <v>1</v>
      </c>
      <c r="AJ434" s="3">
        <v>2</v>
      </c>
      <c r="AK434" s="9">
        <v>0</v>
      </c>
      <c r="AL434" s="9">
        <v>0</v>
      </c>
      <c r="AM434" s="9">
        <v>1</v>
      </c>
      <c r="AN434" s="9"/>
      <c r="AO434" s="9" t="s">
        <v>1234</v>
      </c>
      <c r="AP434" s="9" t="s">
        <v>850</v>
      </c>
      <c r="AQ434" s="9">
        <v>0</v>
      </c>
      <c r="AR434" s="9"/>
      <c r="AS434" s="9"/>
      <c r="AT434" s="9"/>
      <c r="AU434" s="9">
        <v>0</v>
      </c>
      <c r="AV434" s="61">
        <f t="shared" si="225"/>
        <v>-0.54665086456640277</v>
      </c>
      <c r="AW434" s="42">
        <f t="shared" si="225"/>
        <v>9.0473361928421217E-2</v>
      </c>
      <c r="AX434" s="61">
        <f t="shared" si="225"/>
        <v>-0.53978913823293329</v>
      </c>
      <c r="AY434" s="61">
        <f t="shared" si="225"/>
        <v>6.692602554621932E-2</v>
      </c>
      <c r="AZ434" s="9"/>
      <c r="BA434" s="9"/>
      <c r="BB434" s="9"/>
      <c r="BC434" s="9">
        <v>1</v>
      </c>
      <c r="BD434" s="22">
        <v>31</v>
      </c>
      <c r="BE434" s="22">
        <v>31</v>
      </c>
      <c r="BF434" s="22">
        <f>BD434+BE434</f>
        <v>62</v>
      </c>
      <c r="BI434" s="25"/>
      <c r="BJ434" s="25"/>
      <c r="BK434" s="67"/>
      <c r="BL434" s="57" t="e">
        <f t="shared" si="203"/>
        <v>#DIV/0!</v>
      </c>
      <c r="BM434" s="16" t="e">
        <f t="shared" si="213"/>
        <v>#DIV/0!</v>
      </c>
      <c r="BN434" s="16" t="e">
        <f t="shared" si="215"/>
        <v>#DIV/0!</v>
      </c>
      <c r="BO434" s="16" t="e">
        <f t="shared" si="216"/>
        <v>#DIV/0!</v>
      </c>
      <c r="BP434" s="48">
        <f>LN(BS434)</f>
        <v>-0.99151415311174262</v>
      </c>
      <c r="BQ434" s="64">
        <v>0.27</v>
      </c>
      <c r="BR434" s="64">
        <v>0.48</v>
      </c>
      <c r="BS434" s="48">
        <f>(BT434*BW434)/(BU434*BV434)</f>
        <v>0.37101449275362319</v>
      </c>
      <c r="BT434" s="48">
        <f>ROUND(BQ434*BD434,0)</f>
        <v>8</v>
      </c>
      <c r="BU434" s="48">
        <f>BD434-BT434</f>
        <v>23</v>
      </c>
      <c r="BV434" s="48">
        <f>ROUND(BR434*BE434,0)</f>
        <v>15</v>
      </c>
      <c r="BW434" s="48">
        <f>BE434-BV434</f>
        <v>16</v>
      </c>
      <c r="BX434" s="48">
        <f>(1/BT434)+(1/BU434)+(1/BV434)+(1/BW434)</f>
        <v>0.2976449275362319</v>
      </c>
      <c r="BY434" s="16"/>
      <c r="BZ434" s="16"/>
      <c r="CA434" s="48">
        <f>BP434*(SQRT(3)/3.14159)</f>
        <v>-0.54665086456640277</v>
      </c>
      <c r="CB434" s="48">
        <f>BX434*(3/3.14159^2)</f>
        <v>9.0473361928421217E-2</v>
      </c>
      <c r="CC434" s="48">
        <f>(1-3/(4*BF434-9))*CA434</f>
        <v>-0.53978913823293329</v>
      </c>
      <c r="CD434" s="48">
        <f>BF434/(BD434*BE434)+((CA434^2)/(2*BF434))</f>
        <v>6.692602554621932E-2</v>
      </c>
      <c r="CE434" s="9"/>
      <c r="CF434" s="9"/>
      <c r="CG434" s="9"/>
      <c r="CH434" s="62"/>
      <c r="CI434" s="62"/>
      <c r="CJ434" s="62"/>
      <c r="CK434" s="9"/>
      <c r="CL434" s="9"/>
      <c r="CM434" s="9"/>
      <c r="CN434" s="9"/>
      <c r="CO434" s="63"/>
      <c r="CP434" s="33" t="e">
        <f t="shared" si="204"/>
        <v>#DIV/0!</v>
      </c>
      <c r="CQ434" s="33" t="e">
        <f t="shared" si="205"/>
        <v>#DIV/0!</v>
      </c>
      <c r="CR434" s="33" t="e">
        <f t="shared" si="206"/>
        <v>#DIV/0!</v>
      </c>
      <c r="CS434" s="33" t="e">
        <f t="shared" si="207"/>
        <v>#DIV/0!</v>
      </c>
      <c r="CT434" s="9"/>
      <c r="CU434" s="9"/>
      <c r="CV434" s="9"/>
      <c r="CW434" s="9"/>
      <c r="CX434" s="9"/>
      <c r="CY434" s="9"/>
      <c r="CZ434" s="9"/>
      <c r="DA434" s="9"/>
      <c r="DB434" s="9"/>
      <c r="DC434" s="9"/>
      <c r="DD434" s="9"/>
      <c r="DE434" s="62"/>
      <c r="DF434" s="62"/>
      <c r="DG434" s="62"/>
      <c r="DH434" s="20"/>
      <c r="DI434" s="20"/>
      <c r="DJ434" s="20"/>
      <c r="DK434" s="20"/>
      <c r="DL434" s="65"/>
      <c r="DM434" s="33" t="e">
        <f t="shared" si="208"/>
        <v>#DIV/0!</v>
      </c>
      <c r="DN434" s="33" t="e">
        <f t="shared" si="209"/>
        <v>#DIV/0!</v>
      </c>
      <c r="DO434" s="33" t="e">
        <f t="shared" si="217"/>
        <v>#DIV/0!</v>
      </c>
      <c r="DP434" s="33" t="e">
        <f t="shared" si="210"/>
        <v>#DIV/0!</v>
      </c>
      <c r="DQ434" s="9"/>
      <c r="DR434" s="9"/>
      <c r="DS434" s="9"/>
      <c r="DT434" s="62"/>
      <c r="DU434" s="62"/>
      <c r="DV434" s="62"/>
      <c r="DW434" s="9"/>
      <c r="DX434" s="9"/>
      <c r="DY434" s="9"/>
      <c r="DZ434" s="9"/>
      <c r="EA434" s="34"/>
      <c r="EB434" s="33" t="e">
        <f t="shared" si="193"/>
        <v>#DIV/0!</v>
      </c>
      <c r="EC434" s="33" t="e">
        <f t="shared" si="194"/>
        <v>#DIV/0!</v>
      </c>
      <c r="ED434" s="33" t="e">
        <f t="shared" si="195"/>
        <v>#DIV/0!</v>
      </c>
      <c r="EE434" s="33" t="e">
        <f t="shared" si="196"/>
        <v>#DIV/0!</v>
      </c>
    </row>
    <row r="435" spans="1:135" ht="32" x14ac:dyDescent="0.2">
      <c r="A435" s="99">
        <v>501</v>
      </c>
      <c r="B435" s="93" t="s">
        <v>1170</v>
      </c>
      <c r="C435" s="9" t="s">
        <v>1296</v>
      </c>
      <c r="D435" s="9">
        <v>2</v>
      </c>
      <c r="E435" s="3" t="str">
        <f t="shared" si="218"/>
        <v>Kim, H.J. (2017), Study 2</v>
      </c>
      <c r="F435" s="9" t="s">
        <v>0</v>
      </c>
      <c r="G435" s="9" t="s">
        <v>1</v>
      </c>
      <c r="H435" s="9">
        <v>1</v>
      </c>
      <c r="I435" s="9">
        <v>1</v>
      </c>
      <c r="J435" s="9">
        <v>1</v>
      </c>
      <c r="K435" s="9">
        <v>1</v>
      </c>
      <c r="L435" s="9">
        <v>1</v>
      </c>
      <c r="M435" s="9"/>
      <c r="N435" s="9">
        <v>1</v>
      </c>
      <c r="O435" s="9">
        <v>1</v>
      </c>
      <c r="P435" s="9"/>
      <c r="Q435" s="3" t="s">
        <v>342</v>
      </c>
      <c r="R435" s="9" t="s">
        <v>89</v>
      </c>
      <c r="S435" s="9"/>
      <c r="T435" s="9">
        <v>2017</v>
      </c>
      <c r="U435" s="9" t="s">
        <v>90</v>
      </c>
      <c r="V435" s="9">
        <v>1</v>
      </c>
      <c r="W435" s="9">
        <v>0</v>
      </c>
      <c r="X435" s="3">
        <v>0</v>
      </c>
      <c r="Y435" s="22">
        <v>1</v>
      </c>
      <c r="Z435" s="22">
        <v>1</v>
      </c>
      <c r="AA435" s="22">
        <f t="shared" si="220"/>
        <v>1</v>
      </c>
      <c r="AB435" s="12">
        <f t="shared" si="221"/>
        <v>1</v>
      </c>
      <c r="AC435" s="9">
        <v>1</v>
      </c>
      <c r="AD435" s="12">
        <v>1</v>
      </c>
      <c r="AE435" s="22">
        <f t="shared" si="222"/>
        <v>1</v>
      </c>
      <c r="AF435" s="22">
        <f t="shared" si="223"/>
        <v>1</v>
      </c>
      <c r="AG435" s="3">
        <v>2</v>
      </c>
      <c r="AH435" s="3">
        <v>2</v>
      </c>
      <c r="AI435" s="3">
        <f t="shared" si="219"/>
        <v>1</v>
      </c>
      <c r="AJ435" s="3">
        <v>2</v>
      </c>
      <c r="AK435" s="9">
        <v>0</v>
      </c>
      <c r="AL435" s="9">
        <v>0</v>
      </c>
      <c r="AM435" s="9">
        <v>1</v>
      </c>
      <c r="AN435" s="9"/>
      <c r="AO435" s="9" t="s">
        <v>1234</v>
      </c>
      <c r="AP435" s="9" t="s">
        <v>849</v>
      </c>
      <c r="AQ435" s="9">
        <v>1</v>
      </c>
      <c r="AR435" s="9"/>
      <c r="AS435" s="9"/>
      <c r="AT435" s="9"/>
      <c r="AU435" s="9">
        <v>0</v>
      </c>
      <c r="AV435" s="61">
        <f t="shared" si="225"/>
        <v>0.44367582301036812</v>
      </c>
      <c r="AW435" s="42">
        <f t="shared" si="225"/>
        <v>8.9809948295754755E-2</v>
      </c>
      <c r="AX435" s="61">
        <f t="shared" si="225"/>
        <v>0.43819834371394378</v>
      </c>
      <c r="AY435" s="61">
        <f t="shared" si="225"/>
        <v>6.507035210282687E-2</v>
      </c>
      <c r="AZ435" s="9"/>
      <c r="BA435" s="9"/>
      <c r="BB435" s="9"/>
      <c r="BC435" s="9">
        <v>1</v>
      </c>
      <c r="BD435" s="22">
        <v>32</v>
      </c>
      <c r="BE435" s="22">
        <v>31</v>
      </c>
      <c r="BF435" s="22">
        <f>BD435+BE435</f>
        <v>63</v>
      </c>
      <c r="BI435" s="25"/>
      <c r="BJ435" s="25"/>
      <c r="BK435" s="67"/>
      <c r="BL435" s="57" t="e">
        <f t="shared" si="203"/>
        <v>#DIV/0!</v>
      </c>
      <c r="BM435" s="16" t="e">
        <f t="shared" si="213"/>
        <v>#DIV/0!</v>
      </c>
      <c r="BN435" s="16" t="e">
        <f t="shared" si="215"/>
        <v>#DIV/0!</v>
      </c>
      <c r="BO435" s="16" t="e">
        <f t="shared" si="216"/>
        <v>#DIV/0!</v>
      </c>
      <c r="BP435" s="48">
        <f>LN(BS435)</f>
        <v>0.80473824596840771</v>
      </c>
      <c r="BQ435" s="64">
        <v>0.45</v>
      </c>
      <c r="BR435" s="64">
        <v>0.25</v>
      </c>
      <c r="BS435" s="48">
        <f>(BT435*BW435)/(BU435*BV435)</f>
        <v>2.2361111111111112</v>
      </c>
      <c r="BT435" s="48">
        <f>ROUND(BQ435*BD435,0)</f>
        <v>14</v>
      </c>
      <c r="BU435" s="48">
        <f>BD435-BT435</f>
        <v>18</v>
      </c>
      <c r="BV435" s="48">
        <f>ROUND(BR435*BE435,0)</f>
        <v>8</v>
      </c>
      <c r="BW435" s="48">
        <f>BE435-BV435</f>
        <v>23</v>
      </c>
      <c r="BX435" s="48">
        <f>(1/BT435)+(1/BU435)+(1/BV435)+(1/BW435)</f>
        <v>0.29546238785369217</v>
      </c>
      <c r="BY435" s="16"/>
      <c r="BZ435" s="16"/>
      <c r="CA435" s="48">
        <f>BP435*(SQRT(3)/3.14159)</f>
        <v>0.44367582301036812</v>
      </c>
      <c r="CB435" s="48">
        <f>BX435*(3/3.14159^2)</f>
        <v>8.9809948295754755E-2</v>
      </c>
      <c r="CC435" s="48">
        <f>(1-3/(4*BF435-9))*CA435</f>
        <v>0.43819834371394378</v>
      </c>
      <c r="CD435" s="48">
        <f>BF435/(BD435*BE435)+((CA435^2)/(2*BF435))</f>
        <v>6.507035210282687E-2</v>
      </c>
      <c r="CE435" s="9"/>
      <c r="CF435" s="9"/>
      <c r="CG435" s="9"/>
      <c r="CH435" s="62"/>
      <c r="CI435" s="62"/>
      <c r="CJ435" s="62"/>
      <c r="CK435" s="9"/>
      <c r="CL435" s="9"/>
      <c r="CM435" s="9"/>
      <c r="CN435" s="9"/>
      <c r="CO435" s="63"/>
      <c r="CP435" s="33" t="e">
        <f t="shared" si="204"/>
        <v>#DIV/0!</v>
      </c>
      <c r="CQ435" s="33" t="e">
        <f t="shared" si="205"/>
        <v>#DIV/0!</v>
      </c>
      <c r="CR435" s="33" t="e">
        <f t="shared" si="206"/>
        <v>#DIV/0!</v>
      </c>
      <c r="CS435" s="33" t="e">
        <f t="shared" si="207"/>
        <v>#DIV/0!</v>
      </c>
      <c r="CT435" s="9"/>
      <c r="CU435" s="9"/>
      <c r="CV435" s="9"/>
      <c r="CW435" s="9"/>
      <c r="CX435" s="9"/>
      <c r="CY435" s="9"/>
      <c r="CZ435" s="9"/>
      <c r="DA435" s="9"/>
      <c r="DB435" s="9"/>
      <c r="DC435" s="9"/>
      <c r="DD435" s="9"/>
      <c r="DE435" s="62"/>
      <c r="DF435" s="62"/>
      <c r="DG435" s="62"/>
      <c r="DH435" s="20"/>
      <c r="DI435" s="20"/>
      <c r="DJ435" s="20"/>
      <c r="DK435" s="20"/>
      <c r="DL435" s="65"/>
      <c r="DM435" s="33" t="e">
        <f t="shared" si="208"/>
        <v>#DIV/0!</v>
      </c>
      <c r="DN435" s="33" t="e">
        <f t="shared" si="209"/>
        <v>#DIV/0!</v>
      </c>
      <c r="DO435" s="33" t="e">
        <f t="shared" si="217"/>
        <v>#DIV/0!</v>
      </c>
      <c r="DP435" s="33" t="e">
        <f t="shared" si="210"/>
        <v>#DIV/0!</v>
      </c>
      <c r="DQ435" s="9"/>
      <c r="DR435" s="9"/>
      <c r="DS435" s="9"/>
      <c r="DT435" s="62"/>
      <c r="DU435" s="62"/>
      <c r="DV435" s="62"/>
      <c r="DW435" s="9"/>
      <c r="DX435" s="9"/>
      <c r="DY435" s="9"/>
      <c r="DZ435" s="9"/>
      <c r="EA435" s="34"/>
      <c r="EB435" s="33" t="e">
        <f t="shared" si="193"/>
        <v>#DIV/0!</v>
      </c>
      <c r="EC435" s="33" t="e">
        <f t="shared" si="194"/>
        <v>#DIV/0!</v>
      </c>
      <c r="ED435" s="33" t="e">
        <f t="shared" si="195"/>
        <v>#DIV/0!</v>
      </c>
      <c r="EE435" s="33" t="e">
        <f t="shared" si="196"/>
        <v>#DIV/0!</v>
      </c>
    </row>
    <row r="436" spans="1:135" ht="32" hidden="1" x14ac:dyDescent="0.2">
      <c r="A436" s="99">
        <v>503</v>
      </c>
      <c r="B436" s="88" t="s">
        <v>1178</v>
      </c>
      <c r="C436" s="3" t="s">
        <v>1177</v>
      </c>
      <c r="D436" s="9">
        <v>1</v>
      </c>
      <c r="E436" s="9"/>
      <c r="F436" s="9" t="s">
        <v>0</v>
      </c>
      <c r="G436" s="9" t="s">
        <v>1</v>
      </c>
      <c r="H436" s="19">
        <v>1</v>
      </c>
      <c r="I436" s="19">
        <v>1</v>
      </c>
      <c r="J436" s="19">
        <v>1</v>
      </c>
      <c r="K436" s="19">
        <v>0</v>
      </c>
      <c r="L436" s="19">
        <v>0</v>
      </c>
      <c r="M436" s="19" t="s">
        <v>325</v>
      </c>
      <c r="N436" s="9"/>
      <c r="O436" s="9"/>
      <c r="P436" s="19"/>
      <c r="Q436" s="3"/>
      <c r="R436" s="3"/>
      <c r="S436" s="3"/>
      <c r="T436" s="3"/>
      <c r="U436" s="3"/>
      <c r="V436" s="3"/>
      <c r="W436" s="3"/>
      <c r="X436" s="3"/>
      <c r="Y436" s="22"/>
      <c r="Z436" s="22">
        <v>4</v>
      </c>
      <c r="AA436" s="22"/>
      <c r="AC436" s="3">
        <v>1</v>
      </c>
      <c r="AD436" s="22"/>
      <c r="AE436" s="22"/>
      <c r="AG436" s="3"/>
      <c r="AH436" s="3"/>
      <c r="AI436" s="3"/>
      <c r="AJ436" s="3"/>
      <c r="AK436" s="19"/>
      <c r="AL436" s="19"/>
      <c r="AM436" s="3"/>
      <c r="AN436" s="19"/>
      <c r="AO436" s="19"/>
      <c r="AP436" s="38"/>
      <c r="AQ436" s="38"/>
      <c r="AR436" s="19"/>
      <c r="AS436" s="19"/>
      <c r="AT436" s="19"/>
      <c r="AU436" s="3"/>
      <c r="AV436" s="18"/>
      <c r="AW436" s="18"/>
      <c r="AX436" s="18"/>
      <c r="AY436" s="18"/>
      <c r="AZ436" s="3"/>
      <c r="BA436" s="3"/>
      <c r="BB436" s="3"/>
      <c r="BC436" s="3"/>
      <c r="BD436" s="8"/>
      <c r="BE436" s="8"/>
      <c r="BF436" s="3"/>
      <c r="BG436" s="3"/>
      <c r="BH436" s="3"/>
      <c r="BI436" s="3"/>
      <c r="BJ436" s="3"/>
      <c r="BK436" s="30"/>
      <c r="BL436" s="16"/>
      <c r="BM436" s="16"/>
      <c r="BN436" s="16"/>
      <c r="BO436" s="16"/>
      <c r="BP436" s="16"/>
      <c r="BQ436" s="16"/>
      <c r="BR436" s="16"/>
      <c r="BS436" s="16"/>
      <c r="BT436" s="16"/>
      <c r="BU436" s="16"/>
      <c r="BV436" s="16"/>
      <c r="BW436" s="16"/>
      <c r="BX436" s="16"/>
      <c r="BY436" s="16"/>
      <c r="BZ436" s="16"/>
      <c r="CA436" s="16"/>
      <c r="CB436" s="16"/>
      <c r="CC436" s="16"/>
      <c r="CD436" s="16"/>
      <c r="CE436" s="3"/>
      <c r="CF436" s="3"/>
      <c r="CG436" s="3"/>
      <c r="CH436" s="8"/>
      <c r="CI436" s="8"/>
      <c r="CJ436" s="8"/>
      <c r="CK436" s="3"/>
      <c r="CL436" s="3"/>
      <c r="CM436" s="3"/>
      <c r="CN436" s="3"/>
      <c r="CO436" s="30"/>
      <c r="CP436" s="33"/>
      <c r="CQ436" s="33"/>
      <c r="CR436" s="33"/>
      <c r="CS436" s="33"/>
      <c r="CT436" s="3"/>
      <c r="CU436" s="3"/>
      <c r="CV436" s="3"/>
      <c r="CW436" s="3"/>
      <c r="CX436" s="3"/>
      <c r="CY436" s="3"/>
      <c r="CZ436" s="3"/>
      <c r="DA436" s="3"/>
      <c r="DB436" s="3"/>
      <c r="DC436" s="3"/>
      <c r="DD436" s="3"/>
      <c r="DE436" s="8"/>
      <c r="DF436" s="8"/>
      <c r="DG436" s="8"/>
      <c r="DH436" s="19"/>
      <c r="DI436" s="19"/>
      <c r="DJ436" s="19"/>
      <c r="DK436" s="19"/>
      <c r="DL436" s="34"/>
      <c r="DM436" s="33"/>
      <c r="DN436" s="33"/>
      <c r="DO436" s="33"/>
      <c r="DP436" s="33"/>
      <c r="DQ436" s="3"/>
      <c r="DR436" s="3"/>
      <c r="DS436" s="3"/>
      <c r="DT436" s="8"/>
      <c r="DU436" s="8"/>
      <c r="DV436" s="8"/>
      <c r="DW436" s="3"/>
      <c r="DX436" s="3"/>
      <c r="DY436" s="3"/>
      <c r="DZ436" s="3"/>
      <c r="EA436" s="34"/>
      <c r="EB436" s="33" t="e">
        <f t="shared" si="193"/>
        <v>#DIV/0!</v>
      </c>
      <c r="EC436" s="33" t="e">
        <f t="shared" si="194"/>
        <v>#DIV/0!</v>
      </c>
      <c r="ED436" s="33" t="e">
        <f t="shared" si="195"/>
        <v>#DIV/0!</v>
      </c>
      <c r="EE436" s="33" t="e">
        <f t="shared" si="196"/>
        <v>#DIV/0!</v>
      </c>
    </row>
    <row r="437" spans="1:135" ht="32" x14ac:dyDescent="0.2">
      <c r="A437" s="99">
        <v>501</v>
      </c>
      <c r="B437" s="88" t="s">
        <v>1171</v>
      </c>
      <c r="C437" s="9" t="s">
        <v>1296</v>
      </c>
      <c r="D437" s="9">
        <v>3</v>
      </c>
      <c r="E437" s="3" t="str">
        <f t="shared" ref="E437:E487" si="226">CONCATENATE(LEFT(C437,FIND(")",C437)),", Study ",D437)</f>
        <v>Kim, H.J. (2017), Study 3</v>
      </c>
      <c r="F437" s="9" t="s">
        <v>0</v>
      </c>
      <c r="G437" s="9" t="s">
        <v>1</v>
      </c>
      <c r="H437" s="3">
        <v>1</v>
      </c>
      <c r="I437" s="3">
        <v>1</v>
      </c>
      <c r="J437" s="3">
        <v>1</v>
      </c>
      <c r="K437" s="3">
        <v>1</v>
      </c>
      <c r="L437" s="3">
        <v>1</v>
      </c>
      <c r="M437" s="3"/>
      <c r="N437" s="9">
        <v>1</v>
      </c>
      <c r="O437" s="9">
        <v>1</v>
      </c>
      <c r="P437" s="3"/>
      <c r="Q437" s="3" t="s">
        <v>342</v>
      </c>
      <c r="R437" s="3" t="s">
        <v>89</v>
      </c>
      <c r="S437" s="3"/>
      <c r="T437" s="9">
        <v>2017</v>
      </c>
      <c r="U437" s="9" t="s">
        <v>90</v>
      </c>
      <c r="V437" s="3">
        <v>1</v>
      </c>
      <c r="W437" s="3">
        <v>0</v>
      </c>
      <c r="X437" s="3">
        <v>0</v>
      </c>
      <c r="Y437" s="22">
        <v>1</v>
      </c>
      <c r="Z437" s="22">
        <v>1</v>
      </c>
      <c r="AA437" s="22">
        <f t="shared" ref="AA437:AA466" si="227">IF(Y437=Z437,1,CONCATENATE(Y437," vs. ",Z437))</f>
        <v>1</v>
      </c>
      <c r="AB437" s="12">
        <f>Y437</f>
        <v>1</v>
      </c>
      <c r="AC437" s="3">
        <v>1</v>
      </c>
      <c r="AD437" s="12">
        <v>1</v>
      </c>
      <c r="AE437" s="22">
        <f t="shared" ref="AE437:AE466" si="228">IF(AC437=AD437,1,CONCATENATE(AC437," vs. ",AD437))</f>
        <v>1</v>
      </c>
      <c r="AF437" s="22">
        <f>AC437</f>
        <v>1</v>
      </c>
      <c r="AG437" s="3">
        <v>2</v>
      </c>
      <c r="AH437" s="3">
        <v>2</v>
      </c>
      <c r="AI437" s="3">
        <f t="shared" ref="AI437:AI490" si="229">IF((AG437-AH437)=0,1,0)</f>
        <v>1</v>
      </c>
      <c r="AJ437" s="3">
        <v>2</v>
      </c>
      <c r="AK437" s="3">
        <v>0</v>
      </c>
      <c r="AL437" s="16">
        <v>0</v>
      </c>
      <c r="AM437" s="16">
        <v>1</v>
      </c>
      <c r="AN437" s="16"/>
      <c r="AO437" s="16" t="s">
        <v>1235</v>
      </c>
      <c r="AP437" s="16" t="s">
        <v>850</v>
      </c>
      <c r="AQ437" s="16">
        <v>0</v>
      </c>
      <c r="AR437" s="16"/>
      <c r="AS437" s="16"/>
      <c r="AT437" s="16"/>
      <c r="AU437" s="3">
        <v>0</v>
      </c>
      <c r="AV437" s="61">
        <f t="shared" ref="AV437:AY441" si="230">CA437</f>
        <v>-0.4201901879711909</v>
      </c>
      <c r="AW437" s="42">
        <f t="shared" si="230"/>
        <v>0.15825430655606978</v>
      </c>
      <c r="AX437" s="61">
        <f t="shared" si="230"/>
        <v>-0.40959715802233732</v>
      </c>
      <c r="AY437" s="61">
        <f t="shared" si="230"/>
        <v>0.12775874678230101</v>
      </c>
      <c r="AZ437" s="16"/>
      <c r="BA437" s="3"/>
      <c r="BB437" s="3"/>
      <c r="BC437" s="3">
        <v>0</v>
      </c>
      <c r="BD437" s="51">
        <v>16</v>
      </c>
      <c r="BE437" s="51">
        <v>16</v>
      </c>
      <c r="BF437" s="22">
        <f>BD437+BE437</f>
        <v>32</v>
      </c>
      <c r="BG437" s="68"/>
      <c r="BH437" s="68"/>
      <c r="BI437" s="51"/>
      <c r="BJ437" s="51"/>
      <c r="BK437" s="69"/>
      <c r="BL437" s="57" t="e">
        <f t="shared" ref="BL437:BL464" si="231">(ABS((BG437-BH437)/(((BD437-1)*BI437^2+(BE437-1)*BJ437^2)/(BD437+BE437-2))^0.5)*BK437)</f>
        <v>#DIV/0!</v>
      </c>
      <c r="BM437" s="16" t="e">
        <f t="shared" ref="BM437:BM466" si="232">(1/BD437)+(1/BE437)+(BL437^2/(2*(BF437)))</f>
        <v>#DIV/0!</v>
      </c>
      <c r="BN437" s="16" t="e">
        <f t="shared" ref="BN437:BN466" si="233">(1-3/(4*BF437-9))*BL437</f>
        <v>#DIV/0!</v>
      </c>
      <c r="BO437" s="16" t="e">
        <f t="shared" ref="BO437:BO466" si="234">((1-3/(4*BF437-9))^2)*BM437</f>
        <v>#DIV/0!</v>
      </c>
      <c r="BP437" s="48">
        <f t="shared" ref="BP437:BP456" si="235">LN(BS437)</f>
        <v>-0.76214005204689672</v>
      </c>
      <c r="BQ437" s="32">
        <v>0.41</v>
      </c>
      <c r="BR437" s="32">
        <v>0.63</v>
      </c>
      <c r="BS437" s="48">
        <f t="shared" ref="BS437:BS456" si="236">(BT437*BW437)/(BU437*BV437)</f>
        <v>0.46666666666666667</v>
      </c>
      <c r="BT437" s="48">
        <f t="shared" ref="BT437:BT456" si="237">ROUND(BQ437*BD437,0)</f>
        <v>7</v>
      </c>
      <c r="BU437" s="48">
        <f t="shared" ref="BU437:BU456" si="238">BD437-BT437</f>
        <v>9</v>
      </c>
      <c r="BV437" s="48">
        <f t="shared" ref="BV437:BV456" si="239">ROUND(BR437*BE437,0)</f>
        <v>10</v>
      </c>
      <c r="BW437" s="48">
        <f t="shared" ref="BW437:BW456" si="240">BE437-BV437</f>
        <v>6</v>
      </c>
      <c r="BX437" s="48">
        <f t="shared" ref="BX437:BX456" si="241">(1/BT437)+(1/BU437)+(1/BV437)+(1/BW437)</f>
        <v>0.52063492063492056</v>
      </c>
      <c r="BY437" s="16"/>
      <c r="BZ437" s="16"/>
      <c r="CA437" s="48">
        <f t="shared" ref="CA437:CA456" si="242">BP437*(SQRT(3)/3.14159)</f>
        <v>-0.4201901879711909</v>
      </c>
      <c r="CB437" s="48">
        <f t="shared" ref="CB437:CB456" si="243">BX437*(3/3.14159^2)</f>
        <v>0.15825430655606978</v>
      </c>
      <c r="CC437" s="48">
        <f t="shared" ref="CC437:CC456" si="244">(1-3/(4*BF437-9))*CA437</f>
        <v>-0.40959715802233732</v>
      </c>
      <c r="CD437" s="48">
        <f t="shared" ref="CD437:CD456" si="245">BF437/(BD437*BE437)+((CA437^2)/(2*BF437))</f>
        <v>0.12775874678230101</v>
      </c>
      <c r="CE437" s="3"/>
      <c r="CF437" s="3"/>
      <c r="CG437" s="3"/>
      <c r="CH437" s="8"/>
      <c r="CI437" s="8"/>
      <c r="CJ437" s="19"/>
      <c r="CK437" s="3"/>
      <c r="CL437" s="3"/>
      <c r="CM437" s="3"/>
      <c r="CN437" s="3"/>
      <c r="CO437" s="30"/>
      <c r="CP437" s="33"/>
      <c r="CQ437" s="33"/>
      <c r="CR437" s="33"/>
      <c r="CS437" s="33"/>
      <c r="CT437" s="3"/>
      <c r="CU437" s="3"/>
      <c r="CV437" s="3"/>
      <c r="CW437" s="3"/>
      <c r="CX437" s="3"/>
      <c r="CY437" s="3"/>
      <c r="CZ437" s="3"/>
      <c r="DA437" s="3"/>
      <c r="DB437" s="3"/>
      <c r="DC437" s="3"/>
      <c r="DD437" s="3"/>
      <c r="DE437" s="8"/>
      <c r="DF437" s="8"/>
      <c r="DG437" s="8"/>
      <c r="DH437" s="19"/>
      <c r="DI437" s="19"/>
      <c r="DJ437" s="19"/>
      <c r="DK437" s="19"/>
      <c r="DL437" s="34"/>
      <c r="DM437" s="33"/>
      <c r="DN437" s="33"/>
      <c r="DO437" s="33"/>
      <c r="DP437" s="33"/>
      <c r="DQ437" s="3"/>
      <c r="DR437" s="3"/>
      <c r="DS437" s="3"/>
      <c r="DT437" s="8"/>
      <c r="DU437" s="8"/>
      <c r="DV437" s="8"/>
      <c r="DW437" s="3"/>
      <c r="DX437" s="3"/>
      <c r="DY437" s="3"/>
      <c r="DZ437" s="3"/>
      <c r="EA437" s="34"/>
      <c r="EB437" s="33" t="e">
        <f t="shared" si="193"/>
        <v>#DIV/0!</v>
      </c>
      <c r="EC437" s="33" t="e">
        <f t="shared" si="194"/>
        <v>#DIV/0!</v>
      </c>
      <c r="ED437" s="33" t="e">
        <f t="shared" si="195"/>
        <v>#DIV/0!</v>
      </c>
      <c r="EE437" s="33" t="e">
        <f t="shared" si="196"/>
        <v>#DIV/0!</v>
      </c>
    </row>
    <row r="438" spans="1:135" ht="32" x14ac:dyDescent="0.2">
      <c r="A438" s="99">
        <v>501</v>
      </c>
      <c r="B438" s="88" t="s">
        <v>1171</v>
      </c>
      <c r="C438" s="9" t="s">
        <v>1296</v>
      </c>
      <c r="D438" s="9">
        <v>3</v>
      </c>
      <c r="E438" s="3" t="str">
        <f t="shared" si="226"/>
        <v>Kim, H.J. (2017), Study 3</v>
      </c>
      <c r="F438" s="9" t="s">
        <v>0</v>
      </c>
      <c r="G438" s="9" t="s">
        <v>1</v>
      </c>
      <c r="H438" s="3">
        <v>1</v>
      </c>
      <c r="I438" s="3">
        <v>1</v>
      </c>
      <c r="J438" s="3">
        <v>1</v>
      </c>
      <c r="K438" s="3">
        <v>1</v>
      </c>
      <c r="L438" s="3">
        <v>1</v>
      </c>
      <c r="M438" s="3"/>
      <c r="N438" s="9">
        <v>1</v>
      </c>
      <c r="O438" s="9">
        <v>1</v>
      </c>
      <c r="P438" s="3"/>
      <c r="Q438" s="3" t="s">
        <v>342</v>
      </c>
      <c r="R438" s="3" t="s">
        <v>89</v>
      </c>
      <c r="S438" s="3"/>
      <c r="T438" s="9">
        <v>2017</v>
      </c>
      <c r="U438" s="9" t="s">
        <v>90</v>
      </c>
      <c r="V438" s="3">
        <v>1</v>
      </c>
      <c r="W438" s="3">
        <v>0</v>
      </c>
      <c r="X438" s="3">
        <v>0</v>
      </c>
      <c r="Y438" s="22">
        <v>1</v>
      </c>
      <c r="Z438" s="22">
        <v>1</v>
      </c>
      <c r="AA438" s="22">
        <f t="shared" si="227"/>
        <v>1</v>
      </c>
      <c r="AB438" s="12">
        <f>Y438</f>
        <v>1</v>
      </c>
      <c r="AC438" s="3">
        <v>1</v>
      </c>
      <c r="AD438" s="12">
        <v>1</v>
      </c>
      <c r="AE438" s="22">
        <f t="shared" si="228"/>
        <v>1</v>
      </c>
      <c r="AF438" s="22">
        <f>AC438</f>
        <v>1</v>
      </c>
      <c r="AG438" s="3">
        <v>2</v>
      </c>
      <c r="AH438" s="3">
        <v>2</v>
      </c>
      <c r="AI438" s="3">
        <f t="shared" si="229"/>
        <v>1</v>
      </c>
      <c r="AJ438" s="3">
        <v>2</v>
      </c>
      <c r="AK438" s="3">
        <v>0</v>
      </c>
      <c r="AL438" s="16">
        <v>0</v>
      </c>
      <c r="AM438" s="16">
        <v>1</v>
      </c>
      <c r="AN438" s="16"/>
      <c r="AO438" s="16" t="s">
        <v>1235</v>
      </c>
      <c r="AP438" s="16" t="s">
        <v>849</v>
      </c>
      <c r="AQ438" s="16">
        <v>1</v>
      </c>
      <c r="AR438" s="16"/>
      <c r="AS438" s="16"/>
      <c r="AT438" s="16"/>
      <c r="AU438" s="3">
        <v>0</v>
      </c>
      <c r="AV438" s="61">
        <f t="shared" si="230"/>
        <v>0.92291235763389967</v>
      </c>
      <c r="AW438" s="42">
        <f t="shared" si="230"/>
        <v>0.42428317325531673</v>
      </c>
      <c r="AX438" s="61">
        <f t="shared" si="230"/>
        <v>0.90040230013063383</v>
      </c>
      <c r="AY438" s="61">
        <f t="shared" si="230"/>
        <v>0.13422909334923991</v>
      </c>
      <c r="AZ438" s="16"/>
      <c r="BA438" s="3"/>
      <c r="BB438" s="3"/>
      <c r="BC438" s="3">
        <v>0</v>
      </c>
      <c r="BD438" s="51">
        <v>17</v>
      </c>
      <c r="BE438" s="51">
        <v>16</v>
      </c>
      <c r="BF438" s="22">
        <f>BD438+BE438</f>
        <v>33</v>
      </c>
      <c r="BG438" s="68"/>
      <c r="BH438" s="68"/>
      <c r="BI438" s="51"/>
      <c r="BJ438" s="51"/>
      <c r="BK438" s="69"/>
      <c r="BL438" s="57" t="e">
        <f t="shared" si="231"/>
        <v>#DIV/0!</v>
      </c>
      <c r="BM438" s="16" t="e">
        <f t="shared" si="232"/>
        <v>#DIV/0!</v>
      </c>
      <c r="BN438" s="16" t="e">
        <f t="shared" si="233"/>
        <v>#DIV/0!</v>
      </c>
      <c r="BO438" s="16" t="e">
        <f t="shared" si="234"/>
        <v>#DIV/0!</v>
      </c>
      <c r="BP438" s="48">
        <f t="shared" si="235"/>
        <v>1.6739764335716716</v>
      </c>
      <c r="BQ438" s="32">
        <v>0.94</v>
      </c>
      <c r="BR438" s="32">
        <v>0.75</v>
      </c>
      <c r="BS438" s="48">
        <f t="shared" si="236"/>
        <v>5.333333333333333</v>
      </c>
      <c r="BT438" s="48">
        <f t="shared" si="237"/>
        <v>16</v>
      </c>
      <c r="BU438" s="48">
        <f t="shared" si="238"/>
        <v>1</v>
      </c>
      <c r="BV438" s="48">
        <f t="shared" si="239"/>
        <v>12</v>
      </c>
      <c r="BW438" s="48">
        <f t="shared" si="240"/>
        <v>4</v>
      </c>
      <c r="BX438" s="48">
        <f t="shared" si="241"/>
        <v>1.3958333333333333</v>
      </c>
      <c r="BY438" s="16"/>
      <c r="BZ438" s="16"/>
      <c r="CA438" s="48">
        <f t="shared" si="242"/>
        <v>0.92291235763389967</v>
      </c>
      <c r="CB438" s="48">
        <f t="shared" si="243"/>
        <v>0.42428317325531673</v>
      </c>
      <c r="CC438" s="48">
        <f t="shared" si="244"/>
        <v>0.90040230013063383</v>
      </c>
      <c r="CD438" s="48">
        <f t="shared" si="245"/>
        <v>0.13422909334923991</v>
      </c>
      <c r="CE438" s="3"/>
      <c r="CF438" s="3"/>
      <c r="CG438" s="3"/>
      <c r="CH438" s="8"/>
      <c r="CI438" s="8"/>
      <c r="CJ438" s="19"/>
      <c r="CK438" s="3"/>
      <c r="CL438" s="3"/>
      <c r="CM438" s="3"/>
      <c r="CN438" s="3"/>
      <c r="CO438" s="30"/>
      <c r="CP438" s="33"/>
      <c r="CQ438" s="33"/>
      <c r="CR438" s="33"/>
      <c r="CS438" s="33"/>
      <c r="CT438" s="3"/>
      <c r="CU438" s="3"/>
      <c r="CV438" s="3"/>
      <c r="CW438" s="3"/>
      <c r="CX438" s="3"/>
      <c r="CY438" s="3"/>
      <c r="CZ438" s="3"/>
      <c r="DA438" s="3"/>
      <c r="DB438" s="3"/>
      <c r="DC438" s="3"/>
      <c r="DD438" s="3"/>
      <c r="DE438" s="8"/>
      <c r="DF438" s="8"/>
      <c r="DG438" s="8"/>
      <c r="DH438" s="19"/>
      <c r="DI438" s="19"/>
      <c r="DJ438" s="19"/>
      <c r="DK438" s="19"/>
      <c r="DL438" s="34"/>
      <c r="DM438" s="33"/>
      <c r="DN438" s="33"/>
      <c r="DO438" s="33"/>
      <c r="DP438" s="33"/>
      <c r="DQ438" s="3"/>
      <c r="DR438" s="3"/>
      <c r="DS438" s="3"/>
      <c r="DT438" s="8"/>
      <c r="DU438" s="8"/>
      <c r="DV438" s="8"/>
      <c r="DW438" s="3"/>
      <c r="DX438" s="3"/>
      <c r="DY438" s="3"/>
      <c r="DZ438" s="3"/>
      <c r="EA438" s="34"/>
      <c r="EB438" s="33" t="e">
        <f t="shared" si="193"/>
        <v>#DIV/0!</v>
      </c>
      <c r="EC438" s="33" t="e">
        <f t="shared" si="194"/>
        <v>#DIV/0!</v>
      </c>
      <c r="ED438" s="33" t="e">
        <f t="shared" si="195"/>
        <v>#DIV/0!</v>
      </c>
      <c r="EE438" s="33" t="e">
        <f t="shared" si="196"/>
        <v>#DIV/0!</v>
      </c>
    </row>
    <row r="439" spans="1:135" ht="48" x14ac:dyDescent="0.2">
      <c r="A439" s="99">
        <v>502</v>
      </c>
      <c r="B439" s="88" t="s">
        <v>1174</v>
      </c>
      <c r="C439" s="3" t="s">
        <v>1173</v>
      </c>
      <c r="D439" s="9">
        <v>1</v>
      </c>
      <c r="E439" s="3" t="str">
        <f t="shared" si="226"/>
        <v>Ma, L., Fang, Q., Zhang, J., &amp; Nie, M. (2017), Study 1</v>
      </c>
      <c r="F439" s="9" t="s">
        <v>0</v>
      </c>
      <c r="G439" s="9" t="s">
        <v>1</v>
      </c>
      <c r="H439" s="19">
        <v>1</v>
      </c>
      <c r="I439" s="19">
        <v>1</v>
      </c>
      <c r="J439" s="19">
        <v>1</v>
      </c>
      <c r="K439" s="19">
        <v>1</v>
      </c>
      <c r="L439" s="19">
        <v>1</v>
      </c>
      <c r="M439" s="19"/>
      <c r="N439" s="9">
        <v>1</v>
      </c>
      <c r="O439" s="9">
        <v>1</v>
      </c>
      <c r="P439" s="19"/>
      <c r="Q439" s="3" t="s">
        <v>1248</v>
      </c>
      <c r="R439" s="3" t="s">
        <v>1245</v>
      </c>
      <c r="S439" s="3"/>
      <c r="T439" s="3">
        <v>2017</v>
      </c>
      <c r="U439" s="3" t="s">
        <v>108</v>
      </c>
      <c r="V439" s="3">
        <v>1</v>
      </c>
      <c r="W439" s="3">
        <v>0</v>
      </c>
      <c r="X439" s="3">
        <v>0</v>
      </c>
      <c r="Y439" s="22">
        <v>4</v>
      </c>
      <c r="Z439" s="22">
        <v>4</v>
      </c>
      <c r="AA439" s="22">
        <f t="shared" si="227"/>
        <v>1</v>
      </c>
      <c r="AB439" s="12">
        <f>Y439</f>
        <v>4</v>
      </c>
      <c r="AC439" s="3">
        <v>1</v>
      </c>
      <c r="AD439" s="12">
        <v>1</v>
      </c>
      <c r="AE439" s="22">
        <f t="shared" si="228"/>
        <v>1</v>
      </c>
      <c r="AF439" s="22">
        <f>AC439</f>
        <v>1</v>
      </c>
      <c r="AG439" s="3">
        <v>2</v>
      </c>
      <c r="AH439" s="3">
        <v>2</v>
      </c>
      <c r="AI439" s="3">
        <f t="shared" si="229"/>
        <v>1</v>
      </c>
      <c r="AJ439" s="3">
        <v>2</v>
      </c>
      <c r="AK439" s="19">
        <v>0</v>
      </c>
      <c r="AL439" s="19">
        <v>0</v>
      </c>
      <c r="AM439" s="3">
        <v>0</v>
      </c>
      <c r="AN439" s="19"/>
      <c r="AO439" s="16"/>
      <c r="AP439" s="38"/>
      <c r="AQ439" s="38"/>
      <c r="AR439" s="19"/>
      <c r="AS439" s="19"/>
      <c r="AT439" s="19"/>
      <c r="AU439" s="3">
        <v>0</v>
      </c>
      <c r="AV439" s="61">
        <f t="shared" si="230"/>
        <v>0.69068500704254421</v>
      </c>
      <c r="AW439" s="42">
        <f t="shared" si="230"/>
        <v>8.1254463108403355E-2</v>
      </c>
      <c r="AX439" s="61">
        <f t="shared" si="230"/>
        <v>0.68255930107733787</v>
      </c>
      <c r="AY439" s="61">
        <f t="shared" si="230"/>
        <v>6.4220043779949693E-2</v>
      </c>
      <c r="AZ439" s="3"/>
      <c r="BA439" s="3"/>
      <c r="BB439" s="3"/>
      <c r="BC439" s="3">
        <v>1</v>
      </c>
      <c r="BD439" s="51">
        <v>33</v>
      </c>
      <c r="BE439" s="51">
        <v>33</v>
      </c>
      <c r="BF439" s="51">
        <v>66</v>
      </c>
      <c r="BG439" s="68"/>
      <c r="BH439" s="68"/>
      <c r="BI439" s="51"/>
      <c r="BJ439" s="51"/>
      <c r="BK439" s="69"/>
      <c r="BL439" s="57" t="e">
        <f t="shared" si="231"/>
        <v>#DIV/0!</v>
      </c>
      <c r="BM439" s="16" t="e">
        <f t="shared" si="232"/>
        <v>#DIV/0!</v>
      </c>
      <c r="BN439" s="16" t="e">
        <f t="shared" si="233"/>
        <v>#DIV/0!</v>
      </c>
      <c r="BO439" s="16" t="e">
        <f t="shared" si="234"/>
        <v>#DIV/0!</v>
      </c>
      <c r="BP439" s="48">
        <f t="shared" si="235"/>
        <v>1.2527629684953681</v>
      </c>
      <c r="BQ439" s="32">
        <v>0.67649999999999999</v>
      </c>
      <c r="BR439" s="32">
        <v>0.36359999999999998</v>
      </c>
      <c r="BS439" s="48">
        <f t="shared" si="236"/>
        <v>3.5</v>
      </c>
      <c r="BT439" s="48">
        <f t="shared" si="237"/>
        <v>22</v>
      </c>
      <c r="BU439" s="48">
        <f t="shared" si="238"/>
        <v>11</v>
      </c>
      <c r="BV439" s="48">
        <f t="shared" si="239"/>
        <v>12</v>
      </c>
      <c r="BW439" s="48">
        <f t="shared" si="240"/>
        <v>21</v>
      </c>
      <c r="BX439" s="48">
        <f t="shared" si="241"/>
        <v>0.26731601731601728</v>
      </c>
      <c r="BY439" s="16"/>
      <c r="BZ439" s="16"/>
      <c r="CA439" s="48">
        <f t="shared" si="242"/>
        <v>0.69068500704254421</v>
      </c>
      <c r="CB439" s="48">
        <f t="shared" si="243"/>
        <v>8.1254463108403355E-2</v>
      </c>
      <c r="CC439" s="48">
        <f t="shared" si="244"/>
        <v>0.68255930107733787</v>
      </c>
      <c r="CD439" s="48">
        <f t="shared" si="245"/>
        <v>6.4220043779949693E-2</v>
      </c>
      <c r="CE439" s="3"/>
      <c r="CF439" s="3"/>
      <c r="CG439" s="3"/>
      <c r="CH439" s="8"/>
      <c r="CI439" s="8"/>
      <c r="CJ439" s="19"/>
      <c r="CK439" s="3"/>
      <c r="CL439" s="3"/>
      <c r="CM439" s="3"/>
      <c r="CN439" s="3"/>
      <c r="CO439" s="30"/>
      <c r="CP439" s="33"/>
      <c r="CQ439" s="33"/>
      <c r="CR439" s="33"/>
      <c r="CS439" s="33"/>
      <c r="CT439" s="3"/>
      <c r="CU439" s="3"/>
      <c r="CV439" s="3"/>
      <c r="CW439" s="3"/>
      <c r="CX439" s="3"/>
      <c r="CY439" s="3"/>
      <c r="CZ439" s="3"/>
      <c r="DA439" s="3"/>
      <c r="DB439" s="3"/>
      <c r="DC439" s="3"/>
      <c r="DD439" s="3"/>
      <c r="DE439" s="8"/>
      <c r="DF439" s="8"/>
      <c r="DG439" s="8"/>
      <c r="DH439" s="19"/>
      <c r="DI439" s="19"/>
      <c r="DJ439" s="19"/>
      <c r="DK439" s="19"/>
      <c r="DL439" s="34"/>
      <c r="DM439" s="33"/>
      <c r="DN439" s="33"/>
      <c r="DO439" s="33"/>
      <c r="DP439" s="33"/>
      <c r="DQ439" s="3"/>
      <c r="DR439" s="3"/>
      <c r="DS439" s="3"/>
      <c r="DT439" s="8"/>
      <c r="DU439" s="8"/>
      <c r="DV439" s="8"/>
      <c r="DW439" s="3"/>
      <c r="DX439" s="3"/>
      <c r="DY439" s="3"/>
      <c r="DZ439" s="3"/>
      <c r="EA439" s="34"/>
      <c r="EB439" s="33" t="e">
        <f t="shared" si="193"/>
        <v>#DIV/0!</v>
      </c>
      <c r="EC439" s="33" t="e">
        <f t="shared" si="194"/>
        <v>#DIV/0!</v>
      </c>
      <c r="ED439" s="33" t="e">
        <f t="shared" si="195"/>
        <v>#DIV/0!</v>
      </c>
      <c r="EE439" s="33" t="e">
        <f t="shared" si="196"/>
        <v>#DIV/0!</v>
      </c>
    </row>
    <row r="440" spans="1:135" ht="48" x14ac:dyDescent="0.2">
      <c r="A440" s="99">
        <v>502</v>
      </c>
      <c r="B440" s="88" t="s">
        <v>1175</v>
      </c>
      <c r="C440" s="3" t="s">
        <v>1173</v>
      </c>
      <c r="D440" s="9">
        <v>2</v>
      </c>
      <c r="E440" s="3" t="str">
        <f t="shared" si="226"/>
        <v>Ma, L., Fang, Q., Zhang, J., &amp; Nie, M. (2017), Study 2</v>
      </c>
      <c r="F440" s="9" t="s">
        <v>0</v>
      </c>
      <c r="G440" s="9" t="s">
        <v>1</v>
      </c>
      <c r="H440" s="19">
        <v>1</v>
      </c>
      <c r="I440" s="19">
        <v>1</v>
      </c>
      <c r="J440" s="19">
        <v>1</v>
      </c>
      <c r="K440" s="19">
        <v>1</v>
      </c>
      <c r="L440" s="19">
        <v>1</v>
      </c>
      <c r="M440" s="19"/>
      <c r="N440" s="9">
        <v>1</v>
      </c>
      <c r="O440" s="9">
        <v>1</v>
      </c>
      <c r="P440" s="19"/>
      <c r="Q440" s="3" t="s">
        <v>1248</v>
      </c>
      <c r="R440" s="3" t="s">
        <v>89</v>
      </c>
      <c r="S440" s="3"/>
      <c r="T440" s="3">
        <v>2017</v>
      </c>
      <c r="U440" s="3" t="s">
        <v>108</v>
      </c>
      <c r="V440" s="3">
        <v>1</v>
      </c>
      <c r="W440" s="3">
        <v>0</v>
      </c>
      <c r="X440" s="3">
        <v>0</v>
      </c>
      <c r="Y440" s="22">
        <v>1</v>
      </c>
      <c r="Z440" s="22">
        <v>1</v>
      </c>
      <c r="AA440" s="22">
        <f t="shared" si="227"/>
        <v>1</v>
      </c>
      <c r="AB440" s="12">
        <f>Y440</f>
        <v>1</v>
      </c>
      <c r="AC440" s="3">
        <v>1</v>
      </c>
      <c r="AD440" s="12">
        <v>1</v>
      </c>
      <c r="AE440" s="22">
        <f t="shared" si="228"/>
        <v>1</v>
      </c>
      <c r="AF440" s="22">
        <f>AC440</f>
        <v>1</v>
      </c>
      <c r="AG440" s="3">
        <v>2</v>
      </c>
      <c r="AH440" s="3">
        <v>2</v>
      </c>
      <c r="AI440" s="3">
        <f t="shared" si="229"/>
        <v>1</v>
      </c>
      <c r="AJ440" s="3">
        <v>2</v>
      </c>
      <c r="AK440" s="19">
        <v>0</v>
      </c>
      <c r="AL440" s="19">
        <v>0</v>
      </c>
      <c r="AM440" s="3">
        <v>0</v>
      </c>
      <c r="AN440" s="19"/>
      <c r="AO440" s="19"/>
      <c r="AP440" s="38"/>
      <c r="AQ440" s="38"/>
      <c r="AR440" s="19"/>
      <c r="AS440" s="16"/>
      <c r="AT440" s="16"/>
      <c r="AU440" s="3">
        <v>0</v>
      </c>
      <c r="AV440" s="61">
        <f t="shared" si="230"/>
        <v>0.48811130825678289</v>
      </c>
      <c r="AW440" s="42">
        <f t="shared" si="230"/>
        <v>3.7175261162495983E-2</v>
      </c>
      <c r="AX440" s="61">
        <f t="shared" si="230"/>
        <v>0.4854917484629182</v>
      </c>
      <c r="AY440" s="61">
        <f t="shared" si="230"/>
        <v>2.9007931863549819E-2</v>
      </c>
      <c r="AZ440" s="3"/>
      <c r="BA440" s="3"/>
      <c r="BB440" s="3"/>
      <c r="BC440" s="3">
        <v>1</v>
      </c>
      <c r="BD440" s="51">
        <v>71</v>
      </c>
      <c r="BE440" s="51">
        <v>71</v>
      </c>
      <c r="BF440" s="51">
        <v>142</v>
      </c>
      <c r="BG440" s="68"/>
      <c r="BH440" s="68"/>
      <c r="BI440" s="51"/>
      <c r="BJ440" s="51"/>
      <c r="BK440" s="69"/>
      <c r="BL440" s="57" t="e">
        <f t="shared" si="231"/>
        <v>#DIV/0!</v>
      </c>
      <c r="BM440" s="16" t="e">
        <f t="shared" si="232"/>
        <v>#DIV/0!</v>
      </c>
      <c r="BN440" s="16" t="e">
        <f t="shared" si="233"/>
        <v>#DIV/0!</v>
      </c>
      <c r="BO440" s="16" t="e">
        <f t="shared" si="234"/>
        <v>#DIV/0!</v>
      </c>
      <c r="BP440" s="48">
        <f t="shared" si="235"/>
        <v>0.88533523278037385</v>
      </c>
      <c r="BQ440" s="32">
        <v>0.69440000000000002</v>
      </c>
      <c r="BR440" s="32">
        <v>0.47439999999999999</v>
      </c>
      <c r="BS440" s="48">
        <f t="shared" si="236"/>
        <v>2.4237967914438503</v>
      </c>
      <c r="BT440" s="48">
        <f t="shared" si="237"/>
        <v>49</v>
      </c>
      <c r="BU440" s="48">
        <f t="shared" si="238"/>
        <v>22</v>
      </c>
      <c r="BV440" s="48">
        <f t="shared" si="239"/>
        <v>34</v>
      </c>
      <c r="BW440" s="48">
        <f t="shared" si="240"/>
        <v>37</v>
      </c>
      <c r="BX440" s="48">
        <f t="shared" si="241"/>
        <v>0.12230150045276095</v>
      </c>
      <c r="BY440" s="16"/>
      <c r="BZ440" s="16"/>
      <c r="CA440" s="48">
        <f t="shared" si="242"/>
        <v>0.48811130825678289</v>
      </c>
      <c r="CB440" s="48">
        <f t="shared" si="243"/>
        <v>3.7175261162495983E-2</v>
      </c>
      <c r="CC440" s="48">
        <f t="shared" si="244"/>
        <v>0.4854917484629182</v>
      </c>
      <c r="CD440" s="48">
        <f t="shared" si="245"/>
        <v>2.9007931863549819E-2</v>
      </c>
      <c r="CE440" s="6"/>
      <c r="CF440" s="6"/>
      <c r="CG440" s="6"/>
      <c r="CH440" s="4"/>
      <c r="CI440" s="4"/>
      <c r="CJ440" s="6"/>
      <c r="CK440" s="6"/>
      <c r="CL440" s="6"/>
      <c r="CM440" s="6"/>
      <c r="CN440" s="6"/>
      <c r="CO440" s="30"/>
      <c r="CP440" s="33"/>
      <c r="CQ440" s="33"/>
      <c r="CR440" s="33"/>
      <c r="CS440" s="33"/>
      <c r="CT440" s="6"/>
      <c r="CU440" s="6"/>
      <c r="CV440" s="6"/>
      <c r="CW440" s="6"/>
      <c r="CX440" s="6"/>
      <c r="CY440" s="6"/>
      <c r="CZ440" s="6"/>
      <c r="DA440" s="6"/>
      <c r="DB440" s="23"/>
      <c r="DC440" s="23"/>
      <c r="DD440" s="23"/>
      <c r="DE440" s="4"/>
      <c r="DF440" s="4"/>
      <c r="DG440" s="6"/>
      <c r="DH440" s="24"/>
      <c r="DI440" s="24"/>
      <c r="DJ440" s="24"/>
      <c r="DK440" s="24"/>
      <c r="DL440" s="34"/>
      <c r="DM440" s="33"/>
      <c r="DN440" s="33"/>
      <c r="DO440" s="33"/>
      <c r="DP440" s="33"/>
      <c r="DQ440" s="23"/>
      <c r="DR440" s="23"/>
      <c r="DS440" s="23"/>
      <c r="DT440" s="4"/>
      <c r="DU440" s="4"/>
      <c r="DV440" s="6"/>
      <c r="DW440" s="24"/>
      <c r="DX440" s="24"/>
      <c r="DY440" s="24"/>
      <c r="DZ440" s="24"/>
      <c r="EA440" s="34"/>
      <c r="EB440" s="33" t="e">
        <f t="shared" si="193"/>
        <v>#DIV/0!</v>
      </c>
      <c r="EC440" s="33" t="e">
        <f t="shared" si="194"/>
        <v>#DIV/0!</v>
      </c>
      <c r="ED440" s="33" t="e">
        <f t="shared" si="195"/>
        <v>#DIV/0!</v>
      </c>
      <c r="EE440" s="33" t="e">
        <f t="shared" si="196"/>
        <v>#DIV/0!</v>
      </c>
    </row>
    <row r="441" spans="1:135" ht="48" x14ac:dyDescent="0.2">
      <c r="A441" s="99">
        <v>502</v>
      </c>
      <c r="B441" s="88" t="s">
        <v>1176</v>
      </c>
      <c r="C441" s="3" t="s">
        <v>1173</v>
      </c>
      <c r="D441" s="9">
        <v>3</v>
      </c>
      <c r="E441" s="3" t="str">
        <f t="shared" si="226"/>
        <v>Ma, L., Fang, Q., Zhang, J., &amp; Nie, M. (2017), Study 3</v>
      </c>
      <c r="F441" s="9" t="s">
        <v>0</v>
      </c>
      <c r="G441" s="9" t="s">
        <v>1</v>
      </c>
      <c r="H441" s="19">
        <v>1</v>
      </c>
      <c r="I441" s="19">
        <v>1</v>
      </c>
      <c r="J441" s="19">
        <v>1</v>
      </c>
      <c r="K441" s="19">
        <v>1</v>
      </c>
      <c r="L441" s="19">
        <v>1</v>
      </c>
      <c r="M441" s="19"/>
      <c r="N441" s="9">
        <v>1</v>
      </c>
      <c r="O441" s="9">
        <v>1</v>
      </c>
      <c r="P441" s="19"/>
      <c r="Q441" s="3" t="s">
        <v>1248</v>
      </c>
      <c r="R441" s="3" t="s">
        <v>89</v>
      </c>
      <c r="S441" s="3"/>
      <c r="T441" s="3">
        <v>2017</v>
      </c>
      <c r="U441" s="3" t="s">
        <v>108</v>
      </c>
      <c r="V441" s="3">
        <v>1</v>
      </c>
      <c r="W441" s="3">
        <v>0</v>
      </c>
      <c r="X441" s="3">
        <v>0</v>
      </c>
      <c r="Y441" s="22">
        <v>1</v>
      </c>
      <c r="Z441" s="22">
        <v>1</v>
      </c>
      <c r="AA441" s="22">
        <f t="shared" si="227"/>
        <v>1</v>
      </c>
      <c r="AB441" s="12">
        <f>Y441</f>
        <v>1</v>
      </c>
      <c r="AC441" s="3">
        <v>1</v>
      </c>
      <c r="AD441" s="12">
        <v>1</v>
      </c>
      <c r="AE441" s="22">
        <f t="shared" si="228"/>
        <v>1</v>
      </c>
      <c r="AF441" s="22">
        <f>AC441</f>
        <v>1</v>
      </c>
      <c r="AG441" s="3">
        <v>2</v>
      </c>
      <c r="AH441" s="3">
        <v>2</v>
      </c>
      <c r="AI441" s="3">
        <f t="shared" si="229"/>
        <v>1</v>
      </c>
      <c r="AJ441" s="3">
        <v>2</v>
      </c>
      <c r="AK441" s="19">
        <v>0</v>
      </c>
      <c r="AL441" s="19">
        <v>0</v>
      </c>
      <c r="AM441" s="3">
        <v>0</v>
      </c>
      <c r="AN441" s="19"/>
      <c r="AO441" s="19"/>
      <c r="AP441" s="38"/>
      <c r="AQ441" s="38"/>
      <c r="AR441" s="19"/>
      <c r="AS441" s="19"/>
      <c r="AT441" s="19"/>
      <c r="AU441" s="3">
        <v>0</v>
      </c>
      <c r="AV441" s="61">
        <f t="shared" si="230"/>
        <v>0.68839733006268111</v>
      </c>
      <c r="AW441" s="42">
        <f t="shared" si="230"/>
        <v>5.8452338128763118E-2</v>
      </c>
      <c r="AX441" s="61">
        <f t="shared" si="230"/>
        <v>0.68300518387420051</v>
      </c>
      <c r="AY441" s="61">
        <f t="shared" si="230"/>
        <v>4.3234137163456261E-2</v>
      </c>
      <c r="AZ441" s="3"/>
      <c r="BA441" s="3"/>
      <c r="BB441" s="3"/>
      <c r="BC441" s="3">
        <v>1</v>
      </c>
      <c r="BD441" s="51">
        <v>49</v>
      </c>
      <c r="BE441" s="51">
        <v>49</v>
      </c>
      <c r="BF441" s="51">
        <v>98</v>
      </c>
      <c r="BG441" s="68"/>
      <c r="BH441" s="68"/>
      <c r="BI441" s="51"/>
      <c r="BJ441" s="51"/>
      <c r="BK441" s="69"/>
      <c r="BL441" s="57" t="e">
        <f t="shared" si="231"/>
        <v>#DIV/0!</v>
      </c>
      <c r="BM441" s="16" t="e">
        <f t="shared" si="232"/>
        <v>#DIV/0!</v>
      </c>
      <c r="BN441" s="16" t="e">
        <f t="shared" si="233"/>
        <v>#DIV/0!</v>
      </c>
      <c r="BO441" s="16" t="e">
        <f t="shared" si="234"/>
        <v>#DIV/0!</v>
      </c>
      <c r="BP441" s="48">
        <f t="shared" si="235"/>
        <v>1.2486135849485565</v>
      </c>
      <c r="BQ441" s="32">
        <v>0.75929999999999997</v>
      </c>
      <c r="BR441" s="32">
        <v>0.4723</v>
      </c>
      <c r="BS441" s="48">
        <f t="shared" si="236"/>
        <v>3.4855072463768115</v>
      </c>
      <c r="BT441" s="48">
        <f t="shared" si="237"/>
        <v>37</v>
      </c>
      <c r="BU441" s="48">
        <f t="shared" si="238"/>
        <v>12</v>
      </c>
      <c r="BV441" s="48">
        <f t="shared" si="239"/>
        <v>23</v>
      </c>
      <c r="BW441" s="48">
        <f t="shared" si="240"/>
        <v>26</v>
      </c>
      <c r="BX441" s="48">
        <f t="shared" si="241"/>
        <v>0.19230015969146405</v>
      </c>
      <c r="BY441" s="16"/>
      <c r="BZ441" s="16"/>
      <c r="CA441" s="48">
        <f t="shared" si="242"/>
        <v>0.68839733006268111</v>
      </c>
      <c r="CB441" s="48">
        <f t="shared" si="243"/>
        <v>5.8452338128763118E-2</v>
      </c>
      <c r="CC441" s="48">
        <f t="shared" si="244"/>
        <v>0.68300518387420051</v>
      </c>
      <c r="CD441" s="48">
        <f t="shared" si="245"/>
        <v>4.3234137163456261E-2</v>
      </c>
      <c r="CE441" s="6"/>
      <c r="CF441" s="6"/>
      <c r="CG441" s="6"/>
      <c r="CH441" s="6"/>
      <c r="CI441" s="6"/>
      <c r="CJ441" s="6"/>
      <c r="CK441" s="6"/>
      <c r="CL441" s="6"/>
      <c r="CM441" s="6"/>
      <c r="CN441" s="6"/>
      <c r="CO441" s="30"/>
      <c r="CP441" s="33"/>
      <c r="CQ441" s="33"/>
      <c r="CR441" s="33"/>
      <c r="CS441" s="33"/>
      <c r="CT441" s="6"/>
      <c r="CU441" s="6"/>
      <c r="CV441" s="6"/>
      <c r="CW441" s="6"/>
      <c r="CX441" s="6"/>
      <c r="CY441" s="6"/>
      <c r="CZ441" s="6"/>
      <c r="DA441" s="6"/>
      <c r="DB441" s="3"/>
      <c r="DC441" s="3"/>
      <c r="DD441" s="3"/>
      <c r="DE441" s="8"/>
      <c r="DF441" s="8"/>
      <c r="DG441" s="8"/>
      <c r="DH441" s="19"/>
      <c r="DI441" s="19"/>
      <c r="DJ441" s="19"/>
      <c r="DK441" s="19"/>
      <c r="DL441" s="34"/>
      <c r="DM441" s="33"/>
      <c r="DN441" s="33"/>
      <c r="DO441" s="33"/>
      <c r="DP441" s="33"/>
      <c r="DQ441" s="3"/>
      <c r="DR441" s="3"/>
      <c r="DS441" s="3"/>
      <c r="DT441" s="8"/>
      <c r="DU441" s="8"/>
      <c r="DV441" s="8"/>
      <c r="DW441" s="3"/>
      <c r="DX441" s="3"/>
      <c r="DY441" s="3"/>
      <c r="DZ441" s="3"/>
      <c r="EA441" s="34">
        <v>1</v>
      </c>
      <c r="EB441" s="33" t="e">
        <f t="shared" si="193"/>
        <v>#DIV/0!</v>
      </c>
      <c r="EC441" s="33" t="e">
        <f t="shared" si="194"/>
        <v>#DIV/0!</v>
      </c>
      <c r="ED441" s="33" t="e">
        <f t="shared" si="195"/>
        <v>#DIV/0!</v>
      </c>
      <c r="EE441" s="33" t="e">
        <f t="shared" si="196"/>
        <v>#DIV/0!</v>
      </c>
    </row>
    <row r="442" spans="1:135" ht="48" x14ac:dyDescent="0.2">
      <c r="A442" s="99">
        <v>504</v>
      </c>
      <c r="B442" s="88" t="s">
        <v>1179</v>
      </c>
      <c r="C442" s="3" t="s">
        <v>1182</v>
      </c>
      <c r="D442" s="9">
        <v>1</v>
      </c>
      <c r="E442" s="3" t="str">
        <f t="shared" si="226"/>
        <v>Mok, A., &amp; De Cremer, D. (2017), Study 1</v>
      </c>
      <c r="F442" s="9" t="s">
        <v>0</v>
      </c>
      <c r="G442" s="9" t="s">
        <v>1</v>
      </c>
      <c r="H442" s="19">
        <v>1</v>
      </c>
      <c r="I442" s="19">
        <v>1</v>
      </c>
      <c r="J442" s="19">
        <v>1</v>
      </c>
      <c r="K442" s="19">
        <v>1</v>
      </c>
      <c r="L442" s="19">
        <v>1</v>
      </c>
      <c r="M442" s="19"/>
      <c r="N442" s="9">
        <v>1</v>
      </c>
      <c r="O442" s="9">
        <v>1</v>
      </c>
      <c r="P442" s="19"/>
      <c r="Q442" s="3" t="s">
        <v>1247</v>
      </c>
      <c r="R442" s="3" t="s">
        <v>1245</v>
      </c>
      <c r="S442" s="3"/>
      <c r="T442" s="3">
        <v>2017</v>
      </c>
      <c r="U442" s="3" t="s">
        <v>1246</v>
      </c>
      <c r="V442" s="3">
        <v>1</v>
      </c>
      <c r="W442" s="3">
        <v>0</v>
      </c>
      <c r="X442" s="3">
        <v>0</v>
      </c>
      <c r="Y442" s="22">
        <v>4</v>
      </c>
      <c r="Z442" s="22">
        <v>4</v>
      </c>
      <c r="AA442" s="22">
        <f t="shared" si="227"/>
        <v>1</v>
      </c>
      <c r="AB442" s="12">
        <v>4</v>
      </c>
      <c r="AC442" s="3">
        <v>1</v>
      </c>
      <c r="AD442" s="12">
        <v>2</v>
      </c>
      <c r="AE442" s="22" t="str">
        <f t="shared" si="228"/>
        <v>1 vs. 2</v>
      </c>
      <c r="AF442" s="22">
        <v>2</v>
      </c>
      <c r="AG442" s="3">
        <v>2</v>
      </c>
      <c r="AH442" s="3">
        <v>2</v>
      </c>
      <c r="AI442" s="3">
        <f t="shared" si="229"/>
        <v>1</v>
      </c>
      <c r="AJ442" s="3">
        <v>2</v>
      </c>
      <c r="AK442" s="19">
        <v>0</v>
      </c>
      <c r="AL442" s="19">
        <v>0</v>
      </c>
      <c r="AM442" s="3">
        <v>1</v>
      </c>
      <c r="AN442" s="19"/>
      <c r="AO442" s="19" t="s">
        <v>1242</v>
      </c>
      <c r="AP442" s="38" t="s">
        <v>1243</v>
      </c>
      <c r="AQ442" s="38">
        <v>1</v>
      </c>
      <c r="AR442" s="19"/>
      <c r="AS442" s="19"/>
      <c r="AT442" s="19"/>
      <c r="AU442" s="3">
        <v>0</v>
      </c>
      <c r="AV442" s="18">
        <f t="shared" ref="AV442:AY443" si="246">BL442</f>
        <v>0.47848258779565256</v>
      </c>
      <c r="AW442" s="31">
        <f t="shared" si="246"/>
        <v>4.7842706900137352E-2</v>
      </c>
      <c r="AX442" s="18">
        <f t="shared" si="246"/>
        <v>0.47419766909897509</v>
      </c>
      <c r="AY442" s="18">
        <f t="shared" si="246"/>
        <v>4.6989659392833505E-2</v>
      </c>
      <c r="AZ442" s="3"/>
      <c r="BA442" s="3"/>
      <c r="BB442" s="3"/>
      <c r="BC442" s="3">
        <v>1</v>
      </c>
      <c r="BD442" s="51">
        <v>43</v>
      </c>
      <c r="BE442" s="51">
        <v>43</v>
      </c>
      <c r="BF442" s="51">
        <v>86</v>
      </c>
      <c r="BG442" s="68">
        <v>9.6199999999999992</v>
      </c>
      <c r="BH442" s="68">
        <v>7.24</v>
      </c>
      <c r="BI442" s="51">
        <v>4.5199999999999996</v>
      </c>
      <c r="BJ442" s="51">
        <v>5.39</v>
      </c>
      <c r="BK442" s="69">
        <v>1</v>
      </c>
      <c r="BL442" s="57">
        <f t="shared" si="231"/>
        <v>0.47848258779565256</v>
      </c>
      <c r="BM442" s="16">
        <f t="shared" si="232"/>
        <v>4.7842706900137352E-2</v>
      </c>
      <c r="BN442" s="16">
        <f t="shared" si="233"/>
        <v>0.47419766909897509</v>
      </c>
      <c r="BO442" s="16">
        <f t="shared" si="234"/>
        <v>4.6989659392833505E-2</v>
      </c>
      <c r="BP442" s="48" t="e">
        <f t="shared" si="235"/>
        <v>#DIV/0!</v>
      </c>
      <c r="BQ442" s="32"/>
      <c r="BR442" s="32"/>
      <c r="BS442" s="48" t="e">
        <f t="shared" si="236"/>
        <v>#DIV/0!</v>
      </c>
      <c r="BT442" s="48">
        <f t="shared" si="237"/>
        <v>0</v>
      </c>
      <c r="BU442" s="48">
        <f t="shared" si="238"/>
        <v>43</v>
      </c>
      <c r="BV442" s="48">
        <f t="shared" si="239"/>
        <v>0</v>
      </c>
      <c r="BW442" s="48">
        <f t="shared" si="240"/>
        <v>43</v>
      </c>
      <c r="BX442" s="48" t="e">
        <f t="shared" si="241"/>
        <v>#DIV/0!</v>
      </c>
      <c r="BY442" s="16"/>
      <c r="BZ442" s="16"/>
      <c r="CA442" s="48" t="e">
        <f t="shared" si="242"/>
        <v>#DIV/0!</v>
      </c>
      <c r="CB442" s="48" t="e">
        <f t="shared" si="243"/>
        <v>#DIV/0!</v>
      </c>
      <c r="CC442" s="48" t="e">
        <f t="shared" si="244"/>
        <v>#DIV/0!</v>
      </c>
      <c r="CD442" s="48" t="e">
        <f t="shared" si="245"/>
        <v>#DIV/0!</v>
      </c>
      <c r="CE442" s="12"/>
      <c r="CF442" s="12"/>
      <c r="CG442" s="12"/>
      <c r="CH442" s="7"/>
      <c r="CI442" s="7"/>
      <c r="CJ442" s="7"/>
      <c r="CK442" s="15"/>
      <c r="CL442" s="15"/>
      <c r="CM442" s="15"/>
      <c r="CN442" s="15"/>
      <c r="CO442" s="30"/>
      <c r="CP442" s="33"/>
      <c r="CQ442" s="33"/>
      <c r="CR442" s="33"/>
      <c r="CS442" s="33"/>
      <c r="CT442" s="15"/>
      <c r="CU442" s="15"/>
      <c r="CV442" s="15"/>
      <c r="CW442" s="15"/>
      <c r="CX442" s="15"/>
      <c r="CY442" s="15"/>
      <c r="CZ442" s="15"/>
      <c r="DA442" s="15"/>
      <c r="DB442" s="3"/>
      <c r="DC442" s="3"/>
      <c r="DD442" s="3"/>
      <c r="DE442" s="8"/>
      <c r="DF442" s="8"/>
      <c r="DG442" s="19"/>
      <c r="DH442" s="18"/>
      <c r="DI442" s="18"/>
      <c r="DJ442" s="18"/>
      <c r="DK442" s="18"/>
      <c r="DL442" s="34"/>
      <c r="DM442" s="33"/>
      <c r="DN442" s="33"/>
      <c r="DO442" s="33"/>
      <c r="DP442" s="33"/>
      <c r="DQ442" s="3"/>
      <c r="DR442" s="3"/>
      <c r="DS442" s="3"/>
      <c r="DT442" s="8"/>
      <c r="DU442" s="8"/>
      <c r="DV442" s="8"/>
      <c r="DW442" s="3"/>
      <c r="DX442" s="3"/>
      <c r="DY442" s="3"/>
      <c r="DZ442" s="3"/>
      <c r="EA442" s="34"/>
      <c r="EB442" s="33" t="e">
        <f t="shared" si="193"/>
        <v>#DIV/0!</v>
      </c>
      <c r="EC442" s="33" t="e">
        <f t="shared" si="194"/>
        <v>#DIV/0!</v>
      </c>
      <c r="ED442" s="33" t="e">
        <f t="shared" si="195"/>
        <v>#DIV/0!</v>
      </c>
      <c r="EE442" s="33" t="e">
        <f t="shared" si="196"/>
        <v>#DIV/0!</v>
      </c>
    </row>
    <row r="443" spans="1:135" ht="48" x14ac:dyDescent="0.2">
      <c r="A443" s="99">
        <v>504</v>
      </c>
      <c r="B443" s="88" t="s">
        <v>1179</v>
      </c>
      <c r="C443" s="3" t="s">
        <v>1182</v>
      </c>
      <c r="D443" s="9">
        <v>1</v>
      </c>
      <c r="E443" s="3" t="str">
        <f t="shared" si="226"/>
        <v>Mok, A., &amp; De Cremer, D. (2017), Study 1</v>
      </c>
      <c r="F443" s="9" t="s">
        <v>0</v>
      </c>
      <c r="G443" s="9" t="s">
        <v>1</v>
      </c>
      <c r="H443" s="19">
        <v>1</v>
      </c>
      <c r="I443" s="19">
        <v>1</v>
      </c>
      <c r="J443" s="19">
        <v>1</v>
      </c>
      <c r="K443" s="19">
        <v>1</v>
      </c>
      <c r="L443" s="19">
        <v>1</v>
      </c>
      <c r="M443" s="19"/>
      <c r="N443" s="9">
        <v>1</v>
      </c>
      <c r="O443" s="9">
        <v>1</v>
      </c>
      <c r="P443" s="19"/>
      <c r="Q443" s="3" t="s">
        <v>1247</v>
      </c>
      <c r="R443" s="3" t="s">
        <v>1245</v>
      </c>
      <c r="S443" s="3"/>
      <c r="T443" s="3">
        <v>2017</v>
      </c>
      <c r="U443" s="3" t="s">
        <v>1246</v>
      </c>
      <c r="V443" s="3">
        <v>1</v>
      </c>
      <c r="W443" s="3">
        <v>0</v>
      </c>
      <c r="X443" s="3">
        <v>0</v>
      </c>
      <c r="Y443" s="22">
        <v>4</v>
      </c>
      <c r="Z443" s="22">
        <v>4</v>
      </c>
      <c r="AA443" s="22">
        <f t="shared" si="227"/>
        <v>1</v>
      </c>
      <c r="AB443" s="12">
        <v>4</v>
      </c>
      <c r="AC443" s="3">
        <v>1</v>
      </c>
      <c r="AD443" s="12">
        <v>2</v>
      </c>
      <c r="AE443" s="22" t="str">
        <f t="shared" si="228"/>
        <v>1 vs. 2</v>
      </c>
      <c r="AF443" s="22">
        <v>2</v>
      </c>
      <c r="AG443" s="3">
        <v>2</v>
      </c>
      <c r="AH443" s="3">
        <v>2</v>
      </c>
      <c r="AI443" s="3">
        <f t="shared" si="229"/>
        <v>1</v>
      </c>
      <c r="AJ443" s="3">
        <v>2</v>
      </c>
      <c r="AK443" s="19">
        <v>0</v>
      </c>
      <c r="AL443" s="19">
        <v>0</v>
      </c>
      <c r="AM443" s="3">
        <v>1</v>
      </c>
      <c r="AN443" s="19"/>
      <c r="AO443" s="19" t="s">
        <v>1242</v>
      </c>
      <c r="AP443" s="38" t="s">
        <v>1244</v>
      </c>
      <c r="AQ443" s="38">
        <v>0</v>
      </c>
      <c r="AR443" s="19"/>
      <c r="AS443" s="19"/>
      <c r="AT443" s="19"/>
      <c r="AU443" s="3">
        <v>0</v>
      </c>
      <c r="AV443" s="18">
        <f t="shared" si="246"/>
        <v>-0.41595768645879422</v>
      </c>
      <c r="AW443" s="31">
        <f t="shared" si="246"/>
        <v>4.7517562772814839E-2</v>
      </c>
      <c r="AX443" s="18">
        <f t="shared" si="246"/>
        <v>-0.41223269225170056</v>
      </c>
      <c r="AY443" s="18">
        <f t="shared" si="246"/>
        <v>4.6670312667148522E-2</v>
      </c>
      <c r="AZ443" s="3"/>
      <c r="BA443" s="3"/>
      <c r="BB443" s="3"/>
      <c r="BC443" s="3">
        <v>1</v>
      </c>
      <c r="BD443" s="51">
        <v>43</v>
      </c>
      <c r="BE443" s="51">
        <v>43</v>
      </c>
      <c r="BF443" s="51">
        <v>86</v>
      </c>
      <c r="BG443" s="68">
        <v>7.89</v>
      </c>
      <c r="BH443" s="68">
        <v>9.8800000000000008</v>
      </c>
      <c r="BI443" s="51">
        <v>5.24</v>
      </c>
      <c r="BJ443" s="51">
        <v>4.28</v>
      </c>
      <c r="BK443" s="69">
        <v>-1</v>
      </c>
      <c r="BL443" s="57">
        <f t="shared" si="231"/>
        <v>-0.41595768645879422</v>
      </c>
      <c r="BM443" s="16">
        <f t="shared" si="232"/>
        <v>4.7517562772814839E-2</v>
      </c>
      <c r="BN443" s="16">
        <f t="shared" si="233"/>
        <v>-0.41223269225170056</v>
      </c>
      <c r="BO443" s="16">
        <f t="shared" si="234"/>
        <v>4.6670312667148522E-2</v>
      </c>
      <c r="BP443" s="48" t="e">
        <f t="shared" si="235"/>
        <v>#DIV/0!</v>
      </c>
      <c r="BQ443" s="32"/>
      <c r="BR443" s="32"/>
      <c r="BS443" s="48" t="e">
        <f t="shared" si="236"/>
        <v>#DIV/0!</v>
      </c>
      <c r="BT443" s="48">
        <f t="shared" si="237"/>
        <v>0</v>
      </c>
      <c r="BU443" s="48">
        <f t="shared" si="238"/>
        <v>43</v>
      </c>
      <c r="BV443" s="48">
        <f t="shared" si="239"/>
        <v>0</v>
      </c>
      <c r="BW443" s="48">
        <f t="shared" si="240"/>
        <v>43</v>
      </c>
      <c r="BX443" s="48" t="e">
        <f t="shared" si="241"/>
        <v>#DIV/0!</v>
      </c>
      <c r="BY443" s="16"/>
      <c r="BZ443" s="16"/>
      <c r="CA443" s="48" t="e">
        <f t="shared" si="242"/>
        <v>#DIV/0!</v>
      </c>
      <c r="CB443" s="48" t="e">
        <f t="shared" si="243"/>
        <v>#DIV/0!</v>
      </c>
      <c r="CC443" s="48" t="e">
        <f t="shared" si="244"/>
        <v>#DIV/0!</v>
      </c>
      <c r="CD443" s="48" t="e">
        <f t="shared" si="245"/>
        <v>#DIV/0!</v>
      </c>
      <c r="CE443" s="12"/>
      <c r="CF443" s="12"/>
      <c r="CG443" s="12"/>
      <c r="CH443" s="7"/>
      <c r="CI443" s="7"/>
      <c r="CJ443" s="7"/>
      <c r="CK443" s="15"/>
      <c r="CL443" s="15"/>
      <c r="CM443" s="15"/>
      <c r="CN443" s="15"/>
      <c r="CO443" s="30"/>
      <c r="CP443" s="33"/>
      <c r="CQ443" s="33"/>
      <c r="CR443" s="33"/>
      <c r="CS443" s="33"/>
      <c r="CT443" s="15"/>
      <c r="CU443" s="15"/>
      <c r="CV443" s="15"/>
      <c r="CW443" s="15"/>
      <c r="CX443" s="15"/>
      <c r="CY443" s="15"/>
      <c r="CZ443" s="15"/>
      <c r="DA443" s="15"/>
      <c r="DB443" s="3"/>
      <c r="DC443" s="3"/>
      <c r="DD443" s="3"/>
      <c r="DE443" s="8"/>
      <c r="DF443" s="8"/>
      <c r="DG443" s="19"/>
      <c r="DH443" s="18"/>
      <c r="DI443" s="18"/>
      <c r="DJ443" s="18"/>
      <c r="DK443" s="18"/>
      <c r="DL443" s="34"/>
      <c r="DM443" s="33"/>
      <c r="DN443" s="33"/>
      <c r="DO443" s="33"/>
      <c r="DP443" s="33"/>
      <c r="DQ443" s="3"/>
      <c r="DR443" s="3"/>
      <c r="DS443" s="3"/>
      <c r="DT443" s="8"/>
      <c r="DU443" s="8"/>
      <c r="DV443" s="8"/>
      <c r="DW443" s="3"/>
      <c r="DX443" s="3"/>
      <c r="DY443" s="3"/>
      <c r="DZ443" s="3"/>
      <c r="EA443" s="34"/>
      <c r="EB443" s="33" t="e">
        <f t="shared" si="193"/>
        <v>#DIV/0!</v>
      </c>
      <c r="EC443" s="33" t="e">
        <f t="shared" si="194"/>
        <v>#DIV/0!</v>
      </c>
      <c r="ED443" s="33" t="e">
        <f t="shared" si="195"/>
        <v>#DIV/0!</v>
      </c>
      <c r="EE443" s="33" t="e">
        <f t="shared" si="196"/>
        <v>#DIV/0!</v>
      </c>
    </row>
    <row r="444" spans="1:135" ht="48" x14ac:dyDescent="0.2">
      <c r="A444" s="99">
        <v>504</v>
      </c>
      <c r="B444" s="88" t="s">
        <v>1180</v>
      </c>
      <c r="C444" s="3" t="s">
        <v>1182</v>
      </c>
      <c r="D444" s="9">
        <v>2</v>
      </c>
      <c r="E444" s="3" t="str">
        <f t="shared" si="226"/>
        <v>Mok, A., &amp; De Cremer, D. (2017), Study 2</v>
      </c>
      <c r="F444" s="9" t="s">
        <v>0</v>
      </c>
      <c r="G444" s="9" t="s">
        <v>1</v>
      </c>
      <c r="H444" s="19">
        <v>1</v>
      </c>
      <c r="I444" s="19">
        <v>1</v>
      </c>
      <c r="J444" s="19">
        <v>1</v>
      </c>
      <c r="K444" s="19">
        <v>1</v>
      </c>
      <c r="L444" s="19">
        <v>1</v>
      </c>
      <c r="M444" s="19"/>
      <c r="N444" s="9">
        <v>1</v>
      </c>
      <c r="O444" s="9">
        <v>1</v>
      </c>
      <c r="P444" s="19"/>
      <c r="Q444" s="3" t="s">
        <v>250</v>
      </c>
      <c r="R444" s="3" t="s">
        <v>1245</v>
      </c>
      <c r="S444" s="3"/>
      <c r="T444" s="3">
        <v>2017</v>
      </c>
      <c r="U444" s="3" t="s">
        <v>1246</v>
      </c>
      <c r="V444" s="3">
        <v>1</v>
      </c>
      <c r="W444" s="3">
        <v>0</v>
      </c>
      <c r="X444" s="3">
        <v>0</v>
      </c>
      <c r="Y444" s="22">
        <v>4</v>
      </c>
      <c r="Z444" s="22">
        <v>4</v>
      </c>
      <c r="AA444" s="22">
        <f t="shared" si="227"/>
        <v>1</v>
      </c>
      <c r="AB444" s="12">
        <v>4</v>
      </c>
      <c r="AC444" s="3">
        <v>1</v>
      </c>
      <c r="AD444" s="12">
        <v>2</v>
      </c>
      <c r="AE444" s="22" t="str">
        <f t="shared" si="228"/>
        <v>1 vs. 2</v>
      </c>
      <c r="AF444" s="22">
        <v>2</v>
      </c>
      <c r="AG444" s="3">
        <v>2</v>
      </c>
      <c r="AH444" s="3">
        <v>2</v>
      </c>
      <c r="AI444" s="3">
        <f t="shared" si="229"/>
        <v>1</v>
      </c>
      <c r="AJ444" s="3">
        <v>2</v>
      </c>
      <c r="AK444" s="19">
        <v>0</v>
      </c>
      <c r="AL444" s="19">
        <v>0</v>
      </c>
      <c r="AM444" s="3">
        <v>1</v>
      </c>
      <c r="AN444" s="19"/>
      <c r="AO444" s="19" t="s">
        <v>1242</v>
      </c>
      <c r="AP444" s="38" t="s">
        <v>1243</v>
      </c>
      <c r="AQ444" s="38">
        <v>1</v>
      </c>
      <c r="AR444" s="19"/>
      <c r="AS444" s="19"/>
      <c r="AT444" s="19"/>
      <c r="AU444" s="3">
        <v>0</v>
      </c>
      <c r="AV444" s="3">
        <f t="shared" ref="AV444:AY445" si="247">CA444</f>
        <v>0.97545965817267644</v>
      </c>
      <c r="AW444" s="31">
        <f t="shared" si="247"/>
        <v>0.22405835960782805</v>
      </c>
      <c r="AX444" s="3">
        <f t="shared" si="247"/>
        <v>0.95911117228151421</v>
      </c>
      <c r="AY444" s="3">
        <f t="shared" si="247"/>
        <v>9.5267497160937784E-2</v>
      </c>
      <c r="AZ444" s="3"/>
      <c r="BA444" s="3"/>
      <c r="BB444" s="3"/>
      <c r="BC444" s="3">
        <v>1</v>
      </c>
      <c r="BD444" s="15">
        <v>24</v>
      </c>
      <c r="BE444" s="15">
        <v>23</v>
      </c>
      <c r="BF444" s="15">
        <v>47</v>
      </c>
      <c r="BG444" s="21"/>
      <c r="BH444" s="21"/>
      <c r="BI444" s="15"/>
      <c r="BJ444" s="15"/>
      <c r="BK444" s="60"/>
      <c r="BL444" s="57" t="e">
        <f t="shared" si="231"/>
        <v>#DIV/0!</v>
      </c>
      <c r="BM444" s="16" t="e">
        <f t="shared" si="232"/>
        <v>#DIV/0!</v>
      </c>
      <c r="BN444" s="16" t="e">
        <f t="shared" si="233"/>
        <v>#DIV/0!</v>
      </c>
      <c r="BO444" s="16" t="e">
        <f t="shared" si="234"/>
        <v>#DIV/0!</v>
      </c>
      <c r="BP444" s="48">
        <f t="shared" si="235"/>
        <v>1.7692866133759964</v>
      </c>
      <c r="BQ444" s="32">
        <v>0.92</v>
      </c>
      <c r="BR444" s="32">
        <v>0.67</v>
      </c>
      <c r="BS444" s="48">
        <f t="shared" si="236"/>
        <v>5.8666666666666663</v>
      </c>
      <c r="BT444" s="48">
        <f t="shared" si="237"/>
        <v>22</v>
      </c>
      <c r="BU444" s="48">
        <f t="shared" si="238"/>
        <v>2</v>
      </c>
      <c r="BV444" s="48">
        <f t="shared" si="239"/>
        <v>15</v>
      </c>
      <c r="BW444" s="48">
        <f t="shared" si="240"/>
        <v>8</v>
      </c>
      <c r="BX444" s="48">
        <f t="shared" si="241"/>
        <v>0.73712121212121207</v>
      </c>
      <c r="BY444" s="16"/>
      <c r="BZ444" s="16"/>
      <c r="CA444" s="48">
        <f t="shared" si="242"/>
        <v>0.97545965817267644</v>
      </c>
      <c r="CB444" s="48">
        <f t="shared" si="243"/>
        <v>0.22405835960782805</v>
      </c>
      <c r="CC444" s="48">
        <f t="shared" si="244"/>
        <v>0.95911117228151421</v>
      </c>
      <c r="CD444" s="48">
        <f t="shared" si="245"/>
        <v>9.5267497160937784E-2</v>
      </c>
      <c r="CE444" s="12"/>
      <c r="CF444" s="12"/>
      <c r="CG444" s="12"/>
      <c r="CH444" s="7"/>
      <c r="CI444" s="7"/>
      <c r="CJ444" s="7"/>
      <c r="CK444" s="15"/>
      <c r="CL444" s="15"/>
      <c r="CM444" s="15"/>
      <c r="CN444" s="15"/>
      <c r="CO444" s="60"/>
      <c r="CP444" s="33"/>
      <c r="CQ444" s="33"/>
      <c r="CR444" s="33"/>
      <c r="CS444" s="33"/>
      <c r="CT444" s="15"/>
      <c r="CU444" s="15"/>
      <c r="CV444" s="15"/>
      <c r="CW444" s="15"/>
      <c r="CX444" s="15"/>
      <c r="CY444" s="15"/>
      <c r="CZ444" s="15"/>
      <c r="DA444" s="15"/>
      <c r="DB444" s="3"/>
      <c r="DC444" s="3"/>
      <c r="DD444" s="3"/>
      <c r="DE444" s="8"/>
      <c r="DF444" s="8"/>
      <c r="DG444" s="19"/>
      <c r="DH444" s="18"/>
      <c r="DI444" s="18"/>
      <c r="DJ444" s="18"/>
      <c r="DK444" s="18"/>
      <c r="DL444" s="45"/>
      <c r="DM444" s="33"/>
      <c r="DN444" s="33"/>
      <c r="DO444" s="33"/>
      <c r="DP444" s="33"/>
      <c r="DQ444" s="3"/>
      <c r="DR444" s="3"/>
      <c r="DS444" s="3"/>
      <c r="DT444" s="8"/>
      <c r="DU444" s="8"/>
      <c r="DV444" s="8"/>
      <c r="DW444" s="3"/>
      <c r="DX444" s="3"/>
      <c r="DY444" s="3"/>
      <c r="DZ444" s="3"/>
      <c r="EA444" s="45"/>
      <c r="EB444" s="33" t="e">
        <f t="shared" ref="EB444:EB487" si="248">(ABS((DW444-DX444)/(((DT444-1)*DY444^2+(DU444-1)*DZ444^2)/(DT444+DU444-2))^0.5)*EA444)</f>
        <v>#DIV/0!</v>
      </c>
      <c r="EC444" s="33" t="e">
        <f t="shared" ref="EC444:EC487" si="249">(1/DT444)+(1/DU444)+(EB444^2/(2*(DV444)))</f>
        <v>#DIV/0!</v>
      </c>
      <c r="ED444" s="33" t="e">
        <f t="shared" ref="ED444:ED487" si="250">(1-3/(4*DV444-9))*EB444</f>
        <v>#DIV/0!</v>
      </c>
      <c r="EE444" s="33" t="e">
        <f t="shared" ref="EE444:EE487" si="251">((1-3/(4*DV444-9))^2)*EC444</f>
        <v>#DIV/0!</v>
      </c>
    </row>
    <row r="445" spans="1:135" ht="48" x14ac:dyDescent="0.2">
      <c r="A445" s="99">
        <v>504</v>
      </c>
      <c r="B445" s="88" t="s">
        <v>1180</v>
      </c>
      <c r="C445" s="3" t="s">
        <v>1182</v>
      </c>
      <c r="D445" s="9">
        <v>2</v>
      </c>
      <c r="E445" s="3" t="str">
        <f t="shared" si="226"/>
        <v>Mok, A., &amp; De Cremer, D. (2017), Study 2</v>
      </c>
      <c r="F445" s="9" t="s">
        <v>0</v>
      </c>
      <c r="G445" s="9" t="s">
        <v>1</v>
      </c>
      <c r="H445" s="19">
        <v>1</v>
      </c>
      <c r="I445" s="19">
        <v>1</v>
      </c>
      <c r="J445" s="19">
        <v>1</v>
      </c>
      <c r="K445" s="19">
        <v>1</v>
      </c>
      <c r="L445" s="19">
        <v>1</v>
      </c>
      <c r="M445" s="19"/>
      <c r="N445" s="9">
        <v>1</v>
      </c>
      <c r="O445" s="9">
        <v>1</v>
      </c>
      <c r="P445" s="19"/>
      <c r="Q445" s="3" t="s">
        <v>250</v>
      </c>
      <c r="R445" s="3" t="s">
        <v>1245</v>
      </c>
      <c r="S445" s="3"/>
      <c r="T445" s="3">
        <v>2017</v>
      </c>
      <c r="U445" s="3" t="s">
        <v>1246</v>
      </c>
      <c r="V445" s="3">
        <v>1</v>
      </c>
      <c r="W445" s="3">
        <v>0</v>
      </c>
      <c r="X445" s="3">
        <v>0</v>
      </c>
      <c r="Y445" s="22">
        <v>4</v>
      </c>
      <c r="Z445" s="22">
        <v>4</v>
      </c>
      <c r="AA445" s="22">
        <f t="shared" si="227"/>
        <v>1</v>
      </c>
      <c r="AB445" s="12">
        <v>4</v>
      </c>
      <c r="AC445" s="3">
        <v>1</v>
      </c>
      <c r="AD445" s="12">
        <v>2</v>
      </c>
      <c r="AE445" s="22" t="str">
        <f t="shared" si="228"/>
        <v>1 vs. 2</v>
      </c>
      <c r="AF445" s="22">
        <v>2</v>
      </c>
      <c r="AG445" s="3">
        <v>2</v>
      </c>
      <c r="AH445" s="3">
        <v>2</v>
      </c>
      <c r="AI445" s="3">
        <f t="shared" si="229"/>
        <v>1</v>
      </c>
      <c r="AJ445" s="3">
        <v>2</v>
      </c>
      <c r="AK445" s="19">
        <v>0</v>
      </c>
      <c r="AL445" s="19">
        <v>0</v>
      </c>
      <c r="AM445" s="3">
        <v>1</v>
      </c>
      <c r="AN445" s="19"/>
      <c r="AO445" s="19" t="s">
        <v>1242</v>
      </c>
      <c r="AP445" s="38" t="s">
        <v>1244</v>
      </c>
      <c r="AQ445" s="38">
        <v>0</v>
      </c>
      <c r="AR445" s="19"/>
      <c r="AS445" s="19"/>
      <c r="AT445" s="19"/>
      <c r="AU445" s="3">
        <v>0</v>
      </c>
      <c r="AV445" s="3">
        <f t="shared" si="247"/>
        <v>-0.43733134147703917</v>
      </c>
      <c r="AW445" s="31">
        <f t="shared" si="247"/>
        <v>0.2584456362282414</v>
      </c>
      <c r="AX445" s="3">
        <f t="shared" si="247"/>
        <v>-0.42983423276600424</v>
      </c>
      <c r="AY445" s="3">
        <f t="shared" si="247"/>
        <v>8.9035420676501151E-2</v>
      </c>
      <c r="AZ445" s="3"/>
      <c r="BA445" s="3"/>
      <c r="BB445" s="3"/>
      <c r="BC445" s="3">
        <v>1</v>
      </c>
      <c r="BD445" s="15">
        <v>23</v>
      </c>
      <c r="BE445" s="15">
        <v>23</v>
      </c>
      <c r="BF445" s="15">
        <v>46</v>
      </c>
      <c r="BG445" s="21"/>
      <c r="BH445" s="21"/>
      <c r="BI445" s="15"/>
      <c r="BJ445" s="15"/>
      <c r="BK445" s="60"/>
      <c r="BL445" s="57" t="e">
        <f t="shared" si="231"/>
        <v>#DIV/0!</v>
      </c>
      <c r="BM445" s="16" t="e">
        <f t="shared" si="232"/>
        <v>#DIV/0!</v>
      </c>
      <c r="BN445" s="16" t="e">
        <f t="shared" si="233"/>
        <v>#DIV/0!</v>
      </c>
      <c r="BO445" s="16" t="e">
        <f t="shared" si="234"/>
        <v>#DIV/0!</v>
      </c>
      <c r="BP445" s="48">
        <f t="shared" si="235"/>
        <v>-0.79323063911692782</v>
      </c>
      <c r="BQ445" s="32">
        <v>0.83</v>
      </c>
      <c r="BR445" s="32">
        <v>0.93</v>
      </c>
      <c r="BS445" s="48">
        <f t="shared" si="236"/>
        <v>0.45238095238095238</v>
      </c>
      <c r="BT445" s="48">
        <f t="shared" si="237"/>
        <v>19</v>
      </c>
      <c r="BU445" s="48">
        <f t="shared" si="238"/>
        <v>4</v>
      </c>
      <c r="BV445" s="48">
        <f t="shared" si="239"/>
        <v>21</v>
      </c>
      <c r="BW445" s="48">
        <f t="shared" si="240"/>
        <v>2</v>
      </c>
      <c r="BX445" s="48">
        <f t="shared" si="241"/>
        <v>0.85025062656641603</v>
      </c>
      <c r="BY445" s="16"/>
      <c r="BZ445" s="16"/>
      <c r="CA445" s="48">
        <f t="shared" si="242"/>
        <v>-0.43733134147703917</v>
      </c>
      <c r="CB445" s="48">
        <f t="shared" si="243"/>
        <v>0.2584456362282414</v>
      </c>
      <c r="CC445" s="48">
        <f t="shared" si="244"/>
        <v>-0.42983423276600424</v>
      </c>
      <c r="CD445" s="48">
        <f t="shared" si="245"/>
        <v>8.9035420676501151E-2</v>
      </c>
      <c r="CE445" s="12"/>
      <c r="CF445" s="12"/>
      <c r="CG445" s="12"/>
      <c r="CH445" s="7"/>
      <c r="CI445" s="7"/>
      <c r="CJ445" s="7"/>
      <c r="CK445" s="15"/>
      <c r="CL445" s="15"/>
      <c r="CM445" s="15"/>
      <c r="CN445" s="15"/>
      <c r="CO445" s="60"/>
      <c r="CP445" s="33"/>
      <c r="CQ445" s="33"/>
      <c r="CR445" s="33"/>
      <c r="CS445" s="33"/>
      <c r="CT445" s="15"/>
      <c r="CU445" s="15"/>
      <c r="CV445" s="15"/>
      <c r="CW445" s="15"/>
      <c r="CX445" s="15"/>
      <c r="CY445" s="15"/>
      <c r="CZ445" s="15"/>
      <c r="DA445" s="15"/>
      <c r="DB445" s="3"/>
      <c r="DC445" s="3"/>
      <c r="DD445" s="3"/>
      <c r="DE445" s="8"/>
      <c r="DF445" s="8"/>
      <c r="DG445" s="19"/>
      <c r="DH445" s="18"/>
      <c r="DI445" s="18"/>
      <c r="DJ445" s="18"/>
      <c r="DK445" s="18"/>
      <c r="DL445" s="45"/>
      <c r="DM445" s="33"/>
      <c r="DN445" s="33"/>
      <c r="DO445" s="33"/>
      <c r="DP445" s="33"/>
      <c r="DQ445" s="3"/>
      <c r="DR445" s="3"/>
      <c r="DS445" s="3"/>
      <c r="DT445" s="8"/>
      <c r="DU445" s="8"/>
      <c r="DV445" s="8"/>
      <c r="DW445" s="3"/>
      <c r="DX445" s="3"/>
      <c r="DY445" s="3"/>
      <c r="DZ445" s="3"/>
      <c r="EA445" s="34"/>
      <c r="EB445" s="33" t="e">
        <f t="shared" si="248"/>
        <v>#DIV/0!</v>
      </c>
      <c r="EC445" s="33" t="e">
        <f t="shared" si="249"/>
        <v>#DIV/0!</v>
      </c>
      <c r="ED445" s="33" t="e">
        <f t="shared" si="250"/>
        <v>#DIV/0!</v>
      </c>
      <c r="EE445" s="33" t="e">
        <f t="shared" si="251"/>
        <v>#DIV/0!</v>
      </c>
    </row>
    <row r="446" spans="1:135" ht="48" x14ac:dyDescent="0.2">
      <c r="A446" s="99">
        <v>504</v>
      </c>
      <c r="B446" s="88" t="s">
        <v>1181</v>
      </c>
      <c r="C446" s="3" t="s">
        <v>1182</v>
      </c>
      <c r="D446" s="9">
        <v>3</v>
      </c>
      <c r="E446" s="3" t="str">
        <f t="shared" si="226"/>
        <v>Mok, A., &amp; De Cremer, D. (2017), Study 3</v>
      </c>
      <c r="F446" s="9" t="s">
        <v>0</v>
      </c>
      <c r="G446" s="9" t="s">
        <v>1</v>
      </c>
      <c r="H446" s="19">
        <v>1</v>
      </c>
      <c r="I446" s="19">
        <v>1</v>
      </c>
      <c r="J446" s="19">
        <v>1</v>
      </c>
      <c r="K446" s="19">
        <v>1</v>
      </c>
      <c r="L446" s="19">
        <v>1</v>
      </c>
      <c r="M446" s="19"/>
      <c r="N446" s="9">
        <v>1</v>
      </c>
      <c r="O446" s="9">
        <v>1</v>
      </c>
      <c r="P446" s="19"/>
      <c r="Q446" s="3" t="s">
        <v>1247</v>
      </c>
      <c r="R446" s="3" t="s">
        <v>1245</v>
      </c>
      <c r="S446" s="3"/>
      <c r="T446" s="3">
        <v>2017</v>
      </c>
      <c r="U446" s="3" t="s">
        <v>1246</v>
      </c>
      <c r="V446" s="3">
        <v>1</v>
      </c>
      <c r="W446" s="3">
        <v>0</v>
      </c>
      <c r="X446" s="3">
        <v>0</v>
      </c>
      <c r="Y446" s="22">
        <v>4</v>
      </c>
      <c r="Z446" s="22">
        <v>4</v>
      </c>
      <c r="AA446" s="22">
        <f t="shared" si="227"/>
        <v>1</v>
      </c>
      <c r="AB446" s="12">
        <v>4</v>
      </c>
      <c r="AC446" s="3">
        <v>1</v>
      </c>
      <c r="AD446" s="12">
        <v>1</v>
      </c>
      <c r="AE446" s="22">
        <f t="shared" si="228"/>
        <v>1</v>
      </c>
      <c r="AF446" s="22">
        <v>1</v>
      </c>
      <c r="AG446" s="3">
        <v>2</v>
      </c>
      <c r="AH446" s="3">
        <v>2</v>
      </c>
      <c r="AI446" s="3">
        <f t="shared" si="229"/>
        <v>1</v>
      </c>
      <c r="AJ446" s="3">
        <v>2</v>
      </c>
      <c r="AK446" s="19">
        <v>0</v>
      </c>
      <c r="AL446" s="19">
        <v>0</v>
      </c>
      <c r="AM446" s="3">
        <v>1</v>
      </c>
      <c r="AN446" s="19"/>
      <c r="AO446" s="19" t="s">
        <v>1242</v>
      </c>
      <c r="AP446" s="38" t="s">
        <v>1243</v>
      </c>
      <c r="AQ446" s="38">
        <v>1</v>
      </c>
      <c r="AR446" s="19"/>
      <c r="AS446" s="38"/>
      <c r="AT446" s="38"/>
      <c r="AU446" s="3">
        <v>0</v>
      </c>
      <c r="AV446" s="18">
        <f t="shared" ref="AV446:AV455" si="252">BL446</f>
        <v>0.70501748812067722</v>
      </c>
      <c r="AW446" s="31">
        <f t="shared" ref="AW446:AW455" si="253">BM446</f>
        <v>8.018772322080181E-2</v>
      </c>
      <c r="AX446" s="18">
        <f t="shared" ref="AX446:AX455" si="254">BN446</f>
        <v>0.69459851046372145</v>
      </c>
      <c r="AY446" s="18">
        <f t="shared" ref="AY446:AY455" si="255">BO446</f>
        <v>7.7835155641536383E-2</v>
      </c>
      <c r="AZ446" s="3"/>
      <c r="BA446" s="3"/>
      <c r="BB446" s="3"/>
      <c r="BC446" s="3">
        <v>1</v>
      </c>
      <c r="BD446" s="15">
        <v>27</v>
      </c>
      <c r="BE446" s="15">
        <v>26</v>
      </c>
      <c r="BF446" s="15">
        <v>53</v>
      </c>
      <c r="BG446" s="21">
        <v>4.0999999999999996</v>
      </c>
      <c r="BH446" s="21">
        <v>3.47</v>
      </c>
      <c r="BI446" s="15">
        <v>1.04</v>
      </c>
      <c r="BJ446" s="15">
        <v>0.71</v>
      </c>
      <c r="BK446" s="60">
        <v>1</v>
      </c>
      <c r="BL446" s="57">
        <f t="shared" si="231"/>
        <v>0.70501748812067722</v>
      </c>
      <c r="BM446" s="16">
        <f t="shared" si="232"/>
        <v>8.018772322080181E-2</v>
      </c>
      <c r="BN446" s="16">
        <f t="shared" si="233"/>
        <v>0.69459851046372145</v>
      </c>
      <c r="BO446" s="16">
        <f t="shared" si="234"/>
        <v>7.7835155641536383E-2</v>
      </c>
      <c r="BP446" s="48" t="e">
        <f t="shared" si="235"/>
        <v>#DIV/0!</v>
      </c>
      <c r="BQ446" s="32"/>
      <c r="BR446" s="32"/>
      <c r="BS446" s="48" t="e">
        <f t="shared" si="236"/>
        <v>#DIV/0!</v>
      </c>
      <c r="BT446" s="48">
        <f t="shared" si="237"/>
        <v>0</v>
      </c>
      <c r="BU446" s="48">
        <f t="shared" si="238"/>
        <v>27</v>
      </c>
      <c r="BV446" s="48">
        <f t="shared" si="239"/>
        <v>0</v>
      </c>
      <c r="BW446" s="48">
        <f t="shared" si="240"/>
        <v>26</v>
      </c>
      <c r="BX446" s="48" t="e">
        <f t="shared" si="241"/>
        <v>#DIV/0!</v>
      </c>
      <c r="BY446" s="16"/>
      <c r="BZ446" s="16"/>
      <c r="CA446" s="48" t="e">
        <f t="shared" si="242"/>
        <v>#DIV/0!</v>
      </c>
      <c r="CB446" s="48" t="e">
        <f t="shared" si="243"/>
        <v>#DIV/0!</v>
      </c>
      <c r="CC446" s="48" t="e">
        <f t="shared" si="244"/>
        <v>#DIV/0!</v>
      </c>
      <c r="CD446" s="48" t="e">
        <f t="shared" si="245"/>
        <v>#DIV/0!</v>
      </c>
      <c r="CE446" s="3"/>
      <c r="CF446" s="3"/>
      <c r="CG446" s="3"/>
      <c r="CH446" s="8"/>
      <c r="CI446" s="8"/>
      <c r="CJ446" s="8"/>
      <c r="CK446" s="3"/>
      <c r="CL446" s="3"/>
      <c r="CM446" s="3"/>
      <c r="CN446" s="19"/>
      <c r="CO446" s="30"/>
      <c r="CP446" s="33"/>
      <c r="CQ446" s="33"/>
      <c r="CR446" s="33"/>
      <c r="CS446" s="33"/>
      <c r="CT446" s="19"/>
      <c r="CU446" s="19"/>
      <c r="CV446" s="19"/>
      <c r="CW446" s="19"/>
      <c r="CX446" s="19"/>
      <c r="CY446" s="19"/>
      <c r="CZ446" s="19"/>
      <c r="DA446" s="19"/>
      <c r="DB446" s="8"/>
      <c r="DC446" s="8"/>
      <c r="DD446" s="8"/>
      <c r="DE446" s="3"/>
      <c r="DF446" s="8"/>
      <c r="DG446" s="8"/>
      <c r="DH446" s="19"/>
      <c r="DI446" s="19"/>
      <c r="DJ446" s="19"/>
      <c r="DK446" s="19"/>
      <c r="DL446" s="34"/>
      <c r="DM446" s="33"/>
      <c r="DN446" s="33"/>
      <c r="DO446" s="33"/>
      <c r="DP446" s="33"/>
      <c r="DQ446" s="3"/>
      <c r="DR446" s="3"/>
      <c r="DS446" s="3"/>
      <c r="DT446" s="8"/>
      <c r="DU446" s="8"/>
      <c r="DV446" s="8"/>
      <c r="DW446" s="3"/>
      <c r="DX446" s="3"/>
      <c r="DY446" s="3"/>
      <c r="DZ446" s="3"/>
      <c r="EA446" s="34"/>
      <c r="EB446" s="33" t="e">
        <f t="shared" si="248"/>
        <v>#DIV/0!</v>
      </c>
      <c r="EC446" s="33" t="e">
        <f t="shared" si="249"/>
        <v>#DIV/0!</v>
      </c>
      <c r="ED446" s="33" t="e">
        <f t="shared" si="250"/>
        <v>#DIV/0!</v>
      </c>
      <c r="EE446" s="33" t="e">
        <f t="shared" si="251"/>
        <v>#DIV/0!</v>
      </c>
    </row>
    <row r="447" spans="1:135" ht="48" x14ac:dyDescent="0.2">
      <c r="A447" s="99">
        <v>504</v>
      </c>
      <c r="B447" s="88" t="s">
        <v>1181</v>
      </c>
      <c r="C447" s="3" t="s">
        <v>1182</v>
      </c>
      <c r="D447" s="9">
        <v>3</v>
      </c>
      <c r="E447" s="3" t="str">
        <f t="shared" si="226"/>
        <v>Mok, A., &amp; De Cremer, D. (2017), Study 3</v>
      </c>
      <c r="F447" s="9" t="s">
        <v>0</v>
      </c>
      <c r="G447" s="9" t="s">
        <v>1</v>
      </c>
      <c r="H447" s="19">
        <v>1</v>
      </c>
      <c r="I447" s="19">
        <v>1</v>
      </c>
      <c r="J447" s="19">
        <v>1</v>
      </c>
      <c r="K447" s="19">
        <v>1</v>
      </c>
      <c r="L447" s="19">
        <v>1</v>
      </c>
      <c r="M447" s="19"/>
      <c r="N447" s="9">
        <v>1</v>
      </c>
      <c r="O447" s="9">
        <v>1</v>
      </c>
      <c r="P447" s="19"/>
      <c r="Q447" s="3" t="s">
        <v>1247</v>
      </c>
      <c r="R447" s="3" t="s">
        <v>1245</v>
      </c>
      <c r="S447" s="3"/>
      <c r="T447" s="3">
        <v>2017</v>
      </c>
      <c r="U447" s="3" t="s">
        <v>1246</v>
      </c>
      <c r="V447" s="3">
        <v>1</v>
      </c>
      <c r="W447" s="3">
        <v>0</v>
      </c>
      <c r="X447" s="3">
        <v>0</v>
      </c>
      <c r="Y447" s="22">
        <v>4</v>
      </c>
      <c r="Z447" s="22">
        <v>4</v>
      </c>
      <c r="AA447" s="22">
        <f t="shared" si="227"/>
        <v>1</v>
      </c>
      <c r="AB447" s="12">
        <v>4</v>
      </c>
      <c r="AC447" s="3">
        <v>1</v>
      </c>
      <c r="AD447" s="12">
        <v>1</v>
      </c>
      <c r="AE447" s="22">
        <f t="shared" si="228"/>
        <v>1</v>
      </c>
      <c r="AF447" s="22">
        <v>1</v>
      </c>
      <c r="AG447" s="3">
        <v>2</v>
      </c>
      <c r="AH447" s="3">
        <v>2</v>
      </c>
      <c r="AI447" s="3">
        <f t="shared" si="229"/>
        <v>1</v>
      </c>
      <c r="AJ447" s="3">
        <v>2</v>
      </c>
      <c r="AK447" s="19">
        <v>0</v>
      </c>
      <c r="AL447" s="19">
        <v>0</v>
      </c>
      <c r="AM447" s="3">
        <v>1</v>
      </c>
      <c r="AN447" s="19"/>
      <c r="AO447" s="19" t="s">
        <v>1242</v>
      </c>
      <c r="AP447" s="38" t="s">
        <v>1244</v>
      </c>
      <c r="AQ447" s="38">
        <v>0</v>
      </c>
      <c r="AR447" s="19"/>
      <c r="AS447" s="38"/>
      <c r="AT447" s="38"/>
      <c r="AU447" s="3">
        <v>0</v>
      </c>
      <c r="AV447" s="18">
        <f t="shared" si="252"/>
        <v>-0.29342747707254252</v>
      </c>
      <c r="AW447" s="31">
        <f t="shared" si="253"/>
        <v>7.7750958502895748E-2</v>
      </c>
      <c r="AX447" s="18">
        <f t="shared" si="254"/>
        <v>-0.28900394726742884</v>
      </c>
      <c r="AY447" s="18">
        <f t="shared" si="255"/>
        <v>7.5424378723952509E-2</v>
      </c>
      <c r="AZ447" s="3"/>
      <c r="BA447" s="3"/>
      <c r="BB447" s="3"/>
      <c r="BC447" s="3">
        <v>1</v>
      </c>
      <c r="BD447" s="15">
        <v>26</v>
      </c>
      <c r="BE447" s="15">
        <v>26</v>
      </c>
      <c r="BF447" s="15">
        <v>52</v>
      </c>
      <c r="BG447" s="21">
        <v>3.74</v>
      </c>
      <c r="BH447" s="21">
        <v>4.04</v>
      </c>
      <c r="BI447" s="15">
        <v>1.0900000000000001</v>
      </c>
      <c r="BJ447" s="15">
        <v>0.95</v>
      </c>
      <c r="BK447" s="60">
        <v>-1</v>
      </c>
      <c r="BL447" s="57">
        <f t="shared" si="231"/>
        <v>-0.29342747707254252</v>
      </c>
      <c r="BM447" s="16">
        <f t="shared" si="232"/>
        <v>7.7750958502895748E-2</v>
      </c>
      <c r="BN447" s="16">
        <f t="shared" si="233"/>
        <v>-0.28900394726742884</v>
      </c>
      <c r="BO447" s="16">
        <f t="shared" si="234"/>
        <v>7.5424378723952509E-2</v>
      </c>
      <c r="BP447" s="48" t="e">
        <f t="shared" si="235"/>
        <v>#DIV/0!</v>
      </c>
      <c r="BQ447" s="32"/>
      <c r="BR447" s="32"/>
      <c r="BS447" s="48" t="e">
        <f t="shared" si="236"/>
        <v>#DIV/0!</v>
      </c>
      <c r="BT447" s="48">
        <f t="shared" si="237"/>
        <v>0</v>
      </c>
      <c r="BU447" s="48">
        <f t="shared" si="238"/>
        <v>26</v>
      </c>
      <c r="BV447" s="48">
        <f t="shared" si="239"/>
        <v>0</v>
      </c>
      <c r="BW447" s="48">
        <f t="shared" si="240"/>
        <v>26</v>
      </c>
      <c r="BX447" s="48" t="e">
        <f t="shared" si="241"/>
        <v>#DIV/0!</v>
      </c>
      <c r="BY447" s="16"/>
      <c r="BZ447" s="16"/>
      <c r="CA447" s="48" t="e">
        <f t="shared" si="242"/>
        <v>#DIV/0!</v>
      </c>
      <c r="CB447" s="48" t="e">
        <f t="shared" si="243"/>
        <v>#DIV/0!</v>
      </c>
      <c r="CC447" s="48" t="e">
        <f t="shared" si="244"/>
        <v>#DIV/0!</v>
      </c>
      <c r="CD447" s="48" t="e">
        <f t="shared" si="245"/>
        <v>#DIV/0!</v>
      </c>
      <c r="CE447" s="3"/>
      <c r="CF447" s="3"/>
      <c r="CG447" s="3"/>
      <c r="CH447" s="8"/>
      <c r="CI447" s="8"/>
      <c r="CJ447" s="8"/>
      <c r="CK447" s="3"/>
      <c r="CL447" s="3"/>
      <c r="CM447" s="3"/>
      <c r="CN447" s="19"/>
      <c r="CO447" s="30"/>
      <c r="CP447" s="33"/>
      <c r="CQ447" s="33"/>
      <c r="CR447" s="33"/>
      <c r="CS447" s="33"/>
      <c r="CT447" s="19"/>
      <c r="CU447" s="19"/>
      <c r="CV447" s="19"/>
      <c r="CW447" s="19"/>
      <c r="CX447" s="19"/>
      <c r="CY447" s="19"/>
      <c r="CZ447" s="19"/>
      <c r="DA447" s="19"/>
      <c r="DB447" s="8"/>
      <c r="DC447" s="8"/>
      <c r="DD447" s="8"/>
      <c r="DE447" s="3"/>
      <c r="DF447" s="8"/>
      <c r="DG447" s="8"/>
      <c r="DH447" s="19"/>
      <c r="DI447" s="19"/>
      <c r="DJ447" s="19"/>
      <c r="DK447" s="19"/>
      <c r="DL447" s="34"/>
      <c r="DM447" s="33"/>
      <c r="DN447" s="33"/>
      <c r="DO447" s="33"/>
      <c r="DP447" s="33"/>
      <c r="DQ447" s="3"/>
      <c r="DR447" s="3"/>
      <c r="DS447" s="3"/>
      <c r="DT447" s="8"/>
      <c r="DU447" s="8"/>
      <c r="DV447" s="8"/>
      <c r="DW447" s="3"/>
      <c r="DX447" s="3"/>
      <c r="DY447" s="3"/>
      <c r="DZ447" s="3"/>
      <c r="EA447" s="34"/>
      <c r="EB447" s="33" t="e">
        <f t="shared" si="248"/>
        <v>#DIV/0!</v>
      </c>
      <c r="EC447" s="33" t="e">
        <f t="shared" si="249"/>
        <v>#DIV/0!</v>
      </c>
      <c r="ED447" s="33" t="e">
        <f t="shared" si="250"/>
        <v>#DIV/0!</v>
      </c>
      <c r="EE447" s="33" t="e">
        <f t="shared" si="251"/>
        <v>#DIV/0!</v>
      </c>
    </row>
    <row r="448" spans="1:135" ht="80" x14ac:dyDescent="0.2">
      <c r="A448" s="99">
        <v>505</v>
      </c>
      <c r="B448" s="88" t="s">
        <v>1183</v>
      </c>
      <c r="C448" s="3" t="s">
        <v>1187</v>
      </c>
      <c r="D448" s="9">
        <v>1</v>
      </c>
      <c r="E448" s="3" t="str">
        <f t="shared" si="226"/>
        <v>Teng, F., Chen, Z., Poon, K. T., Zhang, D., &amp; Jiang, Y. (2016), Study 1</v>
      </c>
      <c r="F448" s="9" t="s">
        <v>0</v>
      </c>
      <c r="G448" s="9" t="s">
        <v>1</v>
      </c>
      <c r="H448" s="19">
        <v>1</v>
      </c>
      <c r="I448" s="19">
        <v>1</v>
      </c>
      <c r="J448" s="19">
        <v>1</v>
      </c>
      <c r="K448" s="19">
        <v>1</v>
      </c>
      <c r="L448" s="19">
        <v>1</v>
      </c>
      <c r="M448" s="3"/>
      <c r="N448" s="9">
        <v>1</v>
      </c>
      <c r="O448" s="9">
        <v>1</v>
      </c>
      <c r="P448" s="19"/>
      <c r="Q448" s="3" t="s">
        <v>1251</v>
      </c>
      <c r="R448" s="3" t="s">
        <v>89</v>
      </c>
      <c r="S448" s="3"/>
      <c r="T448" s="3">
        <v>2017</v>
      </c>
      <c r="U448" s="3" t="s">
        <v>1249</v>
      </c>
      <c r="V448" s="3">
        <v>1</v>
      </c>
      <c r="W448" s="3">
        <v>0</v>
      </c>
      <c r="X448" s="3">
        <v>0</v>
      </c>
      <c r="Y448" s="22">
        <v>1</v>
      </c>
      <c r="Z448" s="22">
        <v>1</v>
      </c>
      <c r="AA448" s="22">
        <f t="shared" si="227"/>
        <v>1</v>
      </c>
      <c r="AB448" s="12">
        <v>1</v>
      </c>
      <c r="AC448" s="3">
        <v>1</v>
      </c>
      <c r="AD448" s="12">
        <v>1</v>
      </c>
      <c r="AE448" s="22">
        <f t="shared" si="228"/>
        <v>1</v>
      </c>
      <c r="AF448" s="22">
        <v>1</v>
      </c>
      <c r="AG448" s="3">
        <v>2</v>
      </c>
      <c r="AH448" s="3">
        <v>2</v>
      </c>
      <c r="AI448" s="3">
        <f t="shared" si="229"/>
        <v>1</v>
      </c>
      <c r="AJ448" s="3">
        <v>2</v>
      </c>
      <c r="AK448" s="19">
        <v>0</v>
      </c>
      <c r="AL448" s="19">
        <v>0</v>
      </c>
      <c r="AM448" s="3">
        <v>0</v>
      </c>
      <c r="AN448" s="3"/>
      <c r="AO448" s="3"/>
      <c r="AP448" s="16"/>
      <c r="AQ448" s="16"/>
      <c r="AR448" s="3"/>
      <c r="AS448" s="3"/>
      <c r="AT448" s="3"/>
      <c r="AU448" s="3">
        <v>0</v>
      </c>
      <c r="AV448" s="18">
        <f t="shared" si="252"/>
        <v>0.48192771084337344</v>
      </c>
      <c r="AW448" s="31">
        <f t="shared" si="253"/>
        <v>3.1662516609533592E-2</v>
      </c>
      <c r="AX448" s="18">
        <f t="shared" si="254"/>
        <v>0.47909838964468432</v>
      </c>
      <c r="AY448" s="18">
        <f t="shared" si="255"/>
        <v>3.1291836682314625E-2</v>
      </c>
      <c r="AZ448" s="3"/>
      <c r="BA448" s="3"/>
      <c r="BB448" s="3"/>
      <c r="BC448" s="3">
        <v>1</v>
      </c>
      <c r="BD448" s="51">
        <v>65</v>
      </c>
      <c r="BE448" s="51">
        <v>65</v>
      </c>
      <c r="BF448" s="51">
        <v>130</v>
      </c>
      <c r="BG448" s="68">
        <v>3.27</v>
      </c>
      <c r="BH448" s="68">
        <v>2.87</v>
      </c>
      <c r="BI448" s="51">
        <v>0.83</v>
      </c>
      <c r="BJ448" s="51">
        <v>0.83</v>
      </c>
      <c r="BK448" s="69">
        <v>1</v>
      </c>
      <c r="BL448" s="57">
        <f t="shared" si="231"/>
        <v>0.48192771084337344</v>
      </c>
      <c r="BM448" s="16">
        <f t="shared" si="232"/>
        <v>3.1662516609533592E-2</v>
      </c>
      <c r="BN448" s="16">
        <f t="shared" si="233"/>
        <v>0.47909838964468432</v>
      </c>
      <c r="BO448" s="16">
        <f t="shared" si="234"/>
        <v>3.1291836682314625E-2</v>
      </c>
      <c r="BP448" s="48" t="e">
        <f t="shared" si="235"/>
        <v>#DIV/0!</v>
      </c>
      <c r="BQ448" s="32"/>
      <c r="BR448" s="32"/>
      <c r="BS448" s="48" t="e">
        <f t="shared" si="236"/>
        <v>#DIV/0!</v>
      </c>
      <c r="BT448" s="48">
        <f t="shared" si="237"/>
        <v>0</v>
      </c>
      <c r="BU448" s="48">
        <f t="shared" si="238"/>
        <v>65</v>
      </c>
      <c r="BV448" s="48">
        <f t="shared" si="239"/>
        <v>0</v>
      </c>
      <c r="BW448" s="48">
        <f t="shared" si="240"/>
        <v>65</v>
      </c>
      <c r="BX448" s="48" t="e">
        <f t="shared" si="241"/>
        <v>#DIV/0!</v>
      </c>
      <c r="BY448" s="16"/>
      <c r="BZ448" s="16"/>
      <c r="CA448" s="48" t="e">
        <f t="shared" si="242"/>
        <v>#DIV/0!</v>
      </c>
      <c r="CB448" s="48" t="e">
        <f t="shared" si="243"/>
        <v>#DIV/0!</v>
      </c>
      <c r="CC448" s="48" t="e">
        <f t="shared" si="244"/>
        <v>#DIV/0!</v>
      </c>
      <c r="CD448" s="48" t="e">
        <f t="shared" si="245"/>
        <v>#DIV/0!</v>
      </c>
      <c r="CE448" s="3"/>
      <c r="CF448" s="3"/>
      <c r="CG448" s="3"/>
      <c r="CH448" s="8"/>
      <c r="CI448" s="8"/>
      <c r="CJ448" s="19"/>
      <c r="CK448" s="3"/>
      <c r="CL448" s="3"/>
      <c r="CM448" s="3"/>
      <c r="CN448" s="3"/>
      <c r="CO448" s="30"/>
      <c r="CP448" s="33"/>
      <c r="CQ448" s="33"/>
      <c r="CR448" s="33"/>
      <c r="CS448" s="33"/>
      <c r="CT448" s="3"/>
      <c r="CU448" s="3"/>
      <c r="CV448" s="3"/>
      <c r="CW448" s="3"/>
      <c r="CX448" s="3"/>
      <c r="CY448" s="3"/>
      <c r="CZ448" s="3"/>
      <c r="DA448" s="3"/>
      <c r="DB448" s="3"/>
      <c r="DC448" s="3"/>
      <c r="DD448" s="3"/>
      <c r="DE448" s="8"/>
      <c r="DF448" s="8"/>
      <c r="DG448" s="8"/>
      <c r="DH448" s="19"/>
      <c r="DI448" s="19"/>
      <c r="DJ448" s="19"/>
      <c r="DK448" s="19"/>
      <c r="DL448" s="34"/>
      <c r="DM448" s="33"/>
      <c r="DN448" s="33"/>
      <c r="DO448" s="33"/>
      <c r="DP448" s="33"/>
      <c r="DQ448" s="3"/>
      <c r="DR448" s="3"/>
      <c r="DS448" s="3"/>
      <c r="DT448" s="8"/>
      <c r="DU448" s="8"/>
      <c r="DV448" s="8"/>
      <c r="DW448" s="3"/>
      <c r="DX448" s="3"/>
      <c r="DY448" s="3"/>
      <c r="DZ448" s="3"/>
      <c r="EA448" s="34"/>
      <c r="EB448" s="33" t="e">
        <f t="shared" si="248"/>
        <v>#DIV/0!</v>
      </c>
      <c r="EC448" s="33" t="e">
        <f t="shared" si="249"/>
        <v>#DIV/0!</v>
      </c>
      <c r="ED448" s="33" t="e">
        <f t="shared" si="250"/>
        <v>#DIV/0!</v>
      </c>
      <c r="EE448" s="33" t="e">
        <f t="shared" si="251"/>
        <v>#DIV/0!</v>
      </c>
    </row>
    <row r="449" spans="1:135" ht="80" x14ac:dyDescent="0.2">
      <c r="A449" s="99">
        <v>505</v>
      </c>
      <c r="B449" s="88" t="s">
        <v>1184</v>
      </c>
      <c r="C449" s="3" t="s">
        <v>1187</v>
      </c>
      <c r="D449" s="9">
        <v>2</v>
      </c>
      <c r="E449" s="3" t="str">
        <f t="shared" si="226"/>
        <v>Teng, F., Chen, Z., Poon, K. T., Zhang, D., &amp; Jiang, Y. (2016), Study 2</v>
      </c>
      <c r="F449" s="9" t="s">
        <v>0</v>
      </c>
      <c r="G449" s="9" t="s">
        <v>1</v>
      </c>
      <c r="H449" s="19">
        <v>1</v>
      </c>
      <c r="I449" s="19">
        <v>1</v>
      </c>
      <c r="J449" s="19">
        <v>1</v>
      </c>
      <c r="K449" s="19">
        <v>1</v>
      </c>
      <c r="L449" s="19">
        <v>1</v>
      </c>
      <c r="M449" s="3"/>
      <c r="N449" s="9">
        <v>1</v>
      </c>
      <c r="O449" s="9">
        <v>1</v>
      </c>
      <c r="P449" s="19"/>
      <c r="Q449" s="9" t="s">
        <v>1251</v>
      </c>
      <c r="R449" s="3" t="s">
        <v>1250</v>
      </c>
      <c r="S449" s="3"/>
      <c r="T449" s="3">
        <v>2017</v>
      </c>
      <c r="U449" s="3" t="s">
        <v>1249</v>
      </c>
      <c r="V449" s="3">
        <v>1</v>
      </c>
      <c r="W449" s="3">
        <v>0</v>
      </c>
      <c r="X449" s="3">
        <v>0</v>
      </c>
      <c r="Y449" s="22">
        <v>2</v>
      </c>
      <c r="Z449" s="22">
        <v>2</v>
      </c>
      <c r="AA449" s="22">
        <f t="shared" si="227"/>
        <v>1</v>
      </c>
      <c r="AB449" s="12">
        <v>2</v>
      </c>
      <c r="AC449" s="3">
        <v>1</v>
      </c>
      <c r="AD449" s="12">
        <v>1</v>
      </c>
      <c r="AE449" s="22">
        <f t="shared" si="228"/>
        <v>1</v>
      </c>
      <c r="AF449" s="22">
        <v>1</v>
      </c>
      <c r="AG449" s="9">
        <v>2</v>
      </c>
      <c r="AH449" s="9">
        <v>2</v>
      </c>
      <c r="AI449" s="3">
        <f t="shared" si="229"/>
        <v>1</v>
      </c>
      <c r="AJ449" s="3">
        <v>2</v>
      </c>
      <c r="AK449" s="19">
        <v>0</v>
      </c>
      <c r="AL449" s="19">
        <v>0</v>
      </c>
      <c r="AM449" s="3">
        <v>1</v>
      </c>
      <c r="AN449" s="3"/>
      <c r="AO449" s="3" t="s">
        <v>1252</v>
      </c>
      <c r="AP449" s="16" t="s">
        <v>1253</v>
      </c>
      <c r="AQ449" s="16">
        <v>1</v>
      </c>
      <c r="AR449" s="3"/>
      <c r="AS449" s="3"/>
      <c r="AT449" s="3"/>
      <c r="AU449" s="3">
        <v>0</v>
      </c>
      <c r="AV449" s="16">
        <f t="shared" si="252"/>
        <v>0.25424083855672114</v>
      </c>
      <c r="AW449" s="37">
        <f t="shared" si="253"/>
        <v>4.0323192019950126E-2</v>
      </c>
      <c r="AX449" s="16">
        <f t="shared" si="254"/>
        <v>0.25229014158569768</v>
      </c>
      <c r="AY449" s="16">
        <f t="shared" si="255"/>
        <v>3.9706795608685001E-2</v>
      </c>
      <c r="AZ449" s="3"/>
      <c r="BA449" s="3"/>
      <c r="BB449" s="3"/>
      <c r="BC449" s="3">
        <v>1</v>
      </c>
      <c r="BD449" s="51">
        <v>50</v>
      </c>
      <c r="BE449" s="51">
        <v>50</v>
      </c>
      <c r="BF449" s="51">
        <v>100</v>
      </c>
      <c r="BG449" s="68">
        <v>6.47</v>
      </c>
      <c r="BH449" s="68">
        <v>6.11</v>
      </c>
      <c r="BI449" s="51">
        <v>1.28</v>
      </c>
      <c r="BJ449" s="51">
        <v>1.54</v>
      </c>
      <c r="BK449" s="69">
        <v>1</v>
      </c>
      <c r="BL449" s="57">
        <f t="shared" si="231"/>
        <v>0.25424083855672114</v>
      </c>
      <c r="BM449" s="16">
        <f t="shared" si="232"/>
        <v>4.0323192019950126E-2</v>
      </c>
      <c r="BN449" s="16">
        <f t="shared" si="233"/>
        <v>0.25229014158569768</v>
      </c>
      <c r="BO449" s="16">
        <f t="shared" si="234"/>
        <v>3.9706795608685001E-2</v>
      </c>
      <c r="BP449" s="48" t="e">
        <f t="shared" si="235"/>
        <v>#DIV/0!</v>
      </c>
      <c r="BQ449" s="32"/>
      <c r="BR449" s="32"/>
      <c r="BS449" s="48" t="e">
        <f t="shared" si="236"/>
        <v>#DIV/0!</v>
      </c>
      <c r="BT449" s="48">
        <f t="shared" si="237"/>
        <v>0</v>
      </c>
      <c r="BU449" s="48">
        <f t="shared" si="238"/>
        <v>50</v>
      </c>
      <c r="BV449" s="48">
        <f t="shared" si="239"/>
        <v>0</v>
      </c>
      <c r="BW449" s="48">
        <f t="shared" si="240"/>
        <v>50</v>
      </c>
      <c r="BX449" s="48" t="e">
        <f t="shared" si="241"/>
        <v>#DIV/0!</v>
      </c>
      <c r="BY449" s="16"/>
      <c r="BZ449" s="16"/>
      <c r="CA449" s="48" t="e">
        <f t="shared" si="242"/>
        <v>#DIV/0!</v>
      </c>
      <c r="CB449" s="48" t="e">
        <f t="shared" si="243"/>
        <v>#DIV/0!</v>
      </c>
      <c r="CC449" s="48" t="e">
        <f t="shared" si="244"/>
        <v>#DIV/0!</v>
      </c>
      <c r="CD449" s="48" t="e">
        <f t="shared" si="245"/>
        <v>#DIV/0!</v>
      </c>
      <c r="CE449" s="3"/>
      <c r="CF449" s="3"/>
      <c r="CG449" s="3"/>
      <c r="CH449" s="19"/>
      <c r="CI449" s="19"/>
      <c r="CJ449" s="19"/>
      <c r="CK449" s="3"/>
      <c r="CL449" s="3"/>
      <c r="CM449" s="3"/>
      <c r="CN449" s="3"/>
      <c r="CO449" s="30"/>
      <c r="CP449" s="33"/>
      <c r="CQ449" s="33"/>
      <c r="CR449" s="33"/>
      <c r="CS449" s="33"/>
      <c r="CT449" s="3"/>
      <c r="CU449" s="3"/>
      <c r="CV449" s="3"/>
      <c r="CW449" s="3"/>
      <c r="CX449" s="3"/>
      <c r="CY449" s="3"/>
      <c r="CZ449" s="3"/>
      <c r="DA449" s="3"/>
      <c r="DB449" s="3"/>
      <c r="DC449" s="3"/>
      <c r="DD449" s="3"/>
      <c r="DE449" s="8"/>
      <c r="DF449" s="8"/>
      <c r="DG449" s="8"/>
      <c r="DH449" s="19"/>
      <c r="DI449" s="19"/>
      <c r="DJ449" s="19"/>
      <c r="DK449" s="19"/>
      <c r="DL449" s="34"/>
      <c r="DM449" s="33"/>
      <c r="DN449" s="33"/>
      <c r="DO449" s="33"/>
      <c r="DP449" s="33"/>
      <c r="DQ449" s="3"/>
      <c r="DR449" s="3"/>
      <c r="DS449" s="3"/>
      <c r="DT449" s="8"/>
      <c r="DU449" s="8"/>
      <c r="DV449" s="8"/>
      <c r="DW449" s="3"/>
      <c r="DX449" s="3"/>
      <c r="DY449" s="3"/>
      <c r="DZ449" s="3"/>
      <c r="EA449" s="34"/>
      <c r="EB449" s="33" t="e">
        <f t="shared" si="248"/>
        <v>#DIV/0!</v>
      </c>
      <c r="EC449" s="33" t="e">
        <f t="shared" si="249"/>
        <v>#DIV/0!</v>
      </c>
      <c r="ED449" s="33" t="e">
        <f t="shared" si="250"/>
        <v>#DIV/0!</v>
      </c>
      <c r="EE449" s="33" t="e">
        <f t="shared" si="251"/>
        <v>#DIV/0!</v>
      </c>
    </row>
    <row r="450" spans="1:135" ht="80" x14ac:dyDescent="0.2">
      <c r="A450" s="99">
        <v>505</v>
      </c>
      <c r="B450" s="88" t="s">
        <v>1184</v>
      </c>
      <c r="C450" s="3" t="s">
        <v>1187</v>
      </c>
      <c r="D450" s="9">
        <v>2</v>
      </c>
      <c r="E450" s="3" t="str">
        <f t="shared" si="226"/>
        <v>Teng, F., Chen, Z., Poon, K. T., Zhang, D., &amp; Jiang, Y. (2016), Study 2</v>
      </c>
      <c r="F450" s="9" t="s">
        <v>0</v>
      </c>
      <c r="G450" s="9" t="s">
        <v>1</v>
      </c>
      <c r="H450" s="19">
        <v>1</v>
      </c>
      <c r="I450" s="19">
        <v>1</v>
      </c>
      <c r="J450" s="19">
        <v>1</v>
      </c>
      <c r="K450" s="19">
        <v>1</v>
      </c>
      <c r="L450" s="19">
        <v>1</v>
      </c>
      <c r="M450" s="3"/>
      <c r="N450" s="9">
        <v>1</v>
      </c>
      <c r="O450" s="9">
        <v>1</v>
      </c>
      <c r="P450" s="19"/>
      <c r="Q450" s="9" t="s">
        <v>1251</v>
      </c>
      <c r="R450" s="3" t="s">
        <v>1250</v>
      </c>
      <c r="S450" s="3"/>
      <c r="T450" s="3">
        <v>2017</v>
      </c>
      <c r="U450" s="3" t="s">
        <v>1249</v>
      </c>
      <c r="V450" s="3">
        <v>1</v>
      </c>
      <c r="W450" s="3">
        <v>0</v>
      </c>
      <c r="X450" s="3">
        <v>0</v>
      </c>
      <c r="Y450" s="22">
        <v>2</v>
      </c>
      <c r="Z450" s="22">
        <v>2</v>
      </c>
      <c r="AA450" s="22">
        <f t="shared" si="227"/>
        <v>1</v>
      </c>
      <c r="AB450" s="12">
        <v>2</v>
      </c>
      <c r="AC450" s="3">
        <v>1</v>
      </c>
      <c r="AD450" s="12">
        <v>1</v>
      </c>
      <c r="AE450" s="22">
        <f t="shared" si="228"/>
        <v>1</v>
      </c>
      <c r="AF450" s="22">
        <v>1</v>
      </c>
      <c r="AG450" s="9">
        <v>2</v>
      </c>
      <c r="AH450" s="9">
        <v>2</v>
      </c>
      <c r="AI450" s="3">
        <f t="shared" si="229"/>
        <v>1</v>
      </c>
      <c r="AJ450" s="3">
        <v>2</v>
      </c>
      <c r="AK450" s="19">
        <v>0</v>
      </c>
      <c r="AL450" s="19">
        <v>0</v>
      </c>
      <c r="AM450" s="3">
        <v>1</v>
      </c>
      <c r="AN450" s="3"/>
      <c r="AO450" s="3" t="s">
        <v>1252</v>
      </c>
      <c r="AP450" s="16" t="s">
        <v>1254</v>
      </c>
      <c r="AQ450" s="16">
        <v>0</v>
      </c>
      <c r="AR450" s="3"/>
      <c r="AS450" s="3"/>
      <c r="AT450" s="3"/>
      <c r="AU450" s="3">
        <v>0</v>
      </c>
      <c r="AV450" s="16">
        <f t="shared" si="252"/>
        <v>0.11807729718303547</v>
      </c>
      <c r="AW450" s="37">
        <f t="shared" si="253"/>
        <v>4.0069711240550254E-2</v>
      </c>
      <c r="AX450" s="16">
        <f t="shared" si="254"/>
        <v>0.11717133326603009</v>
      </c>
      <c r="AY450" s="16">
        <f t="shared" si="255"/>
        <v>3.9457189637675041E-2</v>
      </c>
      <c r="AZ450" s="3"/>
      <c r="BA450" s="3"/>
      <c r="BB450" s="3"/>
      <c r="BC450" s="3">
        <v>1</v>
      </c>
      <c r="BD450" s="51">
        <v>50</v>
      </c>
      <c r="BE450" s="51">
        <v>50</v>
      </c>
      <c r="BF450" s="51">
        <v>100</v>
      </c>
      <c r="BG450" s="68">
        <v>5.97</v>
      </c>
      <c r="BH450" s="68">
        <v>6.12</v>
      </c>
      <c r="BI450" s="51">
        <v>1.3</v>
      </c>
      <c r="BJ450" s="51">
        <v>1.24</v>
      </c>
      <c r="BK450" s="69">
        <v>1</v>
      </c>
      <c r="BL450" s="57">
        <f t="shared" si="231"/>
        <v>0.11807729718303547</v>
      </c>
      <c r="BM450" s="16">
        <f t="shared" si="232"/>
        <v>4.0069711240550254E-2</v>
      </c>
      <c r="BN450" s="16">
        <f t="shared" si="233"/>
        <v>0.11717133326603009</v>
      </c>
      <c r="BO450" s="16">
        <f t="shared" si="234"/>
        <v>3.9457189637675041E-2</v>
      </c>
      <c r="BP450" s="48" t="e">
        <f t="shared" si="235"/>
        <v>#DIV/0!</v>
      </c>
      <c r="BQ450" s="32"/>
      <c r="BR450" s="32"/>
      <c r="BS450" s="48" t="e">
        <f t="shared" si="236"/>
        <v>#DIV/0!</v>
      </c>
      <c r="BT450" s="48">
        <f t="shared" si="237"/>
        <v>0</v>
      </c>
      <c r="BU450" s="48">
        <f t="shared" si="238"/>
        <v>50</v>
      </c>
      <c r="BV450" s="48">
        <f t="shared" si="239"/>
        <v>0</v>
      </c>
      <c r="BW450" s="48">
        <f t="shared" si="240"/>
        <v>50</v>
      </c>
      <c r="BX450" s="48" t="e">
        <f t="shared" si="241"/>
        <v>#DIV/0!</v>
      </c>
      <c r="BY450" s="16"/>
      <c r="BZ450" s="16"/>
      <c r="CA450" s="48" t="e">
        <f t="shared" si="242"/>
        <v>#DIV/0!</v>
      </c>
      <c r="CB450" s="48" t="e">
        <f t="shared" si="243"/>
        <v>#DIV/0!</v>
      </c>
      <c r="CC450" s="48" t="e">
        <f t="shared" si="244"/>
        <v>#DIV/0!</v>
      </c>
      <c r="CD450" s="48" t="e">
        <f t="shared" si="245"/>
        <v>#DIV/0!</v>
      </c>
      <c r="CE450" s="3"/>
      <c r="CF450" s="3"/>
      <c r="CG450" s="3"/>
      <c r="CH450" s="19"/>
      <c r="CI450" s="19"/>
      <c r="CJ450" s="19"/>
      <c r="CK450" s="3"/>
      <c r="CL450" s="3"/>
      <c r="CM450" s="3"/>
      <c r="CN450" s="3"/>
      <c r="CO450" s="30"/>
      <c r="CP450" s="33"/>
      <c r="CQ450" s="33"/>
      <c r="CR450" s="33"/>
      <c r="CS450" s="33"/>
      <c r="CT450" s="3"/>
      <c r="CU450" s="3"/>
      <c r="CV450" s="3"/>
      <c r="CW450" s="3"/>
      <c r="CX450" s="3"/>
      <c r="CY450" s="3"/>
      <c r="CZ450" s="3"/>
      <c r="DA450" s="3"/>
      <c r="DB450" s="3"/>
      <c r="DC450" s="3"/>
      <c r="DD450" s="3"/>
      <c r="DE450" s="8"/>
      <c r="DF450" s="8"/>
      <c r="DG450" s="8"/>
      <c r="DH450" s="19"/>
      <c r="DI450" s="19"/>
      <c r="DJ450" s="19"/>
      <c r="DK450" s="19"/>
      <c r="DL450" s="34"/>
      <c r="DM450" s="33"/>
      <c r="DN450" s="33"/>
      <c r="DO450" s="33"/>
      <c r="DP450" s="33"/>
      <c r="DQ450" s="3"/>
      <c r="DR450" s="3"/>
      <c r="DS450" s="3"/>
      <c r="DT450" s="8"/>
      <c r="DU450" s="8"/>
      <c r="DV450" s="8"/>
      <c r="DW450" s="3"/>
      <c r="DX450" s="3"/>
      <c r="DY450" s="3"/>
      <c r="DZ450" s="3"/>
      <c r="EA450" s="34"/>
      <c r="EB450" s="33" t="e">
        <f t="shared" si="248"/>
        <v>#DIV/0!</v>
      </c>
      <c r="EC450" s="33" t="e">
        <f t="shared" si="249"/>
        <v>#DIV/0!</v>
      </c>
      <c r="ED450" s="33" t="e">
        <f t="shared" si="250"/>
        <v>#DIV/0!</v>
      </c>
      <c r="EE450" s="33" t="e">
        <f t="shared" si="251"/>
        <v>#DIV/0!</v>
      </c>
    </row>
    <row r="451" spans="1:135" ht="80" x14ac:dyDescent="0.2">
      <c r="A451" s="99">
        <v>505</v>
      </c>
      <c r="B451" s="88" t="s">
        <v>1185</v>
      </c>
      <c r="C451" s="3" t="s">
        <v>1187</v>
      </c>
      <c r="D451" s="9">
        <v>3</v>
      </c>
      <c r="E451" s="3" t="str">
        <f t="shared" si="226"/>
        <v>Teng, F., Chen, Z., Poon, K. T., Zhang, D., &amp; Jiang, Y. (2016), Study 3</v>
      </c>
      <c r="F451" s="9" t="s">
        <v>0</v>
      </c>
      <c r="G451" s="9" t="s">
        <v>1</v>
      </c>
      <c r="H451" s="19">
        <v>1</v>
      </c>
      <c r="I451" s="19">
        <v>1</v>
      </c>
      <c r="J451" s="19">
        <v>1</v>
      </c>
      <c r="K451" s="19">
        <v>1</v>
      </c>
      <c r="L451" s="19">
        <v>1</v>
      </c>
      <c r="M451" s="3"/>
      <c r="N451" s="9">
        <v>1</v>
      </c>
      <c r="O451" s="9">
        <v>1</v>
      </c>
      <c r="P451" s="19"/>
      <c r="Q451" s="9" t="s">
        <v>1251</v>
      </c>
      <c r="R451" s="3" t="s">
        <v>1250</v>
      </c>
      <c r="S451" s="3"/>
      <c r="T451" s="3">
        <v>2017</v>
      </c>
      <c r="U451" s="3" t="s">
        <v>1249</v>
      </c>
      <c r="V451" s="3">
        <v>1</v>
      </c>
      <c r="W451" s="3">
        <v>0</v>
      </c>
      <c r="X451" s="3">
        <v>0</v>
      </c>
      <c r="Y451" s="22">
        <v>2</v>
      </c>
      <c r="Z451" s="22">
        <v>2</v>
      </c>
      <c r="AA451" s="22">
        <f t="shared" si="227"/>
        <v>1</v>
      </c>
      <c r="AB451" s="12">
        <v>2</v>
      </c>
      <c r="AC451" s="3">
        <v>1</v>
      </c>
      <c r="AD451" s="12">
        <v>1</v>
      </c>
      <c r="AE451" s="22">
        <f t="shared" si="228"/>
        <v>1</v>
      </c>
      <c r="AF451" s="22">
        <v>1</v>
      </c>
      <c r="AG451" s="9">
        <v>2</v>
      </c>
      <c r="AH451" s="9">
        <v>2</v>
      </c>
      <c r="AI451" s="3">
        <f t="shared" si="229"/>
        <v>1</v>
      </c>
      <c r="AJ451" s="3">
        <v>2</v>
      </c>
      <c r="AK451" s="19">
        <v>0</v>
      </c>
      <c r="AL451" s="19">
        <v>0</v>
      </c>
      <c r="AM451" s="3">
        <v>1</v>
      </c>
      <c r="AN451" s="3"/>
      <c r="AO451" s="3" t="s">
        <v>1255</v>
      </c>
      <c r="AP451" s="16" t="s">
        <v>1256</v>
      </c>
      <c r="AQ451" s="16">
        <v>1</v>
      </c>
      <c r="AR451" s="3"/>
      <c r="AS451" s="16"/>
      <c r="AT451" s="16"/>
      <c r="AU451" s="3">
        <v>0</v>
      </c>
      <c r="AV451" s="18">
        <f t="shared" si="252"/>
        <v>0.84216493610731391</v>
      </c>
      <c r="AW451" s="31">
        <f t="shared" si="253"/>
        <v>4.7858285511997341E-2</v>
      </c>
      <c r="AX451" s="18">
        <f t="shared" si="254"/>
        <v>0.83504804932330845</v>
      </c>
      <c r="AY451" s="18">
        <f t="shared" si="255"/>
        <v>4.7052830851644661E-2</v>
      </c>
      <c r="AZ451" s="3"/>
      <c r="BA451" s="3"/>
      <c r="BB451" s="3"/>
      <c r="BC451" s="3">
        <v>1</v>
      </c>
      <c r="BD451" s="51">
        <v>46</v>
      </c>
      <c r="BE451" s="51">
        <v>45</v>
      </c>
      <c r="BF451" s="51">
        <v>91</v>
      </c>
      <c r="BG451" s="68">
        <v>5.18</v>
      </c>
      <c r="BH451" s="68">
        <v>6.51</v>
      </c>
      <c r="BI451" s="51">
        <v>1.44</v>
      </c>
      <c r="BJ451" s="51">
        <v>1.71</v>
      </c>
      <c r="BK451" s="69">
        <v>1</v>
      </c>
      <c r="BL451" s="57">
        <f t="shared" si="231"/>
        <v>0.84216493610731391</v>
      </c>
      <c r="BM451" s="16">
        <f t="shared" si="232"/>
        <v>4.7858285511997341E-2</v>
      </c>
      <c r="BN451" s="16">
        <f t="shared" si="233"/>
        <v>0.83504804932330845</v>
      </c>
      <c r="BO451" s="16">
        <f t="shared" si="234"/>
        <v>4.7052830851644661E-2</v>
      </c>
      <c r="BP451" s="48" t="e">
        <f t="shared" si="235"/>
        <v>#DIV/0!</v>
      </c>
      <c r="BQ451" s="32"/>
      <c r="BR451" s="32"/>
      <c r="BS451" s="48" t="e">
        <f t="shared" si="236"/>
        <v>#DIV/0!</v>
      </c>
      <c r="BT451" s="48">
        <f t="shared" si="237"/>
        <v>0</v>
      </c>
      <c r="BU451" s="48">
        <f t="shared" si="238"/>
        <v>46</v>
      </c>
      <c r="BV451" s="48">
        <f t="shared" si="239"/>
        <v>0</v>
      </c>
      <c r="BW451" s="48">
        <f t="shared" si="240"/>
        <v>45</v>
      </c>
      <c r="BX451" s="48" t="e">
        <f t="shared" si="241"/>
        <v>#DIV/0!</v>
      </c>
      <c r="BY451" s="16"/>
      <c r="BZ451" s="16"/>
      <c r="CA451" s="48" t="e">
        <f t="shared" si="242"/>
        <v>#DIV/0!</v>
      </c>
      <c r="CB451" s="48" t="e">
        <f t="shared" si="243"/>
        <v>#DIV/0!</v>
      </c>
      <c r="CC451" s="48" t="e">
        <f t="shared" si="244"/>
        <v>#DIV/0!</v>
      </c>
      <c r="CD451" s="48" t="e">
        <f t="shared" si="245"/>
        <v>#DIV/0!</v>
      </c>
      <c r="CE451" s="6"/>
      <c r="CF451" s="6"/>
      <c r="CG451" s="6"/>
      <c r="CH451" s="4"/>
      <c r="CI451" s="4"/>
      <c r="CJ451" s="6"/>
      <c r="CK451" s="6"/>
      <c r="CL451" s="6"/>
      <c r="CM451" s="6"/>
      <c r="CN451" s="6"/>
      <c r="CO451" s="30"/>
      <c r="CP451" s="33"/>
      <c r="CQ451" s="33"/>
      <c r="CR451" s="33"/>
      <c r="CS451" s="33"/>
      <c r="CT451" s="6"/>
      <c r="CU451" s="6"/>
      <c r="CV451" s="6"/>
      <c r="CW451" s="6"/>
      <c r="CX451" s="6"/>
      <c r="CY451" s="6"/>
      <c r="CZ451" s="6"/>
      <c r="DA451" s="6"/>
      <c r="DB451" s="3"/>
      <c r="DC451" s="3"/>
      <c r="DD451" s="3"/>
      <c r="DE451" s="8"/>
      <c r="DF451" s="8"/>
      <c r="DG451" s="8"/>
      <c r="DH451" s="19"/>
      <c r="DI451" s="19"/>
      <c r="DJ451" s="19"/>
      <c r="DK451" s="19"/>
      <c r="DL451" s="34"/>
      <c r="DM451" s="33"/>
      <c r="DN451" s="33"/>
      <c r="DO451" s="33"/>
      <c r="DP451" s="33"/>
      <c r="DQ451" s="3"/>
      <c r="DR451" s="3"/>
      <c r="DS451" s="3"/>
      <c r="DT451" s="8"/>
      <c r="DU451" s="8"/>
      <c r="DV451" s="8"/>
      <c r="DW451" s="3"/>
      <c r="DX451" s="3"/>
      <c r="DY451" s="3"/>
      <c r="DZ451" s="3"/>
      <c r="EA451" s="34"/>
      <c r="EB451" s="33" t="e">
        <f t="shared" si="248"/>
        <v>#DIV/0!</v>
      </c>
      <c r="EC451" s="33" t="e">
        <f t="shared" si="249"/>
        <v>#DIV/0!</v>
      </c>
      <c r="ED451" s="33" t="e">
        <f t="shared" si="250"/>
        <v>#DIV/0!</v>
      </c>
      <c r="EE451" s="33" t="e">
        <f t="shared" si="251"/>
        <v>#DIV/0!</v>
      </c>
    </row>
    <row r="452" spans="1:135" ht="80" x14ac:dyDescent="0.2">
      <c r="A452" s="99">
        <v>505</v>
      </c>
      <c r="B452" s="88" t="s">
        <v>1185</v>
      </c>
      <c r="C452" s="3" t="s">
        <v>1187</v>
      </c>
      <c r="D452" s="9">
        <v>3</v>
      </c>
      <c r="E452" s="3" t="str">
        <f t="shared" si="226"/>
        <v>Teng, F., Chen, Z., Poon, K. T., Zhang, D., &amp; Jiang, Y. (2016), Study 3</v>
      </c>
      <c r="F452" s="9" t="s">
        <v>0</v>
      </c>
      <c r="G452" s="9" t="s">
        <v>1</v>
      </c>
      <c r="H452" s="19">
        <v>1</v>
      </c>
      <c r="I452" s="19">
        <v>1</v>
      </c>
      <c r="J452" s="19">
        <v>1</v>
      </c>
      <c r="K452" s="19">
        <v>1</v>
      </c>
      <c r="L452" s="19">
        <v>1</v>
      </c>
      <c r="M452" s="3"/>
      <c r="N452" s="9">
        <v>1</v>
      </c>
      <c r="O452" s="9">
        <v>1</v>
      </c>
      <c r="P452" s="19"/>
      <c r="Q452" s="9" t="s">
        <v>1251</v>
      </c>
      <c r="R452" s="3" t="s">
        <v>1250</v>
      </c>
      <c r="S452" s="3"/>
      <c r="T452" s="3">
        <v>2017</v>
      </c>
      <c r="U452" s="3" t="s">
        <v>1249</v>
      </c>
      <c r="V452" s="3">
        <v>1</v>
      </c>
      <c r="W452" s="3">
        <v>0</v>
      </c>
      <c r="X452" s="3">
        <v>0</v>
      </c>
      <c r="Y452" s="22">
        <v>2</v>
      </c>
      <c r="Z452" s="22">
        <v>2</v>
      </c>
      <c r="AA452" s="22">
        <f t="shared" si="227"/>
        <v>1</v>
      </c>
      <c r="AB452" s="12">
        <v>2</v>
      </c>
      <c r="AC452" s="3">
        <v>1</v>
      </c>
      <c r="AD452" s="12">
        <v>1</v>
      </c>
      <c r="AE452" s="22">
        <f t="shared" si="228"/>
        <v>1</v>
      </c>
      <c r="AF452" s="22">
        <v>1</v>
      </c>
      <c r="AG452" s="9">
        <v>2</v>
      </c>
      <c r="AH452" s="9">
        <v>2</v>
      </c>
      <c r="AI452" s="3">
        <f t="shared" si="229"/>
        <v>1</v>
      </c>
      <c r="AJ452" s="3">
        <v>2</v>
      </c>
      <c r="AK452" s="19">
        <v>0</v>
      </c>
      <c r="AL452" s="19">
        <v>0</v>
      </c>
      <c r="AM452" s="3">
        <v>1</v>
      </c>
      <c r="AN452" s="3"/>
      <c r="AO452" s="3" t="s">
        <v>1255</v>
      </c>
      <c r="AP452" s="16" t="s">
        <v>1257</v>
      </c>
      <c r="AQ452" s="16">
        <v>0</v>
      </c>
      <c r="AR452" s="3"/>
      <c r="AS452" s="16"/>
      <c r="AT452" s="16"/>
      <c r="AU452" s="3">
        <v>0</v>
      </c>
      <c r="AV452" s="18">
        <f t="shared" si="252"/>
        <v>0.3680463914725759</v>
      </c>
      <c r="AW452" s="31">
        <f t="shared" si="253"/>
        <v>4.4705628185993759E-2</v>
      </c>
      <c r="AX452" s="18">
        <f t="shared" si="254"/>
        <v>0.36493614027703303</v>
      </c>
      <c r="AY452" s="18">
        <f t="shared" si="255"/>
        <v>4.3953232729675627E-2</v>
      </c>
      <c r="AZ452" s="3"/>
      <c r="BA452" s="3"/>
      <c r="BB452" s="3"/>
      <c r="BC452" s="3">
        <v>1</v>
      </c>
      <c r="BD452" s="51">
        <v>46</v>
      </c>
      <c r="BE452" s="51">
        <v>45</v>
      </c>
      <c r="BF452" s="51">
        <v>91</v>
      </c>
      <c r="BG452" s="68">
        <v>6.91</v>
      </c>
      <c r="BH452" s="68">
        <v>6.43</v>
      </c>
      <c r="BI452" s="51">
        <v>1.18</v>
      </c>
      <c r="BJ452" s="51">
        <v>1.42</v>
      </c>
      <c r="BK452" s="69">
        <v>1</v>
      </c>
      <c r="BL452" s="57">
        <f t="shared" si="231"/>
        <v>0.3680463914725759</v>
      </c>
      <c r="BM452" s="16">
        <f t="shared" si="232"/>
        <v>4.4705628185993759E-2</v>
      </c>
      <c r="BN452" s="16">
        <f t="shared" si="233"/>
        <v>0.36493614027703303</v>
      </c>
      <c r="BO452" s="16">
        <f t="shared" si="234"/>
        <v>4.3953232729675627E-2</v>
      </c>
      <c r="BP452" s="48" t="e">
        <f t="shared" si="235"/>
        <v>#DIV/0!</v>
      </c>
      <c r="BQ452" s="32"/>
      <c r="BR452" s="32"/>
      <c r="BS452" s="48" t="e">
        <f t="shared" si="236"/>
        <v>#DIV/0!</v>
      </c>
      <c r="BT452" s="48">
        <f t="shared" si="237"/>
        <v>0</v>
      </c>
      <c r="BU452" s="48">
        <f t="shared" si="238"/>
        <v>46</v>
      </c>
      <c r="BV452" s="48">
        <f t="shared" si="239"/>
        <v>0</v>
      </c>
      <c r="BW452" s="48">
        <f t="shared" si="240"/>
        <v>45</v>
      </c>
      <c r="BX452" s="48" t="e">
        <f t="shared" si="241"/>
        <v>#DIV/0!</v>
      </c>
      <c r="BY452" s="16"/>
      <c r="BZ452" s="16"/>
      <c r="CA452" s="48" t="e">
        <f t="shared" si="242"/>
        <v>#DIV/0!</v>
      </c>
      <c r="CB452" s="48" t="e">
        <f t="shared" si="243"/>
        <v>#DIV/0!</v>
      </c>
      <c r="CC452" s="48" t="e">
        <f t="shared" si="244"/>
        <v>#DIV/0!</v>
      </c>
      <c r="CD452" s="48" t="e">
        <f t="shared" si="245"/>
        <v>#DIV/0!</v>
      </c>
      <c r="CE452" s="6"/>
      <c r="CF452" s="6"/>
      <c r="CG452" s="6"/>
      <c r="CH452" s="4"/>
      <c r="CI452" s="4"/>
      <c r="CJ452" s="6"/>
      <c r="CK452" s="6"/>
      <c r="CL452" s="6"/>
      <c r="CM452" s="6"/>
      <c r="CN452" s="6"/>
      <c r="CO452" s="30"/>
      <c r="CP452" s="33"/>
      <c r="CQ452" s="33"/>
      <c r="CR452" s="33"/>
      <c r="CS452" s="33"/>
      <c r="CT452" s="6"/>
      <c r="CU452" s="6"/>
      <c r="CV452" s="6"/>
      <c r="CW452" s="6"/>
      <c r="CX452" s="6"/>
      <c r="CY452" s="6"/>
      <c r="CZ452" s="6"/>
      <c r="DA452" s="6"/>
      <c r="DB452" s="3"/>
      <c r="DC452" s="3"/>
      <c r="DD452" s="3"/>
      <c r="DE452" s="8"/>
      <c r="DF452" s="8"/>
      <c r="DG452" s="8"/>
      <c r="DH452" s="19"/>
      <c r="DI452" s="19"/>
      <c r="DJ452" s="19"/>
      <c r="DK452" s="19"/>
      <c r="DL452" s="34"/>
      <c r="DM452" s="33"/>
      <c r="DN452" s="33"/>
      <c r="DO452" s="33"/>
      <c r="DP452" s="33"/>
      <c r="DQ452" s="3"/>
      <c r="DR452" s="3"/>
      <c r="DS452" s="3"/>
      <c r="DT452" s="8"/>
      <c r="DU452" s="8"/>
      <c r="DV452" s="8"/>
      <c r="DW452" s="3"/>
      <c r="DX452" s="3"/>
      <c r="DY452" s="3"/>
      <c r="DZ452" s="3"/>
      <c r="EA452" s="65"/>
      <c r="EB452" s="33" t="e">
        <f t="shared" si="248"/>
        <v>#DIV/0!</v>
      </c>
      <c r="EC452" s="33" t="e">
        <f t="shared" si="249"/>
        <v>#DIV/0!</v>
      </c>
      <c r="ED452" s="33" t="e">
        <f t="shared" si="250"/>
        <v>#DIV/0!</v>
      </c>
      <c r="EE452" s="33" t="e">
        <f t="shared" si="251"/>
        <v>#DIV/0!</v>
      </c>
    </row>
    <row r="453" spans="1:135" ht="80" x14ac:dyDescent="0.2">
      <c r="A453" s="99">
        <v>505</v>
      </c>
      <c r="B453" s="93" t="s">
        <v>1186</v>
      </c>
      <c r="C453" s="3" t="s">
        <v>1187</v>
      </c>
      <c r="D453" s="9">
        <v>4</v>
      </c>
      <c r="E453" s="3" t="str">
        <f t="shared" si="226"/>
        <v>Teng, F., Chen, Z., Poon, K. T., Zhang, D., &amp; Jiang, Y. (2016), Study 4</v>
      </c>
      <c r="F453" s="9" t="s">
        <v>0</v>
      </c>
      <c r="G453" s="9" t="s">
        <v>1</v>
      </c>
      <c r="H453" s="19">
        <v>1</v>
      </c>
      <c r="I453" s="19">
        <v>1</v>
      </c>
      <c r="J453" s="19">
        <v>1</v>
      </c>
      <c r="K453" s="19">
        <v>1</v>
      </c>
      <c r="L453" s="19">
        <v>1</v>
      </c>
      <c r="M453" s="9"/>
      <c r="N453" s="9">
        <v>1</v>
      </c>
      <c r="O453" s="9">
        <v>1</v>
      </c>
      <c r="P453" s="19"/>
      <c r="Q453" s="9" t="s">
        <v>1251</v>
      </c>
      <c r="R453" s="9" t="s">
        <v>89</v>
      </c>
      <c r="S453" s="9"/>
      <c r="T453" s="3">
        <v>2017</v>
      </c>
      <c r="U453" s="3" t="s">
        <v>1249</v>
      </c>
      <c r="V453" s="3">
        <v>1</v>
      </c>
      <c r="W453" s="3">
        <v>0</v>
      </c>
      <c r="X453" s="3">
        <v>0</v>
      </c>
      <c r="Y453" s="22">
        <v>1</v>
      </c>
      <c r="Z453" s="22">
        <v>1</v>
      </c>
      <c r="AA453" s="22">
        <f t="shared" si="227"/>
        <v>1</v>
      </c>
      <c r="AB453" s="12">
        <v>1</v>
      </c>
      <c r="AC453" s="3">
        <v>1</v>
      </c>
      <c r="AD453" s="12">
        <v>1</v>
      </c>
      <c r="AE453" s="22">
        <f t="shared" si="228"/>
        <v>1</v>
      </c>
      <c r="AF453" s="22">
        <v>1</v>
      </c>
      <c r="AG453" s="9">
        <v>2</v>
      </c>
      <c r="AH453" s="9">
        <v>2</v>
      </c>
      <c r="AI453" s="3">
        <f t="shared" si="229"/>
        <v>1</v>
      </c>
      <c r="AJ453" s="3">
        <v>2</v>
      </c>
      <c r="AK453" s="19">
        <v>0</v>
      </c>
      <c r="AL453" s="19">
        <v>0</v>
      </c>
      <c r="AM453" s="3">
        <v>1</v>
      </c>
      <c r="AN453" s="9"/>
      <c r="AO453" s="3" t="s">
        <v>1252</v>
      </c>
      <c r="AP453" s="16" t="s">
        <v>1253</v>
      </c>
      <c r="AQ453" s="16">
        <v>1</v>
      </c>
      <c r="AR453" s="9"/>
      <c r="AS453" s="9"/>
      <c r="AT453" s="9"/>
      <c r="AU453" s="9">
        <v>0</v>
      </c>
      <c r="AV453" s="61">
        <f t="shared" si="252"/>
        <v>0.54501870475733971</v>
      </c>
      <c r="AW453" s="42">
        <f t="shared" si="253"/>
        <v>3.3455828179578095E-2</v>
      </c>
      <c r="AX453" s="61">
        <f t="shared" si="254"/>
        <v>0.54166130000524104</v>
      </c>
      <c r="AY453" s="61">
        <f t="shared" si="255"/>
        <v>3.3044910953941055E-2</v>
      </c>
      <c r="AZ453" s="9"/>
      <c r="BA453" s="9"/>
      <c r="BB453" s="9"/>
      <c r="BC453" s="9">
        <v>1</v>
      </c>
      <c r="BD453" s="22">
        <v>62</v>
      </c>
      <c r="BE453" s="22">
        <v>62</v>
      </c>
      <c r="BF453" s="22">
        <v>124</v>
      </c>
      <c r="BG453" s="59">
        <v>7.26</v>
      </c>
      <c r="BH453" s="59">
        <v>6.51</v>
      </c>
      <c r="BI453" s="25">
        <v>1.43</v>
      </c>
      <c r="BJ453" s="25">
        <v>1.32</v>
      </c>
      <c r="BK453" s="67">
        <v>1</v>
      </c>
      <c r="BL453" s="57">
        <f t="shared" si="231"/>
        <v>0.54501870475733971</v>
      </c>
      <c r="BM453" s="16">
        <f t="shared" si="232"/>
        <v>3.3455828179578095E-2</v>
      </c>
      <c r="BN453" s="16">
        <f t="shared" si="233"/>
        <v>0.54166130000524104</v>
      </c>
      <c r="BO453" s="16">
        <f t="shared" si="234"/>
        <v>3.3044910953941055E-2</v>
      </c>
      <c r="BP453" s="48" t="e">
        <f t="shared" si="235"/>
        <v>#DIV/0!</v>
      </c>
      <c r="BQ453" s="64"/>
      <c r="BR453" s="64"/>
      <c r="BS453" s="48" t="e">
        <f t="shared" si="236"/>
        <v>#DIV/0!</v>
      </c>
      <c r="BT453" s="48">
        <f t="shared" si="237"/>
        <v>0</v>
      </c>
      <c r="BU453" s="48">
        <f t="shared" si="238"/>
        <v>62</v>
      </c>
      <c r="BV453" s="48">
        <f t="shared" si="239"/>
        <v>0</v>
      </c>
      <c r="BW453" s="48">
        <f t="shared" si="240"/>
        <v>62</v>
      </c>
      <c r="BX453" s="48" t="e">
        <f t="shared" si="241"/>
        <v>#DIV/0!</v>
      </c>
      <c r="BY453" s="16"/>
      <c r="BZ453" s="16"/>
      <c r="CA453" s="48" t="e">
        <f t="shared" si="242"/>
        <v>#DIV/0!</v>
      </c>
      <c r="CB453" s="48" t="e">
        <f t="shared" si="243"/>
        <v>#DIV/0!</v>
      </c>
      <c r="CC453" s="48" t="e">
        <f t="shared" si="244"/>
        <v>#DIV/0!</v>
      </c>
      <c r="CD453" s="48" t="e">
        <f t="shared" si="245"/>
        <v>#DIV/0!</v>
      </c>
      <c r="CE453" s="9"/>
      <c r="CF453" s="9"/>
      <c r="CG453" s="9"/>
      <c r="CH453" s="62"/>
      <c r="CI453" s="62"/>
      <c r="CJ453" s="62"/>
      <c r="CK453" s="9"/>
      <c r="CL453" s="9"/>
      <c r="CM453" s="9"/>
      <c r="CN453" s="9"/>
      <c r="CO453" s="63"/>
      <c r="CP453" s="33"/>
      <c r="CQ453" s="33"/>
      <c r="CR453" s="33"/>
      <c r="CS453" s="33"/>
      <c r="CT453" s="9"/>
      <c r="CU453" s="9"/>
      <c r="CV453" s="9"/>
      <c r="CW453" s="9"/>
      <c r="CX453" s="9"/>
      <c r="CY453" s="9"/>
      <c r="CZ453" s="9"/>
      <c r="DA453" s="9"/>
      <c r="DB453" s="9"/>
      <c r="DC453" s="9"/>
      <c r="DD453" s="9"/>
      <c r="DE453" s="62"/>
      <c r="DF453" s="62"/>
      <c r="DG453" s="62"/>
      <c r="DH453" s="20"/>
      <c r="DI453" s="20"/>
      <c r="DJ453" s="20"/>
      <c r="DK453" s="20"/>
      <c r="DL453" s="65"/>
      <c r="DM453" s="33"/>
      <c r="DN453" s="33"/>
      <c r="DO453" s="33"/>
      <c r="DP453" s="33"/>
      <c r="DQ453" s="9"/>
      <c r="DR453" s="9"/>
      <c r="DS453" s="9"/>
      <c r="DT453" s="62"/>
      <c r="DU453" s="62"/>
      <c r="DV453" s="62"/>
      <c r="DW453" s="9"/>
      <c r="DX453" s="9"/>
      <c r="DY453" s="9"/>
      <c r="DZ453" s="9"/>
      <c r="EA453" s="65"/>
      <c r="EB453" s="33" t="e">
        <f t="shared" si="248"/>
        <v>#DIV/0!</v>
      </c>
      <c r="EC453" s="33" t="e">
        <f t="shared" si="249"/>
        <v>#DIV/0!</v>
      </c>
      <c r="ED453" s="33" t="e">
        <f t="shared" si="250"/>
        <v>#DIV/0!</v>
      </c>
      <c r="EE453" s="33" t="e">
        <f t="shared" si="251"/>
        <v>#DIV/0!</v>
      </c>
    </row>
    <row r="454" spans="1:135" ht="80" x14ac:dyDescent="0.2">
      <c r="A454" s="99">
        <v>505</v>
      </c>
      <c r="B454" s="93" t="s">
        <v>1186</v>
      </c>
      <c r="C454" s="3" t="s">
        <v>1187</v>
      </c>
      <c r="D454" s="9">
        <v>4</v>
      </c>
      <c r="E454" s="3" t="str">
        <f t="shared" si="226"/>
        <v>Teng, F., Chen, Z., Poon, K. T., Zhang, D., &amp; Jiang, Y. (2016), Study 4</v>
      </c>
      <c r="F454" s="9" t="s">
        <v>0</v>
      </c>
      <c r="G454" s="9" t="s">
        <v>1</v>
      </c>
      <c r="H454" s="19">
        <v>1</v>
      </c>
      <c r="I454" s="19">
        <v>1</v>
      </c>
      <c r="J454" s="19">
        <v>1</v>
      </c>
      <c r="K454" s="19">
        <v>1</v>
      </c>
      <c r="L454" s="19">
        <v>1</v>
      </c>
      <c r="M454" s="9"/>
      <c r="N454" s="9">
        <v>1</v>
      </c>
      <c r="O454" s="9">
        <v>1</v>
      </c>
      <c r="P454" s="19"/>
      <c r="Q454" s="9" t="s">
        <v>1251</v>
      </c>
      <c r="R454" s="9" t="s">
        <v>89</v>
      </c>
      <c r="S454" s="9"/>
      <c r="T454" s="3">
        <v>2017</v>
      </c>
      <c r="U454" s="3" t="s">
        <v>1249</v>
      </c>
      <c r="V454" s="3">
        <v>1</v>
      </c>
      <c r="W454" s="3">
        <v>0</v>
      </c>
      <c r="X454" s="3">
        <v>0</v>
      </c>
      <c r="Y454" s="22">
        <v>1</v>
      </c>
      <c r="Z454" s="22">
        <v>1</v>
      </c>
      <c r="AA454" s="22">
        <f t="shared" si="227"/>
        <v>1</v>
      </c>
      <c r="AB454" s="12">
        <v>1</v>
      </c>
      <c r="AC454" s="3">
        <v>1</v>
      </c>
      <c r="AD454" s="12">
        <v>1</v>
      </c>
      <c r="AE454" s="22">
        <f t="shared" si="228"/>
        <v>1</v>
      </c>
      <c r="AF454" s="22">
        <v>1</v>
      </c>
      <c r="AG454" s="9">
        <v>2</v>
      </c>
      <c r="AH454" s="9">
        <v>2</v>
      </c>
      <c r="AI454" s="3">
        <f t="shared" si="229"/>
        <v>1</v>
      </c>
      <c r="AJ454" s="3">
        <v>2</v>
      </c>
      <c r="AK454" s="19">
        <v>0</v>
      </c>
      <c r="AL454" s="19">
        <v>0</v>
      </c>
      <c r="AM454" s="3">
        <v>1</v>
      </c>
      <c r="AN454" s="9"/>
      <c r="AO454" s="3" t="s">
        <v>1252</v>
      </c>
      <c r="AP454" s="16" t="s">
        <v>1254</v>
      </c>
      <c r="AQ454" s="16">
        <v>0</v>
      </c>
      <c r="AR454" s="9"/>
      <c r="AS454" s="9"/>
      <c r="AT454" s="9"/>
      <c r="AU454" s="9">
        <v>0</v>
      </c>
      <c r="AV454" s="61">
        <f t="shared" si="252"/>
        <v>-0.19216561050602185</v>
      </c>
      <c r="AW454" s="42">
        <f t="shared" si="253"/>
        <v>3.2406966217182066E-2</v>
      </c>
      <c r="AX454" s="61">
        <f t="shared" si="254"/>
        <v>-0.19098183877805866</v>
      </c>
      <c r="AY454" s="61">
        <f t="shared" si="255"/>
        <v>3.2008931513697832E-2</v>
      </c>
      <c r="AZ454" s="9"/>
      <c r="BA454" s="9"/>
      <c r="BB454" s="9"/>
      <c r="BC454" s="9">
        <v>1</v>
      </c>
      <c r="BD454" s="22">
        <v>62</v>
      </c>
      <c r="BE454" s="22">
        <v>62</v>
      </c>
      <c r="BF454" s="22">
        <v>124</v>
      </c>
      <c r="BG454" s="59">
        <v>5.51</v>
      </c>
      <c r="BH454" s="59">
        <v>5.81</v>
      </c>
      <c r="BI454" s="25">
        <v>1.62</v>
      </c>
      <c r="BJ454" s="25">
        <v>1.5</v>
      </c>
      <c r="BK454" s="67">
        <v>-1</v>
      </c>
      <c r="BL454" s="57">
        <f t="shared" si="231"/>
        <v>-0.19216561050602185</v>
      </c>
      <c r="BM454" s="16">
        <f t="shared" si="232"/>
        <v>3.2406966217182066E-2</v>
      </c>
      <c r="BN454" s="16">
        <f t="shared" si="233"/>
        <v>-0.19098183877805866</v>
      </c>
      <c r="BO454" s="16">
        <f t="shared" si="234"/>
        <v>3.2008931513697832E-2</v>
      </c>
      <c r="BP454" s="48" t="e">
        <f t="shared" si="235"/>
        <v>#DIV/0!</v>
      </c>
      <c r="BQ454" s="64"/>
      <c r="BR454" s="64"/>
      <c r="BS454" s="48" t="e">
        <f t="shared" si="236"/>
        <v>#DIV/0!</v>
      </c>
      <c r="BT454" s="48">
        <f t="shared" si="237"/>
        <v>0</v>
      </c>
      <c r="BU454" s="48">
        <f t="shared" si="238"/>
        <v>62</v>
      </c>
      <c r="BV454" s="48">
        <f t="shared" si="239"/>
        <v>0</v>
      </c>
      <c r="BW454" s="48">
        <f t="shared" si="240"/>
        <v>62</v>
      </c>
      <c r="BX454" s="48" t="e">
        <f t="shared" si="241"/>
        <v>#DIV/0!</v>
      </c>
      <c r="BY454" s="16"/>
      <c r="BZ454" s="16"/>
      <c r="CA454" s="48" t="e">
        <f t="shared" si="242"/>
        <v>#DIV/0!</v>
      </c>
      <c r="CB454" s="48" t="e">
        <f t="shared" si="243"/>
        <v>#DIV/0!</v>
      </c>
      <c r="CC454" s="48" t="e">
        <f t="shared" si="244"/>
        <v>#DIV/0!</v>
      </c>
      <c r="CD454" s="48" t="e">
        <f t="shared" si="245"/>
        <v>#DIV/0!</v>
      </c>
      <c r="CE454" s="9"/>
      <c r="CF454" s="9"/>
      <c r="CG454" s="9"/>
      <c r="CH454" s="62"/>
      <c r="CI454" s="62"/>
      <c r="CJ454" s="62"/>
      <c r="CK454" s="9"/>
      <c r="CL454" s="9"/>
      <c r="CM454" s="9"/>
      <c r="CN454" s="9"/>
      <c r="CO454" s="63"/>
      <c r="CP454" s="33"/>
      <c r="CQ454" s="33"/>
      <c r="CR454" s="33"/>
      <c r="CS454" s="33"/>
      <c r="CT454" s="9"/>
      <c r="CU454" s="9"/>
      <c r="CV454" s="9"/>
      <c r="CW454" s="9"/>
      <c r="CX454" s="9"/>
      <c r="CY454" s="9"/>
      <c r="CZ454" s="9"/>
      <c r="DA454" s="9"/>
      <c r="DB454" s="9"/>
      <c r="DC454" s="9"/>
      <c r="DD454" s="9"/>
      <c r="DE454" s="62"/>
      <c r="DF454" s="62"/>
      <c r="DG454" s="62"/>
      <c r="DH454" s="20"/>
      <c r="DI454" s="20"/>
      <c r="DJ454" s="20"/>
      <c r="DK454" s="20"/>
      <c r="DL454" s="65"/>
      <c r="DM454" s="33"/>
      <c r="DN454" s="33"/>
      <c r="DO454" s="33"/>
      <c r="DP454" s="33"/>
      <c r="DQ454" s="9"/>
      <c r="DR454" s="9"/>
      <c r="DS454" s="9"/>
      <c r="DT454" s="62"/>
      <c r="DU454" s="62"/>
      <c r="DV454" s="62"/>
      <c r="DW454" s="9"/>
      <c r="DX454" s="9"/>
      <c r="DY454" s="9"/>
      <c r="DZ454" s="9"/>
      <c r="EA454" s="65"/>
      <c r="EB454" s="33" t="e">
        <f t="shared" si="248"/>
        <v>#DIV/0!</v>
      </c>
      <c r="EC454" s="33" t="e">
        <f t="shared" si="249"/>
        <v>#DIV/0!</v>
      </c>
      <c r="ED454" s="33" t="e">
        <f t="shared" si="250"/>
        <v>#DIV/0!</v>
      </c>
      <c r="EE454" s="33" t="e">
        <f t="shared" si="251"/>
        <v>#DIV/0!</v>
      </c>
    </row>
    <row r="455" spans="1:135" ht="32" x14ac:dyDescent="0.2">
      <c r="A455" s="99">
        <v>506</v>
      </c>
      <c r="B455" s="93" t="s">
        <v>1189</v>
      </c>
      <c r="C455" s="3" t="s">
        <v>1188</v>
      </c>
      <c r="D455" s="9">
        <v>1</v>
      </c>
      <c r="E455" s="3" t="str">
        <f t="shared" si="226"/>
        <v>Trzcińska, A., &amp; Sekścińska, K. (2016), Study 1</v>
      </c>
      <c r="F455" s="9" t="s">
        <v>1167</v>
      </c>
      <c r="G455" s="9" t="s">
        <v>1</v>
      </c>
      <c r="H455" s="19">
        <v>1</v>
      </c>
      <c r="I455" s="19">
        <v>1</v>
      </c>
      <c r="J455" s="19">
        <v>1</v>
      </c>
      <c r="K455" s="19">
        <v>1</v>
      </c>
      <c r="L455" s="19">
        <v>1</v>
      </c>
      <c r="M455" s="9"/>
      <c r="N455" s="9">
        <v>1</v>
      </c>
      <c r="O455" s="9">
        <v>1</v>
      </c>
      <c r="P455" s="19"/>
      <c r="Q455" s="9" t="s">
        <v>1260</v>
      </c>
      <c r="R455" s="3" t="s">
        <v>1258</v>
      </c>
      <c r="S455" s="9"/>
      <c r="T455" s="9">
        <v>2016</v>
      </c>
      <c r="U455" s="3" t="s">
        <v>138</v>
      </c>
      <c r="V455" s="3">
        <v>1</v>
      </c>
      <c r="W455" s="3">
        <v>0</v>
      </c>
      <c r="X455" s="3">
        <v>0</v>
      </c>
      <c r="Y455" s="22">
        <v>3</v>
      </c>
      <c r="Z455" s="22">
        <v>3</v>
      </c>
      <c r="AA455" s="22">
        <f t="shared" si="227"/>
        <v>1</v>
      </c>
      <c r="AB455" s="12">
        <v>3</v>
      </c>
      <c r="AC455" s="3">
        <v>1</v>
      </c>
      <c r="AD455" s="12">
        <v>1</v>
      </c>
      <c r="AE455" s="22">
        <f t="shared" si="228"/>
        <v>1</v>
      </c>
      <c r="AF455" s="22">
        <v>1</v>
      </c>
      <c r="AG455" s="9">
        <v>1</v>
      </c>
      <c r="AH455" s="9">
        <v>1</v>
      </c>
      <c r="AI455" s="3">
        <f t="shared" si="229"/>
        <v>1</v>
      </c>
      <c r="AJ455" s="3">
        <v>1</v>
      </c>
      <c r="AK455" s="19">
        <v>0</v>
      </c>
      <c r="AL455" s="19">
        <v>0</v>
      </c>
      <c r="AM455" s="3">
        <v>0</v>
      </c>
      <c r="AN455" s="9"/>
      <c r="AO455" s="9"/>
      <c r="AP455" s="48"/>
      <c r="AQ455" s="48"/>
      <c r="AR455" s="9"/>
      <c r="AS455" s="9"/>
      <c r="AT455" s="9"/>
      <c r="AU455" s="9">
        <v>0</v>
      </c>
      <c r="AV455" s="61">
        <f t="shared" si="252"/>
        <v>0.78424850277412828</v>
      </c>
      <c r="AW455" s="42">
        <f t="shared" si="253"/>
        <v>7.0632756161785812E-2</v>
      </c>
      <c r="AX455" s="61">
        <f t="shared" si="254"/>
        <v>0.77423681975999048</v>
      </c>
      <c r="AY455" s="61">
        <f t="shared" si="255"/>
        <v>6.8840877639691433E-2</v>
      </c>
      <c r="AZ455" s="9"/>
      <c r="BA455" s="9"/>
      <c r="BB455" s="9"/>
      <c r="BC455" s="9">
        <v>1</v>
      </c>
      <c r="BD455" s="22">
        <v>31</v>
      </c>
      <c r="BE455" s="22">
        <v>30</v>
      </c>
      <c r="BF455" s="22">
        <v>61</v>
      </c>
      <c r="BG455" s="59">
        <v>131.24</v>
      </c>
      <c r="BH455" s="59">
        <v>51.83</v>
      </c>
      <c r="BI455" s="25">
        <v>127.62</v>
      </c>
      <c r="BJ455" s="25">
        <v>63.33</v>
      </c>
      <c r="BK455" s="67">
        <v>1</v>
      </c>
      <c r="BL455" s="57">
        <f t="shared" si="231"/>
        <v>0.78424850277412828</v>
      </c>
      <c r="BM455" s="16">
        <f t="shared" si="232"/>
        <v>7.0632756161785812E-2</v>
      </c>
      <c r="BN455" s="16">
        <f t="shared" si="233"/>
        <v>0.77423681975999048</v>
      </c>
      <c r="BO455" s="16">
        <f t="shared" si="234"/>
        <v>6.8840877639691433E-2</v>
      </c>
      <c r="BP455" s="48" t="e">
        <f t="shared" si="235"/>
        <v>#DIV/0!</v>
      </c>
      <c r="BQ455" s="64"/>
      <c r="BR455" s="64"/>
      <c r="BS455" s="48" t="e">
        <f t="shared" si="236"/>
        <v>#DIV/0!</v>
      </c>
      <c r="BT455" s="48">
        <f t="shared" si="237"/>
        <v>0</v>
      </c>
      <c r="BU455" s="48">
        <f t="shared" si="238"/>
        <v>31</v>
      </c>
      <c r="BV455" s="48">
        <f t="shared" si="239"/>
        <v>0</v>
      </c>
      <c r="BW455" s="48">
        <f t="shared" si="240"/>
        <v>30</v>
      </c>
      <c r="BX455" s="48" t="e">
        <f t="shared" si="241"/>
        <v>#DIV/0!</v>
      </c>
      <c r="BY455" s="16"/>
      <c r="BZ455" s="16"/>
      <c r="CA455" s="48" t="e">
        <f t="shared" si="242"/>
        <v>#DIV/0!</v>
      </c>
      <c r="CB455" s="48" t="e">
        <f t="shared" si="243"/>
        <v>#DIV/0!</v>
      </c>
      <c r="CC455" s="48" t="e">
        <f t="shared" si="244"/>
        <v>#DIV/0!</v>
      </c>
      <c r="CD455" s="48" t="e">
        <f t="shared" si="245"/>
        <v>#DIV/0!</v>
      </c>
      <c r="CE455" s="9"/>
      <c r="CF455" s="9"/>
      <c r="CG455" s="9"/>
      <c r="CH455" s="62"/>
      <c r="CI455" s="62"/>
      <c r="CJ455" s="62"/>
      <c r="CK455" s="9"/>
      <c r="CL455" s="9"/>
      <c r="CM455" s="9"/>
      <c r="CN455" s="9"/>
      <c r="CO455" s="63"/>
      <c r="CP455" s="33"/>
      <c r="CQ455" s="33"/>
      <c r="CR455" s="33"/>
      <c r="CS455" s="33"/>
      <c r="CT455" s="9"/>
      <c r="CU455" s="9"/>
      <c r="CV455" s="9"/>
      <c r="CW455" s="9"/>
      <c r="CX455" s="9"/>
      <c r="CY455" s="9"/>
      <c r="CZ455" s="9"/>
      <c r="DA455" s="9"/>
      <c r="DB455" s="9"/>
      <c r="DC455" s="9"/>
      <c r="DD455" s="9"/>
      <c r="DE455" s="62"/>
      <c r="DF455" s="62"/>
      <c r="DG455" s="62"/>
      <c r="DH455" s="20"/>
      <c r="DI455" s="20"/>
      <c r="DJ455" s="20"/>
      <c r="DK455" s="20"/>
      <c r="DL455" s="65"/>
      <c r="DM455" s="33"/>
      <c r="DN455" s="33"/>
      <c r="DO455" s="33"/>
      <c r="DP455" s="33"/>
      <c r="DQ455" s="9"/>
      <c r="DR455" s="9"/>
      <c r="DS455" s="9"/>
      <c r="DT455" s="62"/>
      <c r="DU455" s="62"/>
      <c r="DV455" s="62"/>
      <c r="DW455" s="9"/>
      <c r="DX455" s="9"/>
      <c r="DY455" s="9"/>
      <c r="DZ455" s="9"/>
      <c r="EA455" s="65"/>
      <c r="EB455" s="33" t="e">
        <f t="shared" si="248"/>
        <v>#DIV/0!</v>
      </c>
      <c r="EC455" s="33" t="e">
        <f t="shared" si="249"/>
        <v>#DIV/0!</v>
      </c>
      <c r="ED455" s="33" t="e">
        <f t="shared" si="250"/>
        <v>#DIV/0!</v>
      </c>
      <c r="EE455" s="33" t="e">
        <f t="shared" si="251"/>
        <v>#DIV/0!</v>
      </c>
    </row>
    <row r="456" spans="1:135" ht="32" x14ac:dyDescent="0.2">
      <c r="A456" s="99">
        <v>506</v>
      </c>
      <c r="B456" s="93" t="s">
        <v>1190</v>
      </c>
      <c r="C456" s="3" t="s">
        <v>1188</v>
      </c>
      <c r="D456" s="9">
        <v>2</v>
      </c>
      <c r="E456" s="3" t="str">
        <f t="shared" si="226"/>
        <v>Trzcińska, A., &amp; Sekścińska, K. (2016), Study 2</v>
      </c>
      <c r="F456" s="9" t="s">
        <v>1167</v>
      </c>
      <c r="G456" s="9" t="s">
        <v>1</v>
      </c>
      <c r="H456" s="19">
        <v>1</v>
      </c>
      <c r="I456" s="19">
        <v>1</v>
      </c>
      <c r="J456" s="19">
        <v>1</v>
      </c>
      <c r="K456" s="19">
        <v>1</v>
      </c>
      <c r="L456" s="19">
        <v>1</v>
      </c>
      <c r="M456" s="9"/>
      <c r="N456" s="9">
        <v>1</v>
      </c>
      <c r="O456" s="9">
        <v>1</v>
      </c>
      <c r="P456" s="19"/>
      <c r="Q456" s="9" t="s">
        <v>1259</v>
      </c>
      <c r="R456" s="3" t="s">
        <v>1258</v>
      </c>
      <c r="S456" s="9"/>
      <c r="T456" s="9">
        <v>2016</v>
      </c>
      <c r="U456" s="3" t="s">
        <v>138</v>
      </c>
      <c r="V456" s="3">
        <v>1</v>
      </c>
      <c r="W456" s="3">
        <v>0</v>
      </c>
      <c r="X456" s="3">
        <v>0</v>
      </c>
      <c r="Y456" s="22">
        <v>3</v>
      </c>
      <c r="Z456" s="22">
        <v>3</v>
      </c>
      <c r="AA456" s="22">
        <f t="shared" si="227"/>
        <v>1</v>
      </c>
      <c r="AB456" s="12">
        <v>3</v>
      </c>
      <c r="AC456" s="3">
        <v>1</v>
      </c>
      <c r="AD456" s="12">
        <v>1</v>
      </c>
      <c r="AE456" s="22">
        <f t="shared" si="228"/>
        <v>1</v>
      </c>
      <c r="AF456" s="22">
        <v>1</v>
      </c>
      <c r="AG456" s="9">
        <v>1</v>
      </c>
      <c r="AH456" s="9">
        <v>1</v>
      </c>
      <c r="AI456" s="3">
        <f t="shared" si="229"/>
        <v>1</v>
      </c>
      <c r="AJ456" s="3">
        <v>1</v>
      </c>
      <c r="AK456" s="19">
        <v>0</v>
      </c>
      <c r="AL456" s="19">
        <v>0</v>
      </c>
      <c r="AM456" s="3">
        <v>0</v>
      </c>
      <c r="AN456" s="9"/>
      <c r="AO456" s="9"/>
      <c r="AP456" s="48"/>
      <c r="AQ456" s="48"/>
      <c r="AR456" s="9"/>
      <c r="AS456" s="9"/>
      <c r="AT456" s="9"/>
      <c r="AU456" s="9">
        <v>0</v>
      </c>
      <c r="AV456" s="61">
        <f>CA456</f>
        <v>0.9979660223307556</v>
      </c>
      <c r="AW456" s="42">
        <f>CB456</f>
        <v>0.16948299349574658</v>
      </c>
      <c r="AX456" s="61">
        <f>CC456</f>
        <v>0.98085803337651412</v>
      </c>
      <c r="AY456" s="61">
        <f>CD456</f>
        <v>9.7781915018768151E-2</v>
      </c>
      <c r="AZ456" s="9"/>
      <c r="BA456" s="9"/>
      <c r="BB456" s="9"/>
      <c r="BC456" s="9">
        <v>1</v>
      </c>
      <c r="BD456" s="22">
        <v>23</v>
      </c>
      <c r="BE456" s="22">
        <v>23</v>
      </c>
      <c r="BF456" s="22">
        <v>46</v>
      </c>
      <c r="BI456" s="25"/>
      <c r="BJ456" s="25"/>
      <c r="BK456" s="67"/>
      <c r="BL456" s="57" t="e">
        <f t="shared" si="231"/>
        <v>#DIV/0!</v>
      </c>
      <c r="BM456" s="16" t="e">
        <f t="shared" si="232"/>
        <v>#DIV/0!</v>
      </c>
      <c r="BN456" s="16" t="e">
        <f t="shared" si="233"/>
        <v>#DIV/0!</v>
      </c>
      <c r="BO456" s="16" t="e">
        <f t="shared" si="234"/>
        <v>#DIV/0!</v>
      </c>
      <c r="BP456" s="48">
        <f t="shared" si="235"/>
        <v>1.8101086078962514</v>
      </c>
      <c r="BQ456" s="64">
        <v>0.85</v>
      </c>
      <c r="BR456" s="64">
        <v>0.53800000000000003</v>
      </c>
      <c r="BS456" s="48">
        <f t="shared" si="236"/>
        <v>6.1111111111111107</v>
      </c>
      <c r="BT456" s="48">
        <f t="shared" si="237"/>
        <v>20</v>
      </c>
      <c r="BU456" s="48">
        <f t="shared" si="238"/>
        <v>3</v>
      </c>
      <c r="BV456" s="48">
        <f t="shared" si="239"/>
        <v>12</v>
      </c>
      <c r="BW456" s="48">
        <f t="shared" si="240"/>
        <v>11</v>
      </c>
      <c r="BX456" s="48">
        <f t="shared" si="241"/>
        <v>0.5575757575757575</v>
      </c>
      <c r="BY456" s="16"/>
      <c r="BZ456" s="16"/>
      <c r="CA456" s="48">
        <f t="shared" si="242"/>
        <v>0.9979660223307556</v>
      </c>
      <c r="CB456" s="48">
        <f t="shared" si="243"/>
        <v>0.16948299349574658</v>
      </c>
      <c r="CC456" s="48">
        <f t="shared" si="244"/>
        <v>0.98085803337651412</v>
      </c>
      <c r="CD456" s="48">
        <f t="shared" si="245"/>
        <v>9.7781915018768151E-2</v>
      </c>
      <c r="CE456" s="9"/>
      <c r="CF456" s="9"/>
      <c r="CG456" s="9"/>
      <c r="CH456" s="62"/>
      <c r="CI456" s="62"/>
      <c r="CJ456" s="62"/>
      <c r="CK456" s="9"/>
      <c r="CL456" s="9"/>
      <c r="CM456" s="9"/>
      <c r="CN456" s="9"/>
      <c r="CO456" s="63"/>
      <c r="CP456" s="33"/>
      <c r="CQ456" s="33"/>
      <c r="CR456" s="33"/>
      <c r="CS456" s="33"/>
      <c r="CT456" s="9"/>
      <c r="CU456" s="9"/>
      <c r="CV456" s="9"/>
      <c r="CW456" s="9"/>
      <c r="CX456" s="9"/>
      <c r="CY456" s="9"/>
      <c r="CZ456" s="9"/>
      <c r="DA456" s="9"/>
      <c r="DB456" s="9"/>
      <c r="DC456" s="9"/>
      <c r="DD456" s="9"/>
      <c r="DE456" s="62"/>
      <c r="DF456" s="62"/>
      <c r="DG456" s="62"/>
      <c r="DH456" s="20"/>
      <c r="DI456" s="20"/>
      <c r="DJ456" s="20"/>
      <c r="DK456" s="20"/>
      <c r="DL456" s="65"/>
      <c r="DM456" s="33"/>
      <c r="DN456" s="33"/>
      <c r="DO456" s="33"/>
      <c r="DP456" s="33"/>
      <c r="DQ456" s="9"/>
      <c r="DR456" s="9"/>
      <c r="DS456" s="9"/>
      <c r="DT456" s="62"/>
      <c r="DU456" s="62"/>
      <c r="DV456" s="62"/>
      <c r="DW456" s="9"/>
      <c r="DX456" s="9"/>
      <c r="DY456" s="9"/>
      <c r="DZ456" s="9"/>
      <c r="EA456" s="65"/>
      <c r="EB456" s="33" t="e">
        <f t="shared" si="248"/>
        <v>#DIV/0!</v>
      </c>
      <c r="EC456" s="33" t="e">
        <f t="shared" si="249"/>
        <v>#DIV/0!</v>
      </c>
      <c r="ED456" s="33" t="e">
        <f t="shared" si="250"/>
        <v>#DIV/0!</v>
      </c>
      <c r="EE456" s="33" t="e">
        <f t="shared" si="251"/>
        <v>#DIV/0!</v>
      </c>
    </row>
    <row r="457" spans="1:135" ht="48" x14ac:dyDescent="0.2">
      <c r="A457" s="99">
        <v>508</v>
      </c>
      <c r="B457" s="93" t="s">
        <v>1192</v>
      </c>
      <c r="C457" s="3" t="s">
        <v>1193</v>
      </c>
      <c r="D457" s="9">
        <v>1</v>
      </c>
      <c r="E457" s="3" t="str">
        <f t="shared" si="226"/>
        <v>Gasiorowska, A., Zaleskiewicz, T., &amp; Kesebir, P. (unpublished), Study 1</v>
      </c>
      <c r="F457" s="9" t="s">
        <v>1199</v>
      </c>
      <c r="G457" s="9" t="s">
        <v>123</v>
      </c>
      <c r="H457" s="9">
        <v>1</v>
      </c>
      <c r="I457" s="9">
        <v>1</v>
      </c>
      <c r="J457" s="9">
        <v>1</v>
      </c>
      <c r="K457" s="9">
        <v>1</v>
      </c>
      <c r="L457" s="9">
        <v>1</v>
      </c>
      <c r="M457" s="9"/>
      <c r="N457" s="9">
        <v>1</v>
      </c>
      <c r="O457" s="9">
        <v>1</v>
      </c>
      <c r="P457" s="9"/>
      <c r="Q457" s="9" t="s">
        <v>1262</v>
      </c>
      <c r="R457" s="9" t="s">
        <v>89</v>
      </c>
      <c r="S457" s="9"/>
      <c r="T457" s="9">
        <v>2015</v>
      </c>
      <c r="U457" s="3" t="s">
        <v>123</v>
      </c>
      <c r="V457" s="9">
        <v>0</v>
      </c>
      <c r="W457" s="9">
        <v>0</v>
      </c>
      <c r="X457" s="3">
        <v>0</v>
      </c>
      <c r="Y457" s="22">
        <v>1</v>
      </c>
      <c r="Z457" s="22">
        <v>1</v>
      </c>
      <c r="AA457" s="22">
        <f t="shared" si="227"/>
        <v>1</v>
      </c>
      <c r="AB457" s="12">
        <v>1</v>
      </c>
      <c r="AC457" s="9">
        <v>1</v>
      </c>
      <c r="AD457" s="12">
        <v>1</v>
      </c>
      <c r="AE457" s="22">
        <f t="shared" si="228"/>
        <v>1</v>
      </c>
      <c r="AF457" s="22">
        <v>1</v>
      </c>
      <c r="AG457" s="9">
        <v>2</v>
      </c>
      <c r="AH457" s="9">
        <v>2</v>
      </c>
      <c r="AI457" s="3">
        <f t="shared" si="229"/>
        <v>1</v>
      </c>
      <c r="AJ457" s="3">
        <v>2</v>
      </c>
      <c r="AK457" s="9">
        <v>0</v>
      </c>
      <c r="AL457" s="9">
        <v>0</v>
      </c>
      <c r="AM457" s="9">
        <v>0</v>
      </c>
      <c r="AN457" s="9"/>
      <c r="AO457" s="9"/>
      <c r="AP457" s="48"/>
      <c r="AQ457" s="48"/>
      <c r="AR457" s="9"/>
      <c r="AS457" s="9"/>
      <c r="AT457" s="9"/>
      <c r="AU457" s="9">
        <v>0</v>
      </c>
      <c r="AV457" s="61">
        <f t="shared" ref="AV457:AV472" si="256">BL457</f>
        <v>0.60933110014720471</v>
      </c>
      <c r="AW457" s="42">
        <f t="shared" ref="AW457:AW472" si="257">BM457</f>
        <v>6.0673659868663118E-2</v>
      </c>
      <c r="AX457" s="61">
        <f t="shared" ref="AX457:AX472" si="258">BN457</f>
        <v>0.60248468329161808</v>
      </c>
      <c r="AY457" s="61">
        <f t="shared" ref="AY457:AY472" si="259">BO457</f>
        <v>5.9317866686394036E-2</v>
      </c>
      <c r="AZ457" s="9"/>
      <c r="BA457" s="9"/>
      <c r="BB457" s="9"/>
      <c r="BC457" s="9">
        <v>1</v>
      </c>
      <c r="BD457" s="22">
        <v>34</v>
      </c>
      <c r="BE457" s="22">
        <v>35</v>
      </c>
      <c r="BF457" s="22">
        <v>69</v>
      </c>
      <c r="BG457" s="59">
        <v>1.353</v>
      </c>
      <c r="BH457" s="59">
        <v>2.1709999999999998</v>
      </c>
      <c r="BI457" s="25">
        <v>1.0409999999999999</v>
      </c>
      <c r="BJ457" s="25">
        <v>1.581</v>
      </c>
      <c r="BK457" s="67">
        <v>1</v>
      </c>
      <c r="BL457" s="57">
        <f t="shared" si="231"/>
        <v>0.60933110014720471</v>
      </c>
      <c r="BM457" s="16">
        <f t="shared" si="232"/>
        <v>6.0673659868663118E-2</v>
      </c>
      <c r="BN457" s="16">
        <f t="shared" si="233"/>
        <v>0.60248468329161808</v>
      </c>
      <c r="BO457" s="16">
        <f t="shared" si="234"/>
        <v>5.9317866686394036E-2</v>
      </c>
      <c r="BP457" s="48"/>
      <c r="BQ457" s="64"/>
      <c r="BR457" s="64"/>
      <c r="BS457" s="48"/>
      <c r="BT457" s="48"/>
      <c r="BU457" s="48"/>
      <c r="BV457" s="48"/>
      <c r="BW457" s="48"/>
      <c r="BX457" s="48"/>
      <c r="BY457" s="16"/>
      <c r="BZ457" s="16"/>
      <c r="CA457" s="48"/>
      <c r="CB457" s="48"/>
      <c r="CC457" s="48"/>
      <c r="CD457" s="48"/>
      <c r="CE457" s="9"/>
      <c r="CF457" s="9"/>
      <c r="CG457" s="9"/>
      <c r="CH457" s="62"/>
      <c r="CI457" s="62"/>
      <c r="CJ457" s="62"/>
      <c r="CK457" s="9"/>
      <c r="CL457" s="9"/>
      <c r="CM457" s="9"/>
      <c r="CN457" s="9"/>
      <c r="CO457" s="63"/>
      <c r="CP457" s="33"/>
      <c r="CQ457" s="33"/>
      <c r="CR457" s="33"/>
      <c r="CS457" s="33"/>
      <c r="CT457" s="9"/>
      <c r="CU457" s="9"/>
      <c r="CV457" s="9"/>
      <c r="CW457" s="9"/>
      <c r="CX457" s="9"/>
      <c r="CY457" s="9"/>
      <c r="CZ457" s="9"/>
      <c r="DA457" s="9"/>
      <c r="DB457" s="9"/>
      <c r="DC457" s="9"/>
      <c r="DD457" s="9"/>
      <c r="DE457" s="62"/>
      <c r="DF457" s="62"/>
      <c r="DG457" s="62"/>
      <c r="DH457" s="20"/>
      <c r="DI457" s="20"/>
      <c r="DJ457" s="20"/>
      <c r="DK457" s="20"/>
      <c r="DL457" s="65"/>
      <c r="DM457" s="33"/>
      <c r="DN457" s="33"/>
      <c r="DO457" s="33"/>
      <c r="DP457" s="33"/>
      <c r="DQ457" s="9"/>
      <c r="DR457" s="9"/>
      <c r="DS457" s="9"/>
      <c r="DT457" s="62"/>
      <c r="DU457" s="62"/>
      <c r="DV457" s="62"/>
      <c r="DW457" s="9"/>
      <c r="DX457" s="9"/>
      <c r="DY457" s="9"/>
      <c r="DZ457" s="9"/>
      <c r="EA457" s="65"/>
      <c r="EB457" s="33" t="e">
        <f t="shared" si="248"/>
        <v>#DIV/0!</v>
      </c>
      <c r="EC457" s="33" t="e">
        <f t="shared" si="249"/>
        <v>#DIV/0!</v>
      </c>
      <c r="ED457" s="33" t="e">
        <f t="shared" si="250"/>
        <v>#DIV/0!</v>
      </c>
      <c r="EE457" s="33" t="e">
        <f t="shared" si="251"/>
        <v>#DIV/0!</v>
      </c>
    </row>
    <row r="458" spans="1:135" ht="48" x14ac:dyDescent="0.2">
      <c r="A458" s="99">
        <v>508</v>
      </c>
      <c r="B458" s="93" t="s">
        <v>1194</v>
      </c>
      <c r="C458" s="3" t="s">
        <v>1193</v>
      </c>
      <c r="D458" s="9">
        <v>2</v>
      </c>
      <c r="E458" s="3" t="str">
        <f t="shared" si="226"/>
        <v>Gasiorowska, A., Zaleskiewicz, T., &amp; Kesebir, P. (unpublished), Study 2</v>
      </c>
      <c r="F458" s="9" t="s">
        <v>1199</v>
      </c>
      <c r="G458" s="9" t="s">
        <v>123</v>
      </c>
      <c r="H458" s="9">
        <v>1</v>
      </c>
      <c r="I458" s="9">
        <v>1</v>
      </c>
      <c r="J458" s="9">
        <v>1</v>
      </c>
      <c r="K458" s="9">
        <v>1</v>
      </c>
      <c r="L458" s="9">
        <v>1</v>
      </c>
      <c r="M458" s="9"/>
      <c r="N458" s="9">
        <v>1</v>
      </c>
      <c r="O458" s="9">
        <v>1</v>
      </c>
      <c r="P458" s="9"/>
      <c r="Q458" s="9" t="s">
        <v>1262</v>
      </c>
      <c r="R458" s="3" t="s">
        <v>89</v>
      </c>
      <c r="S458" s="9"/>
      <c r="T458" s="9">
        <v>2017</v>
      </c>
      <c r="U458" s="3" t="s">
        <v>123</v>
      </c>
      <c r="V458" s="9">
        <v>0</v>
      </c>
      <c r="W458" s="9">
        <v>0</v>
      </c>
      <c r="X458" s="3">
        <v>0</v>
      </c>
      <c r="Y458" s="22">
        <v>1</v>
      </c>
      <c r="Z458" s="22">
        <v>3</v>
      </c>
      <c r="AA458" s="22" t="str">
        <f t="shared" si="227"/>
        <v>1 vs. 3</v>
      </c>
      <c r="AB458" s="12">
        <v>5</v>
      </c>
      <c r="AC458" s="9">
        <v>1</v>
      </c>
      <c r="AD458" s="12">
        <v>1</v>
      </c>
      <c r="AE458" s="22">
        <f t="shared" si="228"/>
        <v>1</v>
      </c>
      <c r="AF458" s="22">
        <v>1</v>
      </c>
      <c r="AG458" s="9">
        <v>2</v>
      </c>
      <c r="AH458" s="9">
        <v>2</v>
      </c>
      <c r="AI458" s="3">
        <f t="shared" si="229"/>
        <v>1</v>
      </c>
      <c r="AJ458" s="3">
        <v>2</v>
      </c>
      <c r="AK458" s="9">
        <v>0</v>
      </c>
      <c r="AL458" s="9">
        <v>0</v>
      </c>
      <c r="AM458" s="9">
        <v>1</v>
      </c>
      <c r="AN458" s="9"/>
      <c r="AO458" s="9" t="s">
        <v>1263</v>
      </c>
      <c r="AP458" s="48" t="s">
        <v>1265</v>
      </c>
      <c r="AQ458" s="48">
        <v>0</v>
      </c>
      <c r="AR458" s="9"/>
      <c r="AS458" s="48"/>
      <c r="AT458" s="48"/>
      <c r="AU458" s="9">
        <v>0</v>
      </c>
      <c r="AV458" s="61">
        <f t="shared" si="256"/>
        <v>0.3279292748193125</v>
      </c>
      <c r="AW458" s="42">
        <f t="shared" si="257"/>
        <v>0.10667812643794104</v>
      </c>
      <c r="AX458" s="61">
        <f t="shared" si="258"/>
        <v>0.32104963968324302</v>
      </c>
      <c r="AY458" s="61">
        <f t="shared" si="259"/>
        <v>0.10224907223745144</v>
      </c>
      <c r="AZ458" s="16"/>
      <c r="BA458" s="9"/>
      <c r="BB458" s="9"/>
      <c r="BC458" s="9">
        <v>0</v>
      </c>
      <c r="BD458" s="22">
        <v>19</v>
      </c>
      <c r="BE458" s="22">
        <v>19</v>
      </c>
      <c r="BF458" s="22">
        <v>38</v>
      </c>
      <c r="BG458" s="59">
        <v>0.84</v>
      </c>
      <c r="BH458" s="59">
        <v>1.1599999999999999</v>
      </c>
      <c r="BI458" s="25">
        <v>0.93500000000000005</v>
      </c>
      <c r="BJ458" s="25">
        <v>1.0149999999999999</v>
      </c>
      <c r="BK458" s="67">
        <v>1</v>
      </c>
      <c r="BL458" s="57">
        <f t="shared" si="231"/>
        <v>0.3279292748193125</v>
      </c>
      <c r="BM458" s="16">
        <f t="shared" si="232"/>
        <v>0.10667812643794104</v>
      </c>
      <c r="BN458" s="16">
        <f t="shared" si="233"/>
        <v>0.32104963968324302</v>
      </c>
      <c r="BO458" s="16">
        <f t="shared" si="234"/>
        <v>0.10224907223745144</v>
      </c>
      <c r="BP458" s="48"/>
      <c r="BQ458" s="64"/>
      <c r="BR458" s="64"/>
      <c r="BS458" s="48"/>
      <c r="BT458" s="48"/>
      <c r="BU458" s="48"/>
      <c r="BV458" s="48"/>
      <c r="BW458" s="48"/>
      <c r="BX458" s="48"/>
      <c r="BY458" s="16"/>
      <c r="BZ458" s="16"/>
      <c r="CA458" s="48"/>
      <c r="CB458" s="48"/>
      <c r="CC458" s="48"/>
      <c r="CD458" s="48"/>
      <c r="CE458" s="9"/>
      <c r="CF458" s="9"/>
      <c r="CG458" s="9"/>
      <c r="CH458" s="62"/>
      <c r="CI458" s="62"/>
      <c r="CJ458" s="20"/>
      <c r="CK458" s="9"/>
      <c r="CL458" s="9"/>
      <c r="CM458" s="9"/>
      <c r="CN458" s="9"/>
      <c r="CO458" s="63"/>
      <c r="CP458" s="33"/>
      <c r="CQ458" s="33"/>
      <c r="CR458" s="33"/>
      <c r="CS458" s="33"/>
      <c r="CT458" s="9"/>
      <c r="CU458" s="9"/>
      <c r="CV458" s="9"/>
      <c r="CW458" s="9"/>
      <c r="CX458" s="9"/>
      <c r="CY458" s="9"/>
      <c r="CZ458" s="9"/>
      <c r="DA458" s="9"/>
      <c r="DB458" s="9"/>
      <c r="DC458" s="9"/>
      <c r="DD458" s="9"/>
      <c r="DE458" s="62"/>
      <c r="DF458" s="62"/>
      <c r="DG458" s="62"/>
      <c r="DH458" s="20"/>
      <c r="DI458" s="20"/>
      <c r="DJ458" s="20"/>
      <c r="DK458" s="20"/>
      <c r="DL458" s="65"/>
      <c r="DM458" s="33"/>
      <c r="DN458" s="33"/>
      <c r="DO458" s="33"/>
      <c r="DP458" s="33"/>
      <c r="DQ458" s="9"/>
      <c r="DR458" s="9"/>
      <c r="DS458" s="9"/>
      <c r="DT458" s="62"/>
      <c r="DU458" s="62"/>
      <c r="DV458" s="62"/>
      <c r="DW458" s="9"/>
      <c r="DX458" s="9"/>
      <c r="DY458" s="9"/>
      <c r="DZ458" s="9"/>
      <c r="EA458" s="65"/>
      <c r="EB458" s="33" t="e">
        <f t="shared" si="248"/>
        <v>#DIV/0!</v>
      </c>
      <c r="EC458" s="33" t="e">
        <f t="shared" si="249"/>
        <v>#DIV/0!</v>
      </c>
      <c r="ED458" s="33" t="e">
        <f t="shared" si="250"/>
        <v>#DIV/0!</v>
      </c>
      <c r="EE458" s="33" t="e">
        <f t="shared" si="251"/>
        <v>#DIV/0!</v>
      </c>
    </row>
    <row r="459" spans="1:135" ht="48" x14ac:dyDescent="0.2">
      <c r="A459" s="99">
        <v>508</v>
      </c>
      <c r="B459" s="93" t="s">
        <v>1194</v>
      </c>
      <c r="C459" s="3" t="s">
        <v>1193</v>
      </c>
      <c r="D459" s="9">
        <v>2</v>
      </c>
      <c r="E459" s="3" t="str">
        <f t="shared" si="226"/>
        <v>Gasiorowska, A., Zaleskiewicz, T., &amp; Kesebir, P. (unpublished), Study 2</v>
      </c>
      <c r="F459" s="9" t="s">
        <v>1199</v>
      </c>
      <c r="G459" s="9" t="s">
        <v>123</v>
      </c>
      <c r="H459" s="9">
        <v>1</v>
      </c>
      <c r="I459" s="9">
        <v>1</v>
      </c>
      <c r="J459" s="9">
        <v>1</v>
      </c>
      <c r="K459" s="9">
        <v>1</v>
      </c>
      <c r="L459" s="9">
        <v>1</v>
      </c>
      <c r="M459" s="9"/>
      <c r="N459" s="9">
        <v>1</v>
      </c>
      <c r="O459" s="9">
        <v>1</v>
      </c>
      <c r="P459" s="9"/>
      <c r="Q459" s="9" t="s">
        <v>1262</v>
      </c>
      <c r="R459" s="3" t="s">
        <v>89</v>
      </c>
      <c r="S459" s="9"/>
      <c r="T459" s="9">
        <v>2017</v>
      </c>
      <c r="U459" s="3" t="s">
        <v>123</v>
      </c>
      <c r="V459" s="9">
        <v>0</v>
      </c>
      <c r="W459" s="9">
        <v>0</v>
      </c>
      <c r="X459" s="3">
        <v>0</v>
      </c>
      <c r="Y459" s="22">
        <v>1</v>
      </c>
      <c r="Z459" s="22">
        <v>3</v>
      </c>
      <c r="AA459" s="22" t="str">
        <f t="shared" si="227"/>
        <v>1 vs. 3</v>
      </c>
      <c r="AB459" s="12">
        <v>5</v>
      </c>
      <c r="AC459" s="9">
        <v>1</v>
      </c>
      <c r="AD459" s="12">
        <v>1</v>
      </c>
      <c r="AE459" s="22">
        <f t="shared" si="228"/>
        <v>1</v>
      </c>
      <c r="AF459" s="22">
        <v>1</v>
      </c>
      <c r="AG459" s="9">
        <v>2</v>
      </c>
      <c r="AH459" s="9">
        <v>2</v>
      </c>
      <c r="AI459" s="3">
        <f t="shared" si="229"/>
        <v>1</v>
      </c>
      <c r="AJ459" s="3">
        <v>2</v>
      </c>
      <c r="AK459" s="9">
        <v>0</v>
      </c>
      <c r="AL459" s="9">
        <v>0</v>
      </c>
      <c r="AM459" s="9">
        <v>1</v>
      </c>
      <c r="AN459" s="9"/>
      <c r="AO459" s="9" t="s">
        <v>1263</v>
      </c>
      <c r="AP459" s="48" t="s">
        <v>1264</v>
      </c>
      <c r="AQ459" s="48">
        <v>1</v>
      </c>
      <c r="AR459" s="9"/>
      <c r="AS459" s="48"/>
      <c r="AT459" s="48"/>
      <c r="AU459" s="9">
        <v>0</v>
      </c>
      <c r="AV459" s="61">
        <f t="shared" si="256"/>
        <v>1.6407884948926683</v>
      </c>
      <c r="AW459" s="42">
        <f t="shared" si="257"/>
        <v>0.14068666953910719</v>
      </c>
      <c r="AX459" s="61">
        <f t="shared" si="258"/>
        <v>1.6063663586361789</v>
      </c>
      <c r="AY459" s="61">
        <f t="shared" si="259"/>
        <v>0.13484565127715298</v>
      </c>
      <c r="AZ459" s="16"/>
      <c r="BA459" s="9"/>
      <c r="BB459" s="9"/>
      <c r="BC459" s="9">
        <v>0</v>
      </c>
      <c r="BD459" s="22">
        <v>19</v>
      </c>
      <c r="BE459" s="22">
        <v>19</v>
      </c>
      <c r="BF459" s="22">
        <v>38</v>
      </c>
      <c r="BG459" s="59">
        <v>0.57999999999999996</v>
      </c>
      <c r="BH459" s="59">
        <v>2.42</v>
      </c>
      <c r="BI459" s="25">
        <v>0.76900000000000002</v>
      </c>
      <c r="BJ459" s="25">
        <v>1.387</v>
      </c>
      <c r="BK459" s="67">
        <v>1</v>
      </c>
      <c r="BL459" s="57">
        <f t="shared" si="231"/>
        <v>1.6407884948926683</v>
      </c>
      <c r="BM459" s="16">
        <f t="shared" si="232"/>
        <v>0.14068666953910719</v>
      </c>
      <c r="BN459" s="16">
        <f t="shared" si="233"/>
        <v>1.6063663586361789</v>
      </c>
      <c r="BO459" s="16">
        <f t="shared" si="234"/>
        <v>0.13484565127715298</v>
      </c>
      <c r="BP459" s="48"/>
      <c r="BQ459" s="64"/>
      <c r="BR459" s="64"/>
      <c r="BS459" s="48"/>
      <c r="BT459" s="48"/>
      <c r="BU459" s="48"/>
      <c r="BV459" s="48"/>
      <c r="BW459" s="48"/>
      <c r="BX459" s="48"/>
      <c r="BY459" s="16"/>
      <c r="BZ459" s="16"/>
      <c r="CA459" s="48"/>
      <c r="CB459" s="48"/>
      <c r="CC459" s="48"/>
      <c r="CD459" s="48"/>
      <c r="CE459" s="9"/>
      <c r="CF459" s="9"/>
      <c r="CG459" s="9"/>
      <c r="CH459" s="62"/>
      <c r="CI459" s="62"/>
      <c r="CJ459" s="20"/>
      <c r="CK459" s="9"/>
      <c r="CL459" s="9"/>
      <c r="CM459" s="9"/>
      <c r="CN459" s="9"/>
      <c r="CO459" s="63"/>
      <c r="CP459" s="33"/>
      <c r="CQ459" s="33"/>
      <c r="CR459" s="33"/>
      <c r="CS459" s="33"/>
      <c r="CT459" s="9"/>
      <c r="CU459" s="9"/>
      <c r="CV459" s="9"/>
      <c r="CW459" s="9"/>
      <c r="CX459" s="9"/>
      <c r="CY459" s="9"/>
      <c r="CZ459" s="9"/>
      <c r="DA459" s="9"/>
      <c r="DB459" s="9"/>
      <c r="DC459" s="9"/>
      <c r="DD459" s="9"/>
      <c r="DE459" s="62"/>
      <c r="DF459" s="62"/>
      <c r="DG459" s="62"/>
      <c r="DH459" s="20"/>
      <c r="DI459" s="20"/>
      <c r="DJ459" s="20"/>
      <c r="DK459" s="20"/>
      <c r="DL459" s="65"/>
      <c r="DM459" s="33"/>
      <c r="DN459" s="33"/>
      <c r="DO459" s="33"/>
      <c r="DP459" s="33"/>
      <c r="DQ459" s="9"/>
      <c r="DR459" s="9"/>
      <c r="DS459" s="9"/>
      <c r="DT459" s="62"/>
      <c r="DU459" s="62"/>
      <c r="DV459" s="62"/>
      <c r="DW459" s="9"/>
      <c r="DX459" s="9"/>
      <c r="DY459" s="9"/>
      <c r="DZ459" s="9"/>
      <c r="EA459" s="65"/>
      <c r="EB459" s="33" t="e">
        <f t="shared" si="248"/>
        <v>#DIV/0!</v>
      </c>
      <c r="EC459" s="33" t="e">
        <f t="shared" si="249"/>
        <v>#DIV/0!</v>
      </c>
      <c r="ED459" s="33" t="e">
        <f t="shared" si="250"/>
        <v>#DIV/0!</v>
      </c>
      <c r="EE459" s="33" t="e">
        <f t="shared" si="251"/>
        <v>#DIV/0!</v>
      </c>
    </row>
    <row r="460" spans="1:135" ht="48" x14ac:dyDescent="0.2">
      <c r="A460" s="99">
        <v>508</v>
      </c>
      <c r="B460" s="93" t="s">
        <v>1195</v>
      </c>
      <c r="C460" s="3" t="s">
        <v>1193</v>
      </c>
      <c r="D460" s="9">
        <v>3</v>
      </c>
      <c r="E460" s="3" t="str">
        <f t="shared" si="226"/>
        <v>Gasiorowska, A., Zaleskiewicz, T., &amp; Kesebir, P. (unpublished), Study 3</v>
      </c>
      <c r="F460" s="9" t="s">
        <v>1199</v>
      </c>
      <c r="G460" s="9" t="s">
        <v>123</v>
      </c>
      <c r="H460" s="9">
        <v>1</v>
      </c>
      <c r="I460" s="9">
        <v>1</v>
      </c>
      <c r="J460" s="9">
        <v>1</v>
      </c>
      <c r="K460" s="9">
        <v>1</v>
      </c>
      <c r="L460" s="9">
        <v>1</v>
      </c>
      <c r="M460" s="9"/>
      <c r="N460" s="9">
        <v>1</v>
      </c>
      <c r="O460" s="9">
        <v>1</v>
      </c>
      <c r="P460" s="9"/>
      <c r="Q460" s="9" t="s">
        <v>1262</v>
      </c>
      <c r="R460" s="3" t="s">
        <v>1250</v>
      </c>
      <c r="S460" s="9"/>
      <c r="T460" s="9">
        <v>2017</v>
      </c>
      <c r="U460" s="3" t="s">
        <v>123</v>
      </c>
      <c r="V460" s="9">
        <v>0</v>
      </c>
      <c r="W460" s="9">
        <v>0</v>
      </c>
      <c r="X460" s="3">
        <v>0</v>
      </c>
      <c r="Y460" s="22">
        <v>2</v>
      </c>
      <c r="Z460" s="22">
        <v>2</v>
      </c>
      <c r="AA460" s="22">
        <f t="shared" si="227"/>
        <v>1</v>
      </c>
      <c r="AB460" s="12">
        <v>2</v>
      </c>
      <c r="AC460" s="9">
        <v>1</v>
      </c>
      <c r="AD460" s="12">
        <v>2</v>
      </c>
      <c r="AE460" s="22" t="str">
        <f t="shared" si="228"/>
        <v>1 vs. 2</v>
      </c>
      <c r="AF460" s="22">
        <v>2</v>
      </c>
      <c r="AG460" s="9">
        <v>2</v>
      </c>
      <c r="AH460" s="9">
        <v>2</v>
      </c>
      <c r="AI460" s="3">
        <f t="shared" si="229"/>
        <v>1</v>
      </c>
      <c r="AJ460" s="3">
        <v>2</v>
      </c>
      <c r="AK460" s="9">
        <v>0</v>
      </c>
      <c r="AL460" s="9">
        <v>0</v>
      </c>
      <c r="AM460" s="9">
        <v>0</v>
      </c>
      <c r="AN460" s="9"/>
      <c r="AO460" s="9" t="s">
        <v>1263</v>
      </c>
      <c r="AP460" s="48" t="s">
        <v>1265</v>
      </c>
      <c r="AQ460" s="48">
        <v>0</v>
      </c>
      <c r="AR460" s="9"/>
      <c r="AS460" s="48"/>
      <c r="AT460" s="48"/>
      <c r="AU460" s="9">
        <v>0</v>
      </c>
      <c r="AV460" s="61">
        <f t="shared" si="256"/>
        <v>7.5967062810242639E-2</v>
      </c>
      <c r="AW460" s="42">
        <f t="shared" si="257"/>
        <v>2.4422356400591219E-2</v>
      </c>
      <c r="AX460" s="61">
        <f t="shared" si="258"/>
        <v>7.561481986058155E-2</v>
      </c>
      <c r="AY460" s="61">
        <f t="shared" si="259"/>
        <v>2.4196399036226168E-2</v>
      </c>
      <c r="AZ460" s="16"/>
      <c r="BA460" s="9"/>
      <c r="BB460" s="9"/>
      <c r="BC460" s="9">
        <v>0</v>
      </c>
      <c r="BD460" s="22">
        <v>80</v>
      </c>
      <c r="BE460" s="22">
        <v>84</v>
      </c>
      <c r="BF460" s="22">
        <f t="shared" ref="BF460:BF479" si="260">SUM(BD460,BE460)</f>
        <v>164</v>
      </c>
      <c r="BG460" s="59">
        <v>1.68</v>
      </c>
      <c r="BH460" s="59">
        <v>1.75</v>
      </c>
      <c r="BI460" s="25">
        <v>0.90700000000000003</v>
      </c>
      <c r="BJ460" s="25">
        <v>0.93500000000000005</v>
      </c>
      <c r="BK460" s="67">
        <v>1</v>
      </c>
      <c r="BL460" s="57">
        <f t="shared" si="231"/>
        <v>7.5967062810242639E-2</v>
      </c>
      <c r="BM460" s="16">
        <f t="shared" si="232"/>
        <v>2.4422356400591219E-2</v>
      </c>
      <c r="BN460" s="16">
        <f t="shared" si="233"/>
        <v>7.561481986058155E-2</v>
      </c>
      <c r="BO460" s="16">
        <f t="shared" si="234"/>
        <v>2.4196399036226168E-2</v>
      </c>
      <c r="BP460" s="48"/>
      <c r="BQ460" s="64"/>
      <c r="BR460" s="64"/>
      <c r="BS460" s="48"/>
      <c r="BT460" s="48"/>
      <c r="BU460" s="48"/>
      <c r="BV460" s="48"/>
      <c r="BW460" s="48"/>
      <c r="BX460" s="48"/>
      <c r="BY460" s="16"/>
      <c r="BZ460" s="16"/>
      <c r="CA460" s="48"/>
      <c r="CB460" s="48"/>
      <c r="CC460" s="48"/>
      <c r="CD460" s="48"/>
      <c r="CE460" s="9"/>
      <c r="CF460" s="9"/>
      <c r="CG460" s="9"/>
      <c r="CH460" s="62"/>
      <c r="CI460" s="62"/>
      <c r="CJ460" s="20"/>
      <c r="CK460" s="9"/>
      <c r="CL460" s="9"/>
      <c r="CM460" s="9"/>
      <c r="CN460" s="9"/>
      <c r="CO460" s="63"/>
      <c r="CP460" s="33"/>
      <c r="CQ460" s="33"/>
      <c r="CR460" s="33"/>
      <c r="CS460" s="33"/>
      <c r="CT460" s="9"/>
      <c r="CU460" s="9"/>
      <c r="CV460" s="9"/>
      <c r="CW460" s="9"/>
      <c r="CX460" s="9"/>
      <c r="CY460" s="9"/>
      <c r="CZ460" s="9"/>
      <c r="DA460" s="9"/>
      <c r="DB460" s="9"/>
      <c r="DC460" s="9"/>
      <c r="DD460" s="9"/>
      <c r="DE460" s="62"/>
      <c r="DF460" s="62"/>
      <c r="DG460" s="62"/>
      <c r="DH460" s="20"/>
      <c r="DI460" s="20"/>
      <c r="DJ460" s="20"/>
      <c r="DK460" s="20"/>
      <c r="DL460" s="65"/>
      <c r="DM460" s="33"/>
      <c r="DN460" s="33"/>
      <c r="DO460" s="33"/>
      <c r="DP460" s="33"/>
      <c r="DQ460" s="9"/>
      <c r="DR460" s="9"/>
      <c r="DS460" s="9"/>
      <c r="DT460" s="62"/>
      <c r="DU460" s="62"/>
      <c r="DV460" s="62"/>
      <c r="DW460" s="9"/>
      <c r="DX460" s="9"/>
      <c r="DY460" s="9"/>
      <c r="DZ460" s="9"/>
      <c r="EA460" s="65"/>
      <c r="EB460" s="33" t="e">
        <f t="shared" si="248"/>
        <v>#DIV/0!</v>
      </c>
      <c r="EC460" s="33" t="e">
        <f t="shared" si="249"/>
        <v>#DIV/0!</v>
      </c>
      <c r="ED460" s="33" t="e">
        <f t="shared" si="250"/>
        <v>#DIV/0!</v>
      </c>
      <c r="EE460" s="33" t="e">
        <f t="shared" si="251"/>
        <v>#DIV/0!</v>
      </c>
    </row>
    <row r="461" spans="1:135" ht="48" x14ac:dyDescent="0.2">
      <c r="A461" s="99">
        <v>508</v>
      </c>
      <c r="B461" s="93" t="s">
        <v>1195</v>
      </c>
      <c r="C461" s="3" t="s">
        <v>1193</v>
      </c>
      <c r="D461" s="9">
        <v>3</v>
      </c>
      <c r="E461" s="3" t="str">
        <f t="shared" si="226"/>
        <v>Gasiorowska, A., Zaleskiewicz, T., &amp; Kesebir, P. (unpublished), Study 3</v>
      </c>
      <c r="F461" s="9" t="s">
        <v>1199</v>
      </c>
      <c r="G461" s="9" t="s">
        <v>123</v>
      </c>
      <c r="H461" s="9">
        <v>1</v>
      </c>
      <c r="I461" s="9">
        <v>1</v>
      </c>
      <c r="J461" s="9">
        <v>1</v>
      </c>
      <c r="K461" s="9">
        <v>1</v>
      </c>
      <c r="L461" s="9">
        <v>1</v>
      </c>
      <c r="M461" s="9"/>
      <c r="N461" s="9">
        <v>1</v>
      </c>
      <c r="O461" s="9">
        <v>1</v>
      </c>
      <c r="P461" s="9"/>
      <c r="Q461" s="9" t="s">
        <v>1262</v>
      </c>
      <c r="R461" s="3" t="s">
        <v>1250</v>
      </c>
      <c r="S461" s="9"/>
      <c r="T461" s="9">
        <v>2017</v>
      </c>
      <c r="U461" s="3" t="s">
        <v>123</v>
      </c>
      <c r="V461" s="9">
        <v>0</v>
      </c>
      <c r="W461" s="9">
        <v>0</v>
      </c>
      <c r="X461" s="3">
        <v>0</v>
      </c>
      <c r="Y461" s="22">
        <v>2</v>
      </c>
      <c r="Z461" s="22">
        <v>2</v>
      </c>
      <c r="AA461" s="22">
        <f t="shared" si="227"/>
        <v>1</v>
      </c>
      <c r="AB461" s="12">
        <v>2</v>
      </c>
      <c r="AC461" s="9">
        <v>1</v>
      </c>
      <c r="AD461" s="12">
        <v>2</v>
      </c>
      <c r="AE461" s="22" t="str">
        <f t="shared" si="228"/>
        <v>1 vs. 2</v>
      </c>
      <c r="AF461" s="22">
        <v>2</v>
      </c>
      <c r="AG461" s="9">
        <v>2</v>
      </c>
      <c r="AH461" s="9">
        <v>2</v>
      </c>
      <c r="AI461" s="3">
        <f t="shared" si="229"/>
        <v>1</v>
      </c>
      <c r="AJ461" s="3">
        <v>2</v>
      </c>
      <c r="AK461" s="9">
        <v>0</v>
      </c>
      <c r="AL461" s="9">
        <v>0</v>
      </c>
      <c r="AM461" s="9">
        <v>0</v>
      </c>
      <c r="AN461" s="9"/>
      <c r="AO461" s="9" t="s">
        <v>1263</v>
      </c>
      <c r="AP461" s="48" t="s">
        <v>1264</v>
      </c>
      <c r="AQ461" s="48">
        <v>1</v>
      </c>
      <c r="AR461" s="9"/>
      <c r="AS461" s="48"/>
      <c r="AT461" s="48"/>
      <c r="AU461" s="9">
        <v>0</v>
      </c>
      <c r="AV461" s="61">
        <f t="shared" si="256"/>
        <v>0.5875752620654322</v>
      </c>
      <c r="AW461" s="42">
        <f t="shared" si="257"/>
        <v>2.6753100148921006E-2</v>
      </c>
      <c r="AX461" s="61">
        <f t="shared" si="258"/>
        <v>0.58472756289548666</v>
      </c>
      <c r="AY461" s="61">
        <f t="shared" si="259"/>
        <v>2.6494409321692367E-2</v>
      </c>
      <c r="AZ461" s="16"/>
      <c r="BA461" s="9"/>
      <c r="BB461" s="9"/>
      <c r="BC461" s="9">
        <v>0</v>
      </c>
      <c r="BD461" s="22">
        <v>85</v>
      </c>
      <c r="BE461" s="22">
        <v>72</v>
      </c>
      <c r="BF461" s="22">
        <f t="shared" si="260"/>
        <v>157</v>
      </c>
      <c r="BG461" s="59">
        <v>1.61</v>
      </c>
      <c r="BH461" s="59">
        <v>2.3199999999999998</v>
      </c>
      <c r="BI461" s="25">
        <v>1.0289999999999999</v>
      </c>
      <c r="BJ461" s="25">
        <v>1.391</v>
      </c>
      <c r="BK461" s="67">
        <v>1</v>
      </c>
      <c r="BL461" s="57">
        <f t="shared" si="231"/>
        <v>0.5875752620654322</v>
      </c>
      <c r="BM461" s="16">
        <f t="shared" si="232"/>
        <v>2.6753100148921006E-2</v>
      </c>
      <c r="BN461" s="16">
        <f t="shared" si="233"/>
        <v>0.58472756289548666</v>
      </c>
      <c r="BO461" s="16">
        <f t="shared" si="234"/>
        <v>2.6494409321692367E-2</v>
      </c>
      <c r="BP461" s="48"/>
      <c r="BQ461" s="64"/>
      <c r="BR461" s="64"/>
      <c r="BS461" s="48"/>
      <c r="BT461" s="48"/>
      <c r="BU461" s="48"/>
      <c r="BV461" s="48"/>
      <c r="BW461" s="48"/>
      <c r="BX461" s="48"/>
      <c r="BY461" s="16"/>
      <c r="BZ461" s="16"/>
      <c r="CA461" s="48"/>
      <c r="CB461" s="48"/>
      <c r="CC461" s="48"/>
      <c r="CD461" s="48"/>
      <c r="CE461" s="9"/>
      <c r="CF461" s="9"/>
      <c r="CG461" s="9"/>
      <c r="CH461" s="62"/>
      <c r="CI461" s="62"/>
      <c r="CJ461" s="20"/>
      <c r="CK461" s="9"/>
      <c r="CL461" s="9"/>
      <c r="CM461" s="9"/>
      <c r="CN461" s="9"/>
      <c r="CO461" s="63"/>
      <c r="CP461" s="33"/>
      <c r="CQ461" s="33"/>
      <c r="CR461" s="33"/>
      <c r="CS461" s="33"/>
      <c r="CT461" s="9"/>
      <c r="CU461" s="9"/>
      <c r="CV461" s="9"/>
      <c r="CW461" s="9"/>
      <c r="CX461" s="9"/>
      <c r="CY461" s="9"/>
      <c r="CZ461" s="9"/>
      <c r="DA461" s="9"/>
      <c r="DB461" s="9"/>
      <c r="DC461" s="9"/>
      <c r="DD461" s="9"/>
      <c r="DE461" s="62"/>
      <c r="DF461" s="62"/>
      <c r="DG461" s="62"/>
      <c r="DH461" s="20"/>
      <c r="DI461" s="20"/>
      <c r="DJ461" s="20"/>
      <c r="DK461" s="20"/>
      <c r="DL461" s="65"/>
      <c r="DM461" s="33"/>
      <c r="DN461" s="33"/>
      <c r="DO461" s="33"/>
      <c r="DP461" s="33"/>
      <c r="DQ461" s="9"/>
      <c r="DR461" s="9"/>
      <c r="DS461" s="9"/>
      <c r="DT461" s="62"/>
      <c r="DU461" s="62"/>
      <c r="DV461" s="62"/>
      <c r="DW461" s="9"/>
      <c r="DX461" s="9"/>
      <c r="DY461" s="9"/>
      <c r="DZ461" s="9"/>
      <c r="EA461" s="65"/>
      <c r="EB461" s="33" t="e">
        <f t="shared" si="248"/>
        <v>#DIV/0!</v>
      </c>
      <c r="EC461" s="33" t="e">
        <f t="shared" si="249"/>
        <v>#DIV/0!</v>
      </c>
      <c r="ED461" s="33" t="e">
        <f t="shared" si="250"/>
        <v>#DIV/0!</v>
      </c>
      <c r="EE461" s="33" t="e">
        <f t="shared" si="251"/>
        <v>#DIV/0!</v>
      </c>
    </row>
    <row r="462" spans="1:135" ht="48" x14ac:dyDescent="0.2">
      <c r="A462" s="99">
        <v>508</v>
      </c>
      <c r="B462" s="93" t="s">
        <v>1196</v>
      </c>
      <c r="C462" s="3" t="s">
        <v>1193</v>
      </c>
      <c r="D462" s="9">
        <v>4</v>
      </c>
      <c r="E462" s="3" t="str">
        <f t="shared" si="226"/>
        <v>Gasiorowska, A., Zaleskiewicz, T., &amp; Kesebir, P. (unpublished), Study 4</v>
      </c>
      <c r="F462" s="9" t="s">
        <v>1199</v>
      </c>
      <c r="G462" s="9" t="s">
        <v>123</v>
      </c>
      <c r="H462" s="9">
        <v>1</v>
      </c>
      <c r="I462" s="9">
        <v>1</v>
      </c>
      <c r="J462" s="9">
        <v>1</v>
      </c>
      <c r="K462" s="9">
        <v>1</v>
      </c>
      <c r="L462" s="9">
        <v>1</v>
      </c>
      <c r="M462" s="9"/>
      <c r="N462" s="9">
        <v>1</v>
      </c>
      <c r="O462" s="9">
        <v>1</v>
      </c>
      <c r="P462" s="9"/>
      <c r="Q462" s="9" t="s">
        <v>1262</v>
      </c>
      <c r="R462" s="3" t="s">
        <v>1250</v>
      </c>
      <c r="S462" s="9"/>
      <c r="T462" s="9">
        <v>2017</v>
      </c>
      <c r="U462" s="3" t="s">
        <v>123</v>
      </c>
      <c r="V462" s="9">
        <v>0</v>
      </c>
      <c r="W462" s="9">
        <v>0</v>
      </c>
      <c r="X462" s="3">
        <v>0</v>
      </c>
      <c r="Y462" s="22">
        <v>2</v>
      </c>
      <c r="Z462" s="22">
        <v>2</v>
      </c>
      <c r="AA462" s="22">
        <f t="shared" si="227"/>
        <v>1</v>
      </c>
      <c r="AB462" s="12">
        <v>2</v>
      </c>
      <c r="AC462" s="9">
        <v>1</v>
      </c>
      <c r="AD462" s="12">
        <v>2</v>
      </c>
      <c r="AE462" s="22" t="str">
        <f t="shared" si="228"/>
        <v>1 vs. 2</v>
      </c>
      <c r="AF462" s="22">
        <v>2</v>
      </c>
      <c r="AG462" s="9">
        <v>2</v>
      </c>
      <c r="AH462" s="9">
        <v>2</v>
      </c>
      <c r="AI462" s="3">
        <f t="shared" si="229"/>
        <v>1</v>
      </c>
      <c r="AJ462" s="3">
        <v>2</v>
      </c>
      <c r="AK462" s="9">
        <v>0</v>
      </c>
      <c r="AL462" s="9">
        <v>0</v>
      </c>
      <c r="AM462" s="9">
        <v>0</v>
      </c>
      <c r="AN462" s="9"/>
      <c r="AO462" s="9" t="s">
        <v>1263</v>
      </c>
      <c r="AP462" s="48" t="s">
        <v>1265</v>
      </c>
      <c r="AQ462" s="48">
        <v>0</v>
      </c>
      <c r="AR462" s="9"/>
      <c r="AS462" s="48"/>
      <c r="AT462" s="48"/>
      <c r="AU462" s="9">
        <v>0</v>
      </c>
      <c r="AV462" s="61">
        <f t="shared" si="256"/>
        <v>9.3478839031169311E-2</v>
      </c>
      <c r="AW462" s="42">
        <f t="shared" si="257"/>
        <v>2.6613441788434365E-2</v>
      </c>
      <c r="AX462" s="61">
        <f t="shared" si="258"/>
        <v>9.300751715370123E-2</v>
      </c>
      <c r="AY462" s="61">
        <f t="shared" si="259"/>
        <v>2.6345747512017122E-2</v>
      </c>
      <c r="AZ462" s="16"/>
      <c r="BA462" s="9"/>
      <c r="BB462" s="9"/>
      <c r="BC462" s="9">
        <v>0</v>
      </c>
      <c r="BD462" s="22">
        <v>71</v>
      </c>
      <c r="BE462" s="22">
        <v>80</v>
      </c>
      <c r="BF462" s="22">
        <f t="shared" si="260"/>
        <v>151</v>
      </c>
      <c r="BG462" s="59">
        <v>1.51</v>
      </c>
      <c r="BH462" s="59">
        <v>1.59</v>
      </c>
      <c r="BI462" s="25">
        <v>0.84299999999999997</v>
      </c>
      <c r="BJ462" s="25">
        <v>0.86699999999999999</v>
      </c>
      <c r="BK462" s="67">
        <v>1</v>
      </c>
      <c r="BL462" s="57">
        <f t="shared" si="231"/>
        <v>9.3478839031169311E-2</v>
      </c>
      <c r="BM462" s="16">
        <f t="shared" si="232"/>
        <v>2.6613441788434365E-2</v>
      </c>
      <c r="BN462" s="16">
        <f t="shared" si="233"/>
        <v>9.300751715370123E-2</v>
      </c>
      <c r="BO462" s="16">
        <f t="shared" si="234"/>
        <v>2.6345747512017122E-2</v>
      </c>
      <c r="BP462" s="48"/>
      <c r="BQ462" s="64"/>
      <c r="BR462" s="64"/>
      <c r="BS462" s="48"/>
      <c r="BT462" s="48"/>
      <c r="BU462" s="48"/>
      <c r="BV462" s="48"/>
      <c r="BW462" s="48"/>
      <c r="BX462" s="48"/>
      <c r="BY462" s="16"/>
      <c r="BZ462" s="16"/>
      <c r="CA462" s="48"/>
      <c r="CB462" s="48"/>
      <c r="CC462" s="48"/>
      <c r="CD462" s="48"/>
      <c r="CE462" s="9"/>
      <c r="CF462" s="9"/>
      <c r="CG462" s="9"/>
      <c r="CH462" s="62"/>
      <c r="CI462" s="62"/>
      <c r="CJ462" s="20"/>
      <c r="CK462" s="9"/>
      <c r="CL462" s="9"/>
      <c r="CM462" s="9"/>
      <c r="CN462" s="9"/>
      <c r="CO462" s="63"/>
      <c r="CP462" s="33"/>
      <c r="CQ462" s="33"/>
      <c r="CR462" s="33"/>
      <c r="CS462" s="33"/>
      <c r="CT462" s="9"/>
      <c r="CU462" s="9"/>
      <c r="CV462" s="9"/>
      <c r="CW462" s="9"/>
      <c r="CX462" s="9"/>
      <c r="CY462" s="9"/>
      <c r="CZ462" s="9"/>
      <c r="DA462" s="9"/>
      <c r="DB462" s="9"/>
      <c r="DC462" s="9"/>
      <c r="DD462" s="9"/>
      <c r="DE462" s="62"/>
      <c r="DF462" s="62"/>
      <c r="DG462" s="62"/>
      <c r="DH462" s="20"/>
      <c r="DI462" s="20"/>
      <c r="DJ462" s="20"/>
      <c r="DK462" s="20"/>
      <c r="DL462" s="65"/>
      <c r="DM462" s="33"/>
      <c r="DN462" s="33"/>
      <c r="DO462" s="33"/>
      <c r="DP462" s="33"/>
      <c r="DQ462" s="9"/>
      <c r="DR462" s="9"/>
      <c r="DS462" s="9"/>
      <c r="DT462" s="62"/>
      <c r="DU462" s="62"/>
      <c r="DV462" s="62"/>
      <c r="DW462" s="9"/>
      <c r="DX462" s="9"/>
      <c r="DY462" s="9"/>
      <c r="DZ462" s="9"/>
      <c r="EA462" s="65"/>
      <c r="EB462" s="33" t="e">
        <f t="shared" si="248"/>
        <v>#DIV/0!</v>
      </c>
      <c r="EC462" s="33" t="e">
        <f t="shared" si="249"/>
        <v>#DIV/0!</v>
      </c>
      <c r="ED462" s="33" t="e">
        <f t="shared" si="250"/>
        <v>#DIV/0!</v>
      </c>
      <c r="EE462" s="33" t="e">
        <f t="shared" si="251"/>
        <v>#DIV/0!</v>
      </c>
    </row>
    <row r="463" spans="1:135" ht="48" x14ac:dyDescent="0.2">
      <c r="A463" s="99">
        <v>508</v>
      </c>
      <c r="B463" s="93" t="s">
        <v>1196</v>
      </c>
      <c r="C463" s="3" t="s">
        <v>1193</v>
      </c>
      <c r="D463" s="9">
        <v>4</v>
      </c>
      <c r="E463" s="3" t="str">
        <f t="shared" si="226"/>
        <v>Gasiorowska, A., Zaleskiewicz, T., &amp; Kesebir, P. (unpublished), Study 4</v>
      </c>
      <c r="F463" s="9" t="s">
        <v>1199</v>
      </c>
      <c r="G463" s="9" t="s">
        <v>123</v>
      </c>
      <c r="H463" s="9">
        <v>1</v>
      </c>
      <c r="I463" s="9">
        <v>1</v>
      </c>
      <c r="J463" s="9">
        <v>1</v>
      </c>
      <c r="K463" s="9">
        <v>1</v>
      </c>
      <c r="L463" s="9">
        <v>1</v>
      </c>
      <c r="M463" s="9"/>
      <c r="N463" s="9">
        <v>1</v>
      </c>
      <c r="O463" s="9">
        <v>1</v>
      </c>
      <c r="P463" s="9"/>
      <c r="Q463" s="9" t="s">
        <v>1262</v>
      </c>
      <c r="R463" s="3" t="s">
        <v>1250</v>
      </c>
      <c r="S463" s="9"/>
      <c r="T463" s="9">
        <v>2017</v>
      </c>
      <c r="U463" s="3" t="s">
        <v>123</v>
      </c>
      <c r="V463" s="9">
        <v>0</v>
      </c>
      <c r="W463" s="9">
        <v>0</v>
      </c>
      <c r="X463" s="3">
        <v>0</v>
      </c>
      <c r="Y463" s="22">
        <v>2</v>
      </c>
      <c r="Z463" s="22">
        <v>2</v>
      </c>
      <c r="AA463" s="22">
        <f t="shared" si="227"/>
        <v>1</v>
      </c>
      <c r="AB463" s="12">
        <v>2</v>
      </c>
      <c r="AC463" s="9">
        <v>1</v>
      </c>
      <c r="AD463" s="12">
        <v>2</v>
      </c>
      <c r="AE463" s="22" t="str">
        <f t="shared" si="228"/>
        <v>1 vs. 2</v>
      </c>
      <c r="AF463" s="22">
        <v>2</v>
      </c>
      <c r="AG463" s="9">
        <v>2</v>
      </c>
      <c r="AH463" s="9">
        <v>2</v>
      </c>
      <c r="AI463" s="3">
        <f t="shared" si="229"/>
        <v>1</v>
      </c>
      <c r="AJ463" s="3">
        <v>2</v>
      </c>
      <c r="AK463" s="9">
        <v>0</v>
      </c>
      <c r="AL463" s="9">
        <v>0</v>
      </c>
      <c r="AM463" s="9">
        <v>0</v>
      </c>
      <c r="AN463" s="9"/>
      <c r="AO463" s="9" t="s">
        <v>1263</v>
      </c>
      <c r="AP463" s="48" t="s">
        <v>1264</v>
      </c>
      <c r="AQ463" s="48">
        <v>1</v>
      </c>
      <c r="AR463" s="9"/>
      <c r="AS463" s="48"/>
      <c r="AT463" s="48"/>
      <c r="AU463" s="9">
        <v>0</v>
      </c>
      <c r="AV463" s="61">
        <f t="shared" si="256"/>
        <v>0.49012395599771746</v>
      </c>
      <c r="AW463" s="42">
        <f t="shared" si="257"/>
        <v>2.7124228611140982E-2</v>
      </c>
      <c r="AX463" s="61">
        <f t="shared" si="258"/>
        <v>0.48766924503278736</v>
      </c>
      <c r="AY463" s="61">
        <f t="shared" si="259"/>
        <v>2.6853213871575205E-2</v>
      </c>
      <c r="AZ463" s="16"/>
      <c r="BA463" s="9"/>
      <c r="BB463" s="9"/>
      <c r="BC463" s="9">
        <v>0</v>
      </c>
      <c r="BD463" s="22">
        <v>78</v>
      </c>
      <c r="BE463" s="22">
        <v>74</v>
      </c>
      <c r="BF463" s="22">
        <f t="shared" si="260"/>
        <v>152</v>
      </c>
      <c r="BG463" s="59">
        <v>1.77</v>
      </c>
      <c r="BH463" s="59">
        <v>2.44</v>
      </c>
      <c r="BI463" s="22">
        <v>1.216</v>
      </c>
      <c r="BJ463" s="22">
        <v>1.51</v>
      </c>
      <c r="BK463" s="67">
        <v>1</v>
      </c>
      <c r="BL463" s="57">
        <f t="shared" si="231"/>
        <v>0.49012395599771746</v>
      </c>
      <c r="BM463" s="16">
        <f t="shared" si="232"/>
        <v>2.7124228611140982E-2</v>
      </c>
      <c r="BN463" s="16">
        <f t="shared" si="233"/>
        <v>0.48766924503278736</v>
      </c>
      <c r="BO463" s="16">
        <f t="shared" si="234"/>
        <v>2.6853213871575205E-2</v>
      </c>
      <c r="BP463" s="48"/>
      <c r="BQ463" s="64"/>
      <c r="BR463" s="64"/>
      <c r="BS463" s="48"/>
      <c r="BT463" s="48"/>
      <c r="BU463" s="48"/>
      <c r="BV463" s="48"/>
      <c r="BW463" s="48"/>
      <c r="BX463" s="48"/>
      <c r="BY463" s="16"/>
      <c r="BZ463" s="16"/>
      <c r="CA463" s="48"/>
      <c r="CB463" s="48"/>
      <c r="CC463" s="48"/>
      <c r="CD463" s="48"/>
      <c r="CE463" s="9"/>
      <c r="CF463" s="9"/>
      <c r="CG463" s="9"/>
      <c r="CH463" s="62"/>
      <c r="CI463" s="62"/>
      <c r="CJ463" s="20"/>
      <c r="CK463" s="9"/>
      <c r="CL463" s="9"/>
      <c r="CM463" s="9"/>
      <c r="CN463" s="9"/>
      <c r="CO463" s="63"/>
      <c r="CP463" s="33"/>
      <c r="CQ463" s="33"/>
      <c r="CR463" s="33"/>
      <c r="CS463" s="33"/>
      <c r="CT463" s="9"/>
      <c r="CU463" s="9"/>
      <c r="CV463" s="9"/>
      <c r="CW463" s="9"/>
      <c r="CX463" s="9"/>
      <c r="CY463" s="9"/>
      <c r="CZ463" s="9"/>
      <c r="DA463" s="9"/>
      <c r="DB463" s="9"/>
      <c r="DC463" s="9"/>
      <c r="DD463" s="9"/>
      <c r="DE463" s="62"/>
      <c r="DF463" s="62"/>
      <c r="DG463" s="62"/>
      <c r="DH463" s="20"/>
      <c r="DI463" s="20"/>
      <c r="DJ463" s="20"/>
      <c r="DK463" s="20"/>
      <c r="DL463" s="65"/>
      <c r="DM463" s="33"/>
      <c r="DN463" s="33"/>
      <c r="DO463" s="33"/>
      <c r="DP463" s="33"/>
      <c r="DQ463" s="9"/>
      <c r="DR463" s="9"/>
      <c r="DS463" s="9"/>
      <c r="DT463" s="62"/>
      <c r="DU463" s="62"/>
      <c r="DV463" s="62"/>
      <c r="DW463" s="9"/>
      <c r="DX463" s="9"/>
      <c r="DY463" s="9"/>
      <c r="DZ463" s="9"/>
      <c r="EA463" s="65"/>
      <c r="EB463" s="33" t="e">
        <f t="shared" si="248"/>
        <v>#DIV/0!</v>
      </c>
      <c r="EC463" s="33" t="e">
        <f t="shared" si="249"/>
        <v>#DIV/0!</v>
      </c>
      <c r="ED463" s="33" t="e">
        <f t="shared" si="250"/>
        <v>#DIV/0!</v>
      </c>
      <c r="EE463" s="33" t="e">
        <f t="shared" si="251"/>
        <v>#DIV/0!</v>
      </c>
    </row>
    <row r="464" spans="1:135" ht="48" x14ac:dyDescent="0.2">
      <c r="A464" s="99">
        <v>508</v>
      </c>
      <c r="B464" s="93" t="s">
        <v>1197</v>
      </c>
      <c r="C464" s="3" t="s">
        <v>1193</v>
      </c>
      <c r="D464" s="9">
        <v>5</v>
      </c>
      <c r="E464" s="3" t="str">
        <f t="shared" si="226"/>
        <v>Gasiorowska, A., Zaleskiewicz, T., &amp; Kesebir, P. (unpublished), Study 5</v>
      </c>
      <c r="F464" s="9" t="s">
        <v>1199</v>
      </c>
      <c r="G464" s="9" t="s">
        <v>123</v>
      </c>
      <c r="H464" s="9">
        <v>1</v>
      </c>
      <c r="I464" s="9">
        <v>1</v>
      </c>
      <c r="J464" s="9">
        <v>1</v>
      </c>
      <c r="K464" s="9">
        <v>1</v>
      </c>
      <c r="L464" s="9">
        <v>1</v>
      </c>
      <c r="M464" s="9"/>
      <c r="N464" s="9">
        <v>1</v>
      </c>
      <c r="O464" s="9">
        <v>1</v>
      </c>
      <c r="P464" s="9"/>
      <c r="Q464" s="9" t="s">
        <v>1262</v>
      </c>
      <c r="R464" s="9" t="s">
        <v>89</v>
      </c>
      <c r="S464" s="9"/>
      <c r="T464" s="9">
        <v>2017</v>
      </c>
      <c r="U464" s="3" t="s">
        <v>123</v>
      </c>
      <c r="V464" s="9">
        <v>0</v>
      </c>
      <c r="W464" s="9">
        <v>0</v>
      </c>
      <c r="X464" s="3">
        <v>0</v>
      </c>
      <c r="Y464" s="22">
        <v>1</v>
      </c>
      <c r="Z464" s="22">
        <v>1</v>
      </c>
      <c r="AA464" s="22">
        <f t="shared" si="227"/>
        <v>1</v>
      </c>
      <c r="AB464" s="12">
        <v>1</v>
      </c>
      <c r="AC464" s="9">
        <v>1</v>
      </c>
      <c r="AD464" s="12">
        <v>2</v>
      </c>
      <c r="AE464" s="22" t="str">
        <f t="shared" si="228"/>
        <v>1 vs. 2</v>
      </c>
      <c r="AF464" s="22">
        <v>2</v>
      </c>
      <c r="AG464" s="9">
        <v>2</v>
      </c>
      <c r="AH464" s="9">
        <v>2</v>
      </c>
      <c r="AI464" s="3">
        <f t="shared" si="229"/>
        <v>1</v>
      </c>
      <c r="AJ464" s="3">
        <v>2</v>
      </c>
      <c r="AK464" s="9">
        <v>0</v>
      </c>
      <c r="AL464" s="9">
        <v>0</v>
      </c>
      <c r="AM464" s="9">
        <v>0</v>
      </c>
      <c r="AN464" s="48"/>
      <c r="AO464" s="9" t="s">
        <v>1263</v>
      </c>
      <c r="AP464" s="48" t="s">
        <v>1265</v>
      </c>
      <c r="AQ464" s="48">
        <v>0</v>
      </c>
      <c r="AR464" s="9"/>
      <c r="AS464" s="48"/>
      <c r="AT464" s="48"/>
      <c r="AU464" s="9">
        <v>0</v>
      </c>
      <c r="AV464" s="61">
        <f t="shared" si="256"/>
        <v>8.3248509928187275E-2</v>
      </c>
      <c r="AW464" s="42">
        <f t="shared" si="257"/>
        <v>3.1345887297924736E-2</v>
      </c>
      <c r="AX464" s="61">
        <f t="shared" si="258"/>
        <v>8.2751997940544011E-2</v>
      </c>
      <c r="AY464" s="61">
        <f t="shared" si="259"/>
        <v>3.0973095125000238E-2</v>
      </c>
      <c r="AZ464" s="9"/>
      <c r="BA464" s="9"/>
      <c r="BB464" s="9"/>
      <c r="BC464" s="9">
        <v>1</v>
      </c>
      <c r="BD464" s="22">
        <v>61</v>
      </c>
      <c r="BE464" s="22">
        <v>67</v>
      </c>
      <c r="BF464" s="22">
        <f t="shared" si="260"/>
        <v>128</v>
      </c>
      <c r="BG464" s="59">
        <v>1.69</v>
      </c>
      <c r="BH464" s="59">
        <v>1.6</v>
      </c>
      <c r="BI464" s="25">
        <v>1.2589999999999999</v>
      </c>
      <c r="BJ464" s="25">
        <v>0.88900000000000001</v>
      </c>
      <c r="BK464" s="67">
        <v>1</v>
      </c>
      <c r="BL464" s="57">
        <f t="shared" si="231"/>
        <v>8.3248509928187275E-2</v>
      </c>
      <c r="BM464" s="16">
        <f t="shared" si="232"/>
        <v>3.1345887297924736E-2</v>
      </c>
      <c r="BN464" s="16">
        <f t="shared" si="233"/>
        <v>8.2751997940544011E-2</v>
      </c>
      <c r="BO464" s="16">
        <f t="shared" si="234"/>
        <v>3.0973095125000238E-2</v>
      </c>
      <c r="BP464" s="48"/>
      <c r="BQ464" s="64"/>
      <c r="BR464" s="64"/>
      <c r="BS464" s="48"/>
      <c r="BT464" s="48"/>
      <c r="BU464" s="48"/>
      <c r="BV464" s="48"/>
      <c r="BW464" s="48"/>
      <c r="BX464" s="48"/>
      <c r="BY464" s="16"/>
      <c r="BZ464" s="16"/>
      <c r="CA464" s="48"/>
      <c r="CB464" s="48"/>
      <c r="CC464" s="48"/>
      <c r="CD464" s="48"/>
      <c r="CE464" s="9"/>
      <c r="CF464" s="9"/>
      <c r="CG464" s="9"/>
      <c r="CH464" s="62"/>
      <c r="CI464" s="62"/>
      <c r="CJ464" s="62"/>
      <c r="CK464" s="9"/>
      <c r="CL464" s="9"/>
      <c r="CM464" s="9"/>
      <c r="CN464" s="9"/>
      <c r="CO464" s="63"/>
      <c r="CP464" s="33"/>
      <c r="CQ464" s="33"/>
      <c r="CR464" s="33"/>
      <c r="CS464" s="33"/>
      <c r="CT464" s="9"/>
      <c r="CU464" s="9"/>
      <c r="CV464" s="9"/>
      <c r="CW464" s="9"/>
      <c r="CX464" s="9"/>
      <c r="CY464" s="9"/>
      <c r="CZ464" s="9"/>
      <c r="DA464" s="9"/>
      <c r="DB464" s="9"/>
      <c r="DC464" s="9"/>
      <c r="DD464" s="9"/>
      <c r="DE464" s="62"/>
      <c r="DF464" s="62"/>
      <c r="DG464" s="62"/>
      <c r="DH464" s="20"/>
      <c r="DI464" s="20"/>
      <c r="DJ464" s="20"/>
      <c r="DK464" s="20"/>
      <c r="DL464" s="65"/>
      <c r="DM464" s="33"/>
      <c r="DN464" s="33"/>
      <c r="DO464" s="33"/>
      <c r="DP464" s="33"/>
      <c r="DQ464" s="9"/>
      <c r="DR464" s="9"/>
      <c r="DS464" s="9"/>
      <c r="DT464" s="62"/>
      <c r="DU464" s="62"/>
      <c r="DV464" s="62"/>
      <c r="DW464" s="9"/>
      <c r="DX464" s="9"/>
      <c r="DY464" s="9"/>
      <c r="DZ464" s="9"/>
      <c r="EA464" s="65"/>
      <c r="EB464" s="33" t="e">
        <f t="shared" si="248"/>
        <v>#DIV/0!</v>
      </c>
      <c r="EC464" s="33" t="e">
        <f t="shared" si="249"/>
        <v>#DIV/0!</v>
      </c>
      <c r="ED464" s="33" t="e">
        <f t="shared" si="250"/>
        <v>#DIV/0!</v>
      </c>
      <c r="EE464" s="33" t="e">
        <f t="shared" si="251"/>
        <v>#DIV/0!</v>
      </c>
    </row>
    <row r="465" spans="1:135" ht="48" x14ac:dyDescent="0.2">
      <c r="A465" s="99">
        <v>508</v>
      </c>
      <c r="B465" s="93" t="s">
        <v>1197</v>
      </c>
      <c r="C465" s="3" t="s">
        <v>1193</v>
      </c>
      <c r="D465" s="9">
        <v>5</v>
      </c>
      <c r="E465" s="3" t="str">
        <f t="shared" si="226"/>
        <v>Gasiorowska, A., Zaleskiewicz, T., &amp; Kesebir, P. (unpublished), Study 5</v>
      </c>
      <c r="F465" s="9" t="s">
        <v>1199</v>
      </c>
      <c r="G465" s="9" t="s">
        <v>123</v>
      </c>
      <c r="H465" s="9">
        <v>1</v>
      </c>
      <c r="I465" s="9">
        <v>1</v>
      </c>
      <c r="J465" s="9">
        <v>1</v>
      </c>
      <c r="K465" s="9">
        <v>1</v>
      </c>
      <c r="L465" s="9">
        <v>1</v>
      </c>
      <c r="M465" s="9"/>
      <c r="N465" s="9">
        <v>1</v>
      </c>
      <c r="O465" s="9">
        <v>1</v>
      </c>
      <c r="P465" s="9"/>
      <c r="Q465" s="9" t="s">
        <v>1262</v>
      </c>
      <c r="R465" s="9" t="s">
        <v>89</v>
      </c>
      <c r="S465" s="9"/>
      <c r="T465" s="9">
        <v>2017</v>
      </c>
      <c r="U465" s="3" t="s">
        <v>123</v>
      </c>
      <c r="V465" s="9">
        <v>0</v>
      </c>
      <c r="W465" s="9">
        <v>0</v>
      </c>
      <c r="X465" s="3">
        <v>0</v>
      </c>
      <c r="Y465" s="22">
        <v>1</v>
      </c>
      <c r="Z465" s="22">
        <v>1</v>
      </c>
      <c r="AA465" s="22">
        <f t="shared" si="227"/>
        <v>1</v>
      </c>
      <c r="AB465" s="12">
        <v>1</v>
      </c>
      <c r="AC465" s="9">
        <v>1</v>
      </c>
      <c r="AD465" s="12">
        <v>2</v>
      </c>
      <c r="AE465" s="22" t="str">
        <f t="shared" si="228"/>
        <v>1 vs. 2</v>
      </c>
      <c r="AF465" s="22">
        <v>2</v>
      </c>
      <c r="AG465" s="9">
        <v>2</v>
      </c>
      <c r="AH465" s="9">
        <v>2</v>
      </c>
      <c r="AI465" s="3">
        <f t="shared" si="229"/>
        <v>1</v>
      </c>
      <c r="AJ465" s="3">
        <v>2</v>
      </c>
      <c r="AK465" s="9">
        <v>0</v>
      </c>
      <c r="AL465" s="9">
        <v>0</v>
      </c>
      <c r="AM465" s="9">
        <v>0</v>
      </c>
      <c r="AN465" s="48"/>
      <c r="AO465" s="9" t="s">
        <v>1263</v>
      </c>
      <c r="AP465" s="48" t="s">
        <v>1264</v>
      </c>
      <c r="AQ465" s="48">
        <v>1</v>
      </c>
      <c r="AR465" s="9"/>
      <c r="AS465" s="48"/>
      <c r="AT465" s="48"/>
      <c r="AU465" s="9">
        <v>0</v>
      </c>
      <c r="AV465" s="61">
        <f t="shared" si="256"/>
        <v>0.46113627208864905</v>
      </c>
      <c r="AW465" s="42">
        <f t="shared" si="257"/>
        <v>3.0670826699728482E-2</v>
      </c>
      <c r="AX465" s="61">
        <f t="shared" si="258"/>
        <v>0.45851120792116146</v>
      </c>
      <c r="AY465" s="61">
        <f t="shared" si="259"/>
        <v>3.0322627136181845E-2</v>
      </c>
      <c r="AZ465" s="9"/>
      <c r="BA465" s="9"/>
      <c r="BB465" s="9"/>
      <c r="BC465" s="9">
        <v>1</v>
      </c>
      <c r="BD465" s="22">
        <v>65</v>
      </c>
      <c r="BE465" s="22">
        <v>69</v>
      </c>
      <c r="BF465" s="22">
        <f t="shared" si="260"/>
        <v>134</v>
      </c>
      <c r="BG465" s="59">
        <v>1.63</v>
      </c>
      <c r="BH465" s="59">
        <v>2.13</v>
      </c>
      <c r="BI465" s="22">
        <v>0.91100000000000003</v>
      </c>
      <c r="BJ465" s="22">
        <v>1.3049999999999999</v>
      </c>
      <c r="BK465" s="67">
        <v>1</v>
      </c>
      <c r="BL465" s="57">
        <f>(ABS((BG465-BH465)/(((BD465-1)*BI464^2+(BE465-1)*BJ464^2)/(BD465+BE465-2))^0.5)*BK465)</f>
        <v>0.46113627208864905</v>
      </c>
      <c r="BM465" s="16">
        <f t="shared" si="232"/>
        <v>3.0670826699728482E-2</v>
      </c>
      <c r="BN465" s="16">
        <f t="shared" si="233"/>
        <v>0.45851120792116146</v>
      </c>
      <c r="BO465" s="16">
        <f t="shared" si="234"/>
        <v>3.0322627136181845E-2</v>
      </c>
      <c r="BP465" s="48"/>
      <c r="BQ465" s="64"/>
      <c r="BR465" s="64"/>
      <c r="BS465" s="48"/>
      <c r="BT465" s="48"/>
      <c r="BU465" s="48"/>
      <c r="BV465" s="48"/>
      <c r="BW465" s="48"/>
      <c r="BX465" s="48"/>
      <c r="BY465" s="16"/>
      <c r="BZ465" s="16"/>
      <c r="CA465" s="48"/>
      <c r="CB465" s="48"/>
      <c r="CC465" s="48"/>
      <c r="CD465" s="48"/>
      <c r="CE465" s="9"/>
      <c r="CF465" s="9"/>
      <c r="CG465" s="9"/>
      <c r="CH465" s="62"/>
      <c r="CI465" s="62"/>
      <c r="CJ465" s="62"/>
      <c r="CK465" s="9"/>
      <c r="CL465" s="9"/>
      <c r="CM465" s="9"/>
      <c r="CN465" s="9"/>
      <c r="CO465" s="63"/>
      <c r="CP465" s="33"/>
      <c r="CQ465" s="33"/>
      <c r="CR465" s="33"/>
      <c r="CS465" s="33"/>
      <c r="CT465" s="9"/>
      <c r="CU465" s="9"/>
      <c r="CV465" s="9"/>
      <c r="CW465" s="9"/>
      <c r="CX465" s="9"/>
      <c r="CY465" s="9"/>
      <c r="CZ465" s="9"/>
      <c r="DA465" s="9"/>
      <c r="DB465" s="9"/>
      <c r="DC465" s="9"/>
      <c r="DD465" s="9"/>
      <c r="DE465" s="62"/>
      <c r="DF465" s="62"/>
      <c r="DG465" s="62"/>
      <c r="DH465" s="20"/>
      <c r="DI465" s="20"/>
      <c r="DJ465" s="20"/>
      <c r="DK465" s="20"/>
      <c r="DL465" s="65"/>
      <c r="DM465" s="33"/>
      <c r="DN465" s="33"/>
      <c r="DO465" s="33"/>
      <c r="DP465" s="33"/>
      <c r="DQ465" s="9"/>
      <c r="DR465" s="9"/>
      <c r="DS465" s="9"/>
      <c r="DT465" s="62"/>
      <c r="DU465" s="62"/>
      <c r="DV465" s="62"/>
      <c r="DW465" s="9"/>
      <c r="DX465" s="9"/>
      <c r="DY465" s="9"/>
      <c r="DZ465" s="9"/>
      <c r="EA465" s="65"/>
      <c r="EB465" s="33" t="e">
        <f t="shared" si="248"/>
        <v>#DIV/0!</v>
      </c>
      <c r="EC465" s="33" t="e">
        <f t="shared" si="249"/>
        <v>#DIV/0!</v>
      </c>
      <c r="ED465" s="33" t="e">
        <f t="shared" si="250"/>
        <v>#DIV/0!</v>
      </c>
      <c r="EE465" s="33" t="e">
        <f t="shared" si="251"/>
        <v>#DIV/0!</v>
      </c>
    </row>
    <row r="466" spans="1:135" ht="48" x14ac:dyDescent="0.2">
      <c r="A466" s="99">
        <v>508</v>
      </c>
      <c r="B466" s="93" t="s">
        <v>1198</v>
      </c>
      <c r="C466" s="3" t="s">
        <v>1193</v>
      </c>
      <c r="D466" s="9">
        <v>6</v>
      </c>
      <c r="E466" s="3" t="str">
        <f t="shared" si="226"/>
        <v>Gasiorowska, A., Zaleskiewicz, T., &amp; Kesebir, P. (unpublished), Study 6</v>
      </c>
      <c r="F466" s="9" t="s">
        <v>1199</v>
      </c>
      <c r="G466" s="9" t="s">
        <v>123</v>
      </c>
      <c r="H466" s="9">
        <v>1</v>
      </c>
      <c r="I466" s="9">
        <v>1</v>
      </c>
      <c r="J466" s="9">
        <v>1</v>
      </c>
      <c r="K466" s="9">
        <v>1</v>
      </c>
      <c r="L466" s="9">
        <v>1</v>
      </c>
      <c r="M466" s="9"/>
      <c r="N466" s="9">
        <v>1</v>
      </c>
      <c r="O466" s="9">
        <v>1</v>
      </c>
      <c r="P466" s="9" t="s">
        <v>1266</v>
      </c>
      <c r="Q466" s="9" t="s">
        <v>1262</v>
      </c>
      <c r="R466" s="9" t="s">
        <v>89</v>
      </c>
      <c r="S466" s="9"/>
      <c r="T466" s="9">
        <v>2017</v>
      </c>
      <c r="U466" s="3" t="s">
        <v>123</v>
      </c>
      <c r="V466" s="9">
        <v>0</v>
      </c>
      <c r="W466" s="9">
        <v>0</v>
      </c>
      <c r="X466" s="3">
        <v>0</v>
      </c>
      <c r="Y466" s="22">
        <v>1</v>
      </c>
      <c r="Z466" s="22">
        <v>1</v>
      </c>
      <c r="AA466" s="22">
        <f t="shared" si="227"/>
        <v>1</v>
      </c>
      <c r="AB466" s="12">
        <v>1</v>
      </c>
      <c r="AC466" s="9">
        <v>1</v>
      </c>
      <c r="AD466" s="12">
        <v>2</v>
      </c>
      <c r="AE466" s="22" t="str">
        <f t="shared" si="228"/>
        <v>1 vs. 2</v>
      </c>
      <c r="AF466" s="22">
        <v>2</v>
      </c>
      <c r="AG466" s="9">
        <v>2</v>
      </c>
      <c r="AH466" s="9">
        <v>2</v>
      </c>
      <c r="AI466" s="3">
        <f t="shared" si="229"/>
        <v>1</v>
      </c>
      <c r="AJ466" s="3">
        <v>2</v>
      </c>
      <c r="AK466" s="9">
        <v>0</v>
      </c>
      <c r="AL466" s="9">
        <v>0</v>
      </c>
      <c r="AM466" s="9">
        <v>0</v>
      </c>
      <c r="AN466" s="9"/>
      <c r="AO466" s="9" t="s">
        <v>1263</v>
      </c>
      <c r="AP466" s="48" t="s">
        <v>1265</v>
      </c>
      <c r="AQ466" s="48">
        <v>0</v>
      </c>
      <c r="AR466" s="9"/>
      <c r="AS466" s="9"/>
      <c r="AT466" s="9"/>
      <c r="AU466" s="9">
        <v>0</v>
      </c>
      <c r="AV466" s="61">
        <f t="shared" si="256"/>
        <v>5.1812844103533269E-2</v>
      </c>
      <c r="AW466" s="42">
        <f t="shared" si="257"/>
        <v>2.7596776166613456E-2</v>
      </c>
      <c r="AX466" s="61">
        <f t="shared" si="258"/>
        <v>5.154062250579141E-2</v>
      </c>
      <c r="AY466" s="61">
        <f t="shared" si="259"/>
        <v>2.7307554307518071E-2</v>
      </c>
      <c r="AZ466" s="9"/>
      <c r="BA466" s="9"/>
      <c r="BB466" s="9"/>
      <c r="BC466" s="9">
        <v>1</v>
      </c>
      <c r="BD466" s="22">
        <v>72</v>
      </c>
      <c r="BE466" s="22">
        <v>73</v>
      </c>
      <c r="BF466" s="22">
        <f t="shared" si="260"/>
        <v>145</v>
      </c>
      <c r="BG466" s="59">
        <v>1.43</v>
      </c>
      <c r="BH466" s="59">
        <v>1.48</v>
      </c>
      <c r="BI466" s="25">
        <v>0.98</v>
      </c>
      <c r="BJ466" s="25">
        <v>0.95</v>
      </c>
      <c r="BK466" s="67">
        <v>1</v>
      </c>
      <c r="BL466" s="57">
        <f t="shared" ref="BL466:BL475" si="261">(ABS((BG466-BH466)/(((BD466-1)*BI466^2+(BE466-1)*BJ466^2)/(BD466+BE466-2))^0.5)*BK466)</f>
        <v>5.1812844103533269E-2</v>
      </c>
      <c r="BM466" s="16">
        <f t="shared" si="232"/>
        <v>2.7596776166613456E-2</v>
      </c>
      <c r="BN466" s="16">
        <f t="shared" si="233"/>
        <v>5.154062250579141E-2</v>
      </c>
      <c r="BO466" s="16">
        <f t="shared" si="234"/>
        <v>2.7307554307518071E-2</v>
      </c>
      <c r="BP466" s="48"/>
      <c r="BQ466" s="64"/>
      <c r="BR466" s="64"/>
      <c r="BS466" s="48"/>
      <c r="BT466" s="48"/>
      <c r="BU466" s="48"/>
      <c r="BV466" s="48"/>
      <c r="BW466" s="48"/>
      <c r="BX466" s="48"/>
      <c r="BY466" s="16"/>
      <c r="BZ466" s="16"/>
      <c r="CA466" s="48"/>
      <c r="CB466" s="48"/>
      <c r="CC466" s="48"/>
      <c r="CD466" s="48"/>
      <c r="CE466" s="9"/>
      <c r="CF466" s="9"/>
      <c r="CG466" s="9"/>
      <c r="CH466" s="62"/>
      <c r="CI466" s="62"/>
      <c r="CJ466" s="62"/>
      <c r="CK466" s="9"/>
      <c r="CL466" s="9"/>
      <c r="CM466" s="9"/>
      <c r="CN466" s="9"/>
      <c r="CO466" s="63"/>
      <c r="CP466" s="33"/>
      <c r="CQ466" s="33"/>
      <c r="CR466" s="33"/>
      <c r="CS466" s="33"/>
      <c r="CT466" s="9"/>
      <c r="CU466" s="9"/>
      <c r="CV466" s="9"/>
      <c r="CW466" s="9"/>
      <c r="CX466" s="9"/>
      <c r="CY466" s="9"/>
      <c r="CZ466" s="9"/>
      <c r="DA466" s="9"/>
      <c r="DB466" s="9"/>
      <c r="DC466" s="9"/>
      <c r="DD466" s="9"/>
      <c r="DE466" s="62"/>
      <c r="DF466" s="62"/>
      <c r="DG466" s="62"/>
      <c r="DH466" s="20"/>
      <c r="DI466" s="20"/>
      <c r="DJ466" s="20"/>
      <c r="DK466" s="20"/>
      <c r="DL466" s="65"/>
      <c r="DM466" s="33"/>
      <c r="DN466" s="33"/>
      <c r="DO466" s="33"/>
      <c r="DP466" s="33"/>
      <c r="DQ466" s="9"/>
      <c r="DR466" s="9"/>
      <c r="DS466" s="9"/>
      <c r="DT466" s="62"/>
      <c r="DU466" s="62"/>
      <c r="DV466" s="62"/>
      <c r="DW466" s="9"/>
      <c r="DX466" s="9"/>
      <c r="DY466" s="9"/>
      <c r="DZ466" s="9"/>
      <c r="EA466" s="65"/>
      <c r="EB466" s="33" t="e">
        <f t="shared" si="248"/>
        <v>#DIV/0!</v>
      </c>
      <c r="EC466" s="33" t="e">
        <f t="shared" si="249"/>
        <v>#DIV/0!</v>
      </c>
      <c r="ED466" s="33" t="e">
        <f t="shared" si="250"/>
        <v>#DIV/0!</v>
      </c>
      <c r="EE466" s="33" t="e">
        <f t="shared" si="251"/>
        <v>#DIV/0!</v>
      </c>
    </row>
    <row r="467" spans="1:135" ht="48" x14ac:dyDescent="0.2">
      <c r="A467" s="99">
        <v>508</v>
      </c>
      <c r="B467" s="93" t="s">
        <v>1198</v>
      </c>
      <c r="C467" s="3" t="s">
        <v>1193</v>
      </c>
      <c r="D467" s="9">
        <v>6</v>
      </c>
      <c r="E467" s="3" t="str">
        <f t="shared" si="226"/>
        <v>Gasiorowska, A., Zaleskiewicz, T., &amp; Kesebir, P. (unpublished), Study 6</v>
      </c>
      <c r="F467" s="9" t="s">
        <v>1199</v>
      </c>
      <c r="G467" s="9" t="s">
        <v>123</v>
      </c>
      <c r="H467" s="9">
        <v>1</v>
      </c>
      <c r="I467" s="9">
        <v>1</v>
      </c>
      <c r="J467" s="9">
        <v>1</v>
      </c>
      <c r="K467" s="9">
        <v>1</v>
      </c>
      <c r="L467" s="9">
        <v>1</v>
      </c>
      <c r="M467" s="9"/>
      <c r="N467" s="9">
        <v>1</v>
      </c>
      <c r="O467" s="9">
        <v>1</v>
      </c>
      <c r="P467" s="9" t="s">
        <v>1267</v>
      </c>
      <c r="Q467" s="9" t="s">
        <v>1262</v>
      </c>
      <c r="R467" s="9" t="s">
        <v>89</v>
      </c>
      <c r="S467" s="9"/>
      <c r="T467" s="9">
        <v>2017</v>
      </c>
      <c r="U467" s="3" t="s">
        <v>123</v>
      </c>
      <c r="V467" s="9">
        <v>0</v>
      </c>
      <c r="W467" s="9">
        <v>0</v>
      </c>
      <c r="X467" s="3">
        <v>0</v>
      </c>
      <c r="Y467" s="22">
        <v>1</v>
      </c>
      <c r="Z467" s="22">
        <v>1</v>
      </c>
      <c r="AA467" s="22">
        <f t="shared" ref="AA467:AA487" si="262">IF(Y467=Z467,1,CONCATENATE(Y467," vs. ",Z467))</f>
        <v>1</v>
      </c>
      <c r="AB467" s="12">
        <v>1</v>
      </c>
      <c r="AC467" s="9">
        <v>1</v>
      </c>
      <c r="AD467" s="12">
        <v>2</v>
      </c>
      <c r="AE467" s="22" t="str">
        <f t="shared" ref="AE467:AE487" si="263">IF(AC467=AD467,1,CONCATENATE(AC467," vs. ",AD467))</f>
        <v>1 vs. 2</v>
      </c>
      <c r="AF467" s="22">
        <v>2</v>
      </c>
      <c r="AG467" s="9">
        <v>2</v>
      </c>
      <c r="AH467" s="9">
        <v>2</v>
      </c>
      <c r="AI467" s="3">
        <f t="shared" si="229"/>
        <v>1</v>
      </c>
      <c r="AJ467" s="3">
        <v>2</v>
      </c>
      <c r="AK467" s="9">
        <v>0</v>
      </c>
      <c r="AL467" s="9">
        <v>0</v>
      </c>
      <c r="AM467" s="9">
        <v>0</v>
      </c>
      <c r="AN467" s="9"/>
      <c r="AO467" s="9" t="s">
        <v>1263</v>
      </c>
      <c r="AP467" s="48" t="s">
        <v>1265</v>
      </c>
      <c r="AQ467" s="48">
        <v>0</v>
      </c>
      <c r="AR467" s="9"/>
      <c r="AS467" s="9"/>
      <c r="AT467" s="9"/>
      <c r="AU467" s="9">
        <v>0</v>
      </c>
      <c r="AV467" s="61">
        <f t="shared" si="256"/>
        <v>-0.10956424656088609</v>
      </c>
      <c r="AW467" s="42">
        <f t="shared" si="257"/>
        <v>2.1210601039135482E-2</v>
      </c>
      <c r="AX467" s="61">
        <f t="shared" si="258"/>
        <v>-0.1091242295064247</v>
      </c>
      <c r="AY467" s="61">
        <f t="shared" si="259"/>
        <v>2.1040576866679383E-2</v>
      </c>
      <c r="AZ467" s="9"/>
      <c r="BA467" s="9"/>
      <c r="BB467" s="9"/>
      <c r="BC467" s="9">
        <v>1</v>
      </c>
      <c r="BD467" s="22">
        <v>92</v>
      </c>
      <c r="BE467" s="22">
        <v>97</v>
      </c>
      <c r="BF467" s="22">
        <f t="shared" si="260"/>
        <v>189</v>
      </c>
      <c r="BG467" s="59">
        <v>1.1299999999999999</v>
      </c>
      <c r="BH467" s="59">
        <v>1.03</v>
      </c>
      <c r="BI467" s="25">
        <v>0.86</v>
      </c>
      <c r="BJ467" s="25">
        <v>0.96</v>
      </c>
      <c r="BK467" s="67">
        <v>-1</v>
      </c>
      <c r="BL467" s="57">
        <f t="shared" si="261"/>
        <v>-0.10956424656088609</v>
      </c>
      <c r="BM467" s="16">
        <f t="shared" ref="BM467:BM490" si="264">(1/BD467)+(1/BE467)+(BL467^2/(2*(BF467)))</f>
        <v>2.1210601039135482E-2</v>
      </c>
      <c r="BN467" s="16">
        <f t="shared" ref="BN467:BN490" si="265">(1-3/(4*BF467-9))*BL467</f>
        <v>-0.1091242295064247</v>
      </c>
      <c r="BO467" s="16">
        <f t="shared" ref="BO467:BO490" si="266">((1-3/(4*BF467-9))^2)*BM467</f>
        <v>2.1040576866679383E-2</v>
      </c>
      <c r="BP467" s="48"/>
      <c r="BQ467" s="64"/>
      <c r="BR467" s="64"/>
      <c r="BS467" s="48"/>
      <c r="BT467" s="48"/>
      <c r="BU467" s="48"/>
      <c r="BV467" s="48"/>
      <c r="BW467" s="48"/>
      <c r="BX467" s="48"/>
      <c r="BY467" s="16"/>
      <c r="BZ467" s="16"/>
      <c r="CA467" s="48"/>
      <c r="CB467" s="48"/>
      <c r="CC467" s="48"/>
      <c r="CD467" s="48"/>
      <c r="CE467" s="9"/>
      <c r="CF467" s="9"/>
      <c r="CG467" s="9"/>
      <c r="CH467" s="62"/>
      <c r="CI467" s="62"/>
      <c r="CJ467" s="62"/>
      <c r="CK467" s="9"/>
      <c r="CL467" s="9"/>
      <c r="CM467" s="9"/>
      <c r="CN467" s="9"/>
      <c r="CO467" s="63"/>
      <c r="CP467" s="33"/>
      <c r="CQ467" s="33"/>
      <c r="CR467" s="33"/>
      <c r="CS467" s="33"/>
      <c r="CT467" s="9"/>
      <c r="CU467" s="9"/>
      <c r="CV467" s="9"/>
      <c r="CW467" s="9"/>
      <c r="CX467" s="9"/>
      <c r="CY467" s="9"/>
      <c r="CZ467" s="9"/>
      <c r="DA467" s="9"/>
      <c r="DB467" s="9"/>
      <c r="DC467" s="9"/>
      <c r="DD467" s="9"/>
      <c r="DE467" s="62"/>
      <c r="DF467" s="62"/>
      <c r="DG467" s="62"/>
      <c r="DH467" s="20"/>
      <c r="DI467" s="20"/>
      <c r="DJ467" s="20"/>
      <c r="DK467" s="20"/>
      <c r="DL467" s="65"/>
      <c r="DM467" s="33"/>
      <c r="DN467" s="33"/>
      <c r="DO467" s="33"/>
      <c r="DP467" s="33"/>
      <c r="DQ467" s="9"/>
      <c r="DR467" s="9"/>
      <c r="DS467" s="9"/>
      <c r="DT467" s="62"/>
      <c r="DU467" s="62"/>
      <c r="DV467" s="62"/>
      <c r="DW467" s="9"/>
      <c r="DX467" s="9"/>
      <c r="DY467" s="9"/>
      <c r="DZ467" s="9"/>
      <c r="EA467" s="65"/>
      <c r="EB467" s="33" t="e">
        <f t="shared" si="248"/>
        <v>#DIV/0!</v>
      </c>
      <c r="EC467" s="33" t="e">
        <f t="shared" si="249"/>
        <v>#DIV/0!</v>
      </c>
      <c r="ED467" s="33" t="e">
        <f t="shared" si="250"/>
        <v>#DIV/0!</v>
      </c>
      <c r="EE467" s="33" t="e">
        <f t="shared" si="251"/>
        <v>#DIV/0!</v>
      </c>
    </row>
    <row r="468" spans="1:135" ht="48" x14ac:dyDescent="0.2">
      <c r="A468" s="99">
        <v>508</v>
      </c>
      <c r="B468" s="93" t="s">
        <v>1198</v>
      </c>
      <c r="C468" s="3" t="s">
        <v>1193</v>
      </c>
      <c r="D468" s="9">
        <v>6</v>
      </c>
      <c r="E468" s="3" t="str">
        <f t="shared" si="226"/>
        <v>Gasiorowska, A., Zaleskiewicz, T., &amp; Kesebir, P. (unpublished), Study 6</v>
      </c>
      <c r="F468" s="9" t="s">
        <v>1199</v>
      </c>
      <c r="G468" s="9" t="s">
        <v>123</v>
      </c>
      <c r="H468" s="9">
        <v>1</v>
      </c>
      <c r="I468" s="9">
        <v>1</v>
      </c>
      <c r="J468" s="9">
        <v>1</v>
      </c>
      <c r="K468" s="9">
        <v>1</v>
      </c>
      <c r="L468" s="9">
        <v>1</v>
      </c>
      <c r="M468" s="9"/>
      <c r="N468" s="9">
        <v>1</v>
      </c>
      <c r="O468" s="9">
        <v>1</v>
      </c>
      <c r="P468" s="9" t="s">
        <v>1266</v>
      </c>
      <c r="Q468" s="9" t="s">
        <v>1262</v>
      </c>
      <c r="R468" s="9" t="s">
        <v>89</v>
      </c>
      <c r="S468" s="9"/>
      <c r="T468" s="9">
        <v>2017</v>
      </c>
      <c r="U468" s="3" t="s">
        <v>123</v>
      </c>
      <c r="V468" s="9">
        <v>0</v>
      </c>
      <c r="W468" s="9">
        <v>0</v>
      </c>
      <c r="X468" s="3">
        <v>0</v>
      </c>
      <c r="Y468" s="22">
        <v>1</v>
      </c>
      <c r="Z468" s="22">
        <v>1</v>
      </c>
      <c r="AA468" s="22">
        <f t="shared" si="262"/>
        <v>1</v>
      </c>
      <c r="AB468" s="12">
        <v>1</v>
      </c>
      <c r="AC468" s="9">
        <v>1</v>
      </c>
      <c r="AD468" s="12">
        <v>2</v>
      </c>
      <c r="AE468" s="22" t="str">
        <f t="shared" si="263"/>
        <v>1 vs. 2</v>
      </c>
      <c r="AF468" s="22">
        <v>2</v>
      </c>
      <c r="AG468" s="9">
        <v>2</v>
      </c>
      <c r="AH468" s="9">
        <v>2</v>
      </c>
      <c r="AI468" s="3">
        <f t="shared" si="229"/>
        <v>1</v>
      </c>
      <c r="AJ468" s="3">
        <v>2</v>
      </c>
      <c r="AK468" s="9">
        <v>0</v>
      </c>
      <c r="AL468" s="9">
        <v>0</v>
      </c>
      <c r="AM468" s="9">
        <v>0</v>
      </c>
      <c r="AN468" s="9"/>
      <c r="AO468" s="9" t="s">
        <v>1263</v>
      </c>
      <c r="AP468" s="48" t="s">
        <v>1264</v>
      </c>
      <c r="AQ468" s="48">
        <v>1</v>
      </c>
      <c r="AR468" s="9"/>
      <c r="AS468" s="9"/>
      <c r="AT468" s="9"/>
      <c r="AU468" s="9">
        <v>0</v>
      </c>
      <c r="AV468" s="61">
        <f t="shared" si="256"/>
        <v>0.5634539155606515</v>
      </c>
      <c r="AW468" s="42">
        <f t="shared" si="257"/>
        <v>2.8185865269979512E-2</v>
      </c>
      <c r="AX468" s="61">
        <f t="shared" si="258"/>
        <v>0.560574253300546</v>
      </c>
      <c r="AY468" s="61">
        <f t="shared" si="259"/>
        <v>2.789850063562924E-2</v>
      </c>
      <c r="AZ468" s="9"/>
      <c r="BA468" s="9"/>
      <c r="BB468" s="9"/>
      <c r="BC468" s="9">
        <v>1</v>
      </c>
      <c r="BD468" s="22">
        <v>82</v>
      </c>
      <c r="BE468" s="22">
        <v>67</v>
      </c>
      <c r="BF468" s="22">
        <f t="shared" si="260"/>
        <v>149</v>
      </c>
      <c r="BG468" s="59">
        <v>1.37</v>
      </c>
      <c r="BH468" s="59">
        <v>1.97</v>
      </c>
      <c r="BI468" s="25">
        <v>0.93</v>
      </c>
      <c r="BJ468" s="25">
        <v>1.21</v>
      </c>
      <c r="BK468" s="67">
        <v>1</v>
      </c>
      <c r="BL468" s="57">
        <f t="shared" si="261"/>
        <v>0.5634539155606515</v>
      </c>
      <c r="BM468" s="16">
        <f t="shared" si="264"/>
        <v>2.8185865269979512E-2</v>
      </c>
      <c r="BN468" s="16">
        <f t="shared" si="265"/>
        <v>0.560574253300546</v>
      </c>
      <c r="BO468" s="16">
        <f t="shared" si="266"/>
        <v>2.789850063562924E-2</v>
      </c>
      <c r="BP468" s="48"/>
      <c r="BQ468" s="64"/>
      <c r="BR468" s="64"/>
      <c r="BS468" s="48"/>
      <c r="BT468" s="48"/>
      <c r="BU468" s="48"/>
      <c r="BV468" s="48"/>
      <c r="BW468" s="48"/>
      <c r="BX468" s="48"/>
      <c r="BY468" s="16"/>
      <c r="BZ468" s="16"/>
      <c r="CA468" s="48"/>
      <c r="CB468" s="48"/>
      <c r="CC468" s="48"/>
      <c r="CD468" s="48"/>
      <c r="CE468" s="9"/>
      <c r="CF468" s="9"/>
      <c r="CG468" s="9"/>
      <c r="CH468" s="62"/>
      <c r="CI468" s="62"/>
      <c r="CJ468" s="62"/>
      <c r="CK468" s="9"/>
      <c r="CL468" s="9"/>
      <c r="CM468" s="9"/>
      <c r="CN468" s="9"/>
      <c r="CO468" s="63"/>
      <c r="CP468" s="33"/>
      <c r="CQ468" s="33"/>
      <c r="CR468" s="33"/>
      <c r="CS468" s="33"/>
      <c r="CT468" s="9"/>
      <c r="CU468" s="9"/>
      <c r="CV468" s="9"/>
      <c r="CW468" s="9"/>
      <c r="CX468" s="9"/>
      <c r="CY468" s="9"/>
      <c r="CZ468" s="9"/>
      <c r="DA468" s="9"/>
      <c r="DB468" s="9"/>
      <c r="DC468" s="9"/>
      <c r="DD468" s="9"/>
      <c r="DE468" s="62"/>
      <c r="DF468" s="62"/>
      <c r="DG468" s="62"/>
      <c r="DH468" s="20"/>
      <c r="DI468" s="20"/>
      <c r="DJ468" s="20"/>
      <c r="DK468" s="20"/>
      <c r="DL468" s="65"/>
      <c r="DM468" s="33"/>
      <c r="DN468" s="33"/>
      <c r="DO468" s="33"/>
      <c r="DP468" s="33"/>
      <c r="DQ468" s="9"/>
      <c r="DR468" s="9"/>
      <c r="DS468" s="9"/>
      <c r="DT468" s="62"/>
      <c r="DU468" s="62"/>
      <c r="DV468" s="62"/>
      <c r="DW468" s="9"/>
      <c r="DX468" s="9"/>
      <c r="DY468" s="9"/>
      <c r="DZ468" s="9"/>
      <c r="EA468" s="65"/>
      <c r="EB468" s="33" t="e">
        <f t="shared" si="248"/>
        <v>#DIV/0!</v>
      </c>
      <c r="EC468" s="33" t="e">
        <f t="shared" si="249"/>
        <v>#DIV/0!</v>
      </c>
      <c r="ED468" s="33" t="e">
        <f t="shared" si="250"/>
        <v>#DIV/0!</v>
      </c>
      <c r="EE468" s="33" t="e">
        <f t="shared" si="251"/>
        <v>#DIV/0!</v>
      </c>
    </row>
    <row r="469" spans="1:135" ht="48" x14ac:dyDescent="0.2">
      <c r="A469" s="99">
        <v>508</v>
      </c>
      <c r="B469" s="93" t="s">
        <v>1198</v>
      </c>
      <c r="C469" s="3" t="s">
        <v>1193</v>
      </c>
      <c r="D469" s="9">
        <v>6</v>
      </c>
      <c r="E469" s="3" t="str">
        <f t="shared" si="226"/>
        <v>Gasiorowska, A., Zaleskiewicz, T., &amp; Kesebir, P. (unpublished), Study 6</v>
      </c>
      <c r="F469" s="9" t="s">
        <v>1199</v>
      </c>
      <c r="G469" s="9" t="s">
        <v>123</v>
      </c>
      <c r="H469" s="9">
        <v>1</v>
      </c>
      <c r="I469" s="9">
        <v>1</v>
      </c>
      <c r="J469" s="9">
        <v>1</v>
      </c>
      <c r="K469" s="9">
        <v>1</v>
      </c>
      <c r="L469" s="9">
        <v>1</v>
      </c>
      <c r="M469" s="9"/>
      <c r="N469" s="9">
        <v>1</v>
      </c>
      <c r="O469" s="9">
        <v>1</v>
      </c>
      <c r="P469" s="9" t="s">
        <v>1267</v>
      </c>
      <c r="Q469" s="9" t="s">
        <v>1262</v>
      </c>
      <c r="R469" s="9" t="s">
        <v>89</v>
      </c>
      <c r="S469" s="9"/>
      <c r="T469" s="9">
        <v>2017</v>
      </c>
      <c r="U469" s="3" t="s">
        <v>123</v>
      </c>
      <c r="V469" s="9">
        <v>0</v>
      </c>
      <c r="W469" s="9">
        <v>0</v>
      </c>
      <c r="X469" s="3">
        <v>0</v>
      </c>
      <c r="Y469" s="22">
        <v>1</v>
      </c>
      <c r="Z469" s="22">
        <v>1</v>
      </c>
      <c r="AA469" s="22">
        <f t="shared" si="262"/>
        <v>1</v>
      </c>
      <c r="AB469" s="12">
        <v>1</v>
      </c>
      <c r="AC469" s="9">
        <v>1</v>
      </c>
      <c r="AD469" s="12">
        <v>2</v>
      </c>
      <c r="AE469" s="22" t="str">
        <f t="shared" si="263"/>
        <v>1 vs. 2</v>
      </c>
      <c r="AF469" s="22">
        <v>2</v>
      </c>
      <c r="AG469" s="9">
        <v>2</v>
      </c>
      <c r="AH469" s="9">
        <v>2</v>
      </c>
      <c r="AI469" s="3">
        <f t="shared" si="229"/>
        <v>1</v>
      </c>
      <c r="AJ469" s="3">
        <v>2</v>
      </c>
      <c r="AK469" s="9">
        <v>0</v>
      </c>
      <c r="AL469" s="9">
        <v>0</v>
      </c>
      <c r="AM469" s="9">
        <v>0</v>
      </c>
      <c r="AN469" s="9"/>
      <c r="AO469" s="9" t="s">
        <v>1263</v>
      </c>
      <c r="AP469" s="48" t="s">
        <v>1264</v>
      </c>
      <c r="AQ469" s="48">
        <v>1</v>
      </c>
      <c r="AR469" s="9"/>
      <c r="AS469" s="9"/>
      <c r="AT469" s="9"/>
      <c r="AU469" s="9">
        <v>0</v>
      </c>
      <c r="AV469" s="61">
        <f t="shared" si="256"/>
        <v>0.47282328854981837</v>
      </c>
      <c r="AW469" s="42">
        <f t="shared" si="257"/>
        <v>2.3202491319532923E-2</v>
      </c>
      <c r="AX469" s="61">
        <f t="shared" si="258"/>
        <v>0.47080555047634831</v>
      </c>
      <c r="AY469" s="61">
        <f t="shared" si="259"/>
        <v>2.3004884060328995E-2</v>
      </c>
      <c r="AZ469" s="9"/>
      <c r="BA469" s="9"/>
      <c r="BB469" s="9"/>
      <c r="BC469" s="9">
        <v>1</v>
      </c>
      <c r="BD469" s="22">
        <v>83</v>
      </c>
      <c r="BE469" s="22">
        <v>95</v>
      </c>
      <c r="BF469" s="22">
        <f t="shared" si="260"/>
        <v>178</v>
      </c>
      <c r="BG469" s="59">
        <v>1.05</v>
      </c>
      <c r="BH469" s="59">
        <v>1.56</v>
      </c>
      <c r="BI469" s="25">
        <v>0.92</v>
      </c>
      <c r="BJ469" s="25">
        <v>1.2</v>
      </c>
      <c r="BK469" s="67">
        <v>1</v>
      </c>
      <c r="BL469" s="57">
        <f t="shared" si="261"/>
        <v>0.47282328854981837</v>
      </c>
      <c r="BM469" s="16">
        <f t="shared" si="264"/>
        <v>2.3202491319532923E-2</v>
      </c>
      <c r="BN469" s="16">
        <f t="shared" si="265"/>
        <v>0.47080555047634831</v>
      </c>
      <c r="BO469" s="16">
        <f t="shared" si="266"/>
        <v>2.3004884060328995E-2</v>
      </c>
      <c r="BP469" s="48"/>
      <c r="BQ469" s="64"/>
      <c r="BR469" s="64"/>
      <c r="BS469" s="48"/>
      <c r="BT469" s="48"/>
      <c r="BU469" s="48"/>
      <c r="BV469" s="48"/>
      <c r="BW469" s="48"/>
      <c r="BX469" s="48"/>
      <c r="BY469" s="16"/>
      <c r="BZ469" s="16"/>
      <c r="CA469" s="48"/>
      <c r="CB469" s="48"/>
      <c r="CC469" s="48"/>
      <c r="CD469" s="48"/>
      <c r="CE469" s="9"/>
      <c r="CF469" s="9"/>
      <c r="CG469" s="9"/>
      <c r="CH469" s="62"/>
      <c r="CI469" s="62"/>
      <c r="CJ469" s="62"/>
      <c r="CK469" s="9"/>
      <c r="CL469" s="9"/>
      <c r="CM469" s="9"/>
      <c r="CN469" s="9"/>
      <c r="CO469" s="63"/>
      <c r="CP469" s="33"/>
      <c r="CQ469" s="33"/>
      <c r="CR469" s="33"/>
      <c r="CS469" s="33"/>
      <c r="CT469" s="9"/>
      <c r="CU469" s="9"/>
      <c r="CV469" s="9"/>
      <c r="CW469" s="9"/>
      <c r="CX469" s="9"/>
      <c r="CY469" s="9"/>
      <c r="CZ469" s="9"/>
      <c r="DA469" s="9"/>
      <c r="DB469" s="9"/>
      <c r="DC469" s="9"/>
      <c r="DD469" s="9"/>
      <c r="DE469" s="62"/>
      <c r="DF469" s="62"/>
      <c r="DG469" s="62"/>
      <c r="DH469" s="20"/>
      <c r="DI469" s="20"/>
      <c r="DJ469" s="20"/>
      <c r="DK469" s="20"/>
      <c r="DL469" s="65"/>
      <c r="DM469" s="33"/>
      <c r="DN469" s="33"/>
      <c r="DO469" s="33"/>
      <c r="DP469" s="33"/>
      <c r="DQ469" s="9"/>
      <c r="DR469" s="9"/>
      <c r="DS469" s="9"/>
      <c r="DT469" s="62"/>
      <c r="DU469" s="62"/>
      <c r="DV469" s="62"/>
      <c r="DW469" s="9"/>
      <c r="DX469" s="9"/>
      <c r="DY469" s="9"/>
      <c r="DZ469" s="9"/>
      <c r="EA469" s="65"/>
      <c r="EB469" s="33" t="e">
        <f t="shared" si="248"/>
        <v>#DIV/0!</v>
      </c>
      <c r="EC469" s="33" t="e">
        <f t="shared" si="249"/>
        <v>#DIV/0!</v>
      </c>
      <c r="ED469" s="33" t="e">
        <f t="shared" si="250"/>
        <v>#DIV/0!</v>
      </c>
      <c r="EE469" s="33" t="e">
        <f t="shared" si="251"/>
        <v>#DIV/0!</v>
      </c>
    </row>
    <row r="470" spans="1:135" ht="32" x14ac:dyDescent="0.2">
      <c r="A470" s="99">
        <v>509</v>
      </c>
      <c r="B470" s="93" t="s">
        <v>1200</v>
      </c>
      <c r="C470" s="9" t="s">
        <v>1201</v>
      </c>
      <c r="D470" s="9">
        <v>1</v>
      </c>
      <c r="E470" s="3" t="str">
        <f t="shared" si="226"/>
        <v>Weng, J., Huang, C., Lin, Y. (unpublished), Study 1</v>
      </c>
      <c r="F470" s="9" t="s">
        <v>1199</v>
      </c>
      <c r="G470" s="9" t="s">
        <v>123</v>
      </c>
      <c r="H470" s="9">
        <v>1</v>
      </c>
      <c r="I470" s="9">
        <v>1</v>
      </c>
      <c r="J470" s="9">
        <v>1</v>
      </c>
      <c r="K470" s="9">
        <v>1</v>
      </c>
      <c r="L470" s="9">
        <v>1</v>
      </c>
      <c r="M470" s="9"/>
      <c r="N470" s="9">
        <v>1</v>
      </c>
      <c r="O470" s="9">
        <v>1</v>
      </c>
      <c r="P470" s="9"/>
      <c r="Q470" s="9" t="s">
        <v>1268</v>
      </c>
      <c r="R470" s="9" t="s">
        <v>1258</v>
      </c>
      <c r="S470" s="9"/>
      <c r="T470" s="9">
        <v>2014</v>
      </c>
      <c r="U470" s="9" t="s">
        <v>123</v>
      </c>
      <c r="V470" s="9">
        <v>0</v>
      </c>
      <c r="W470" s="9">
        <v>0</v>
      </c>
      <c r="X470" s="3">
        <v>0</v>
      </c>
      <c r="Y470" s="22">
        <v>3</v>
      </c>
      <c r="Z470" s="22">
        <v>3</v>
      </c>
      <c r="AA470" s="22">
        <f t="shared" si="262"/>
        <v>1</v>
      </c>
      <c r="AB470" s="12">
        <v>3</v>
      </c>
      <c r="AC470" s="9">
        <v>1</v>
      </c>
      <c r="AD470" s="12">
        <v>1</v>
      </c>
      <c r="AE470" s="22">
        <f t="shared" si="263"/>
        <v>1</v>
      </c>
      <c r="AF470" s="22">
        <v>1</v>
      </c>
      <c r="AG470" s="9">
        <v>2</v>
      </c>
      <c r="AH470" s="9">
        <v>2</v>
      </c>
      <c r="AI470" s="3">
        <f t="shared" si="229"/>
        <v>1</v>
      </c>
      <c r="AJ470" s="3">
        <v>2</v>
      </c>
      <c r="AK470" s="9">
        <v>0</v>
      </c>
      <c r="AL470" s="9">
        <v>0</v>
      </c>
      <c r="AM470" s="9">
        <v>0</v>
      </c>
      <c r="AN470" s="9"/>
      <c r="AO470" s="9"/>
      <c r="AP470" s="48"/>
      <c r="AQ470" s="48"/>
      <c r="AR470" s="48"/>
      <c r="AS470" s="9"/>
      <c r="AT470" s="9"/>
      <c r="AU470" s="9">
        <v>0</v>
      </c>
      <c r="AV470" s="48">
        <f t="shared" si="256"/>
        <v>0.25258767125712484</v>
      </c>
      <c r="AW470" s="134">
        <f t="shared" si="257"/>
        <v>6.7272494234077829E-2</v>
      </c>
      <c r="AX470" s="48">
        <f t="shared" si="258"/>
        <v>0.24930731189014918</v>
      </c>
      <c r="AY470" s="48">
        <f t="shared" si="259"/>
        <v>6.5536503068988616E-2</v>
      </c>
      <c r="AZ470" s="9"/>
      <c r="BA470" s="9" t="s">
        <v>1255</v>
      </c>
      <c r="BB470" s="9"/>
      <c r="BC470" s="9">
        <v>0</v>
      </c>
      <c r="BD470" s="22">
        <v>31</v>
      </c>
      <c r="BE470" s="22">
        <v>29</v>
      </c>
      <c r="BF470" s="22">
        <f t="shared" si="260"/>
        <v>60</v>
      </c>
      <c r="BG470" s="59">
        <v>3.05</v>
      </c>
      <c r="BH470" s="59">
        <v>3.17</v>
      </c>
      <c r="BI470" s="25">
        <v>0.44</v>
      </c>
      <c r="BJ470" s="25">
        <v>0.51</v>
      </c>
      <c r="BK470" s="67">
        <v>1</v>
      </c>
      <c r="BL470" s="57">
        <f t="shared" si="261"/>
        <v>0.25258767125712484</v>
      </c>
      <c r="BM470" s="16">
        <f t="shared" si="264"/>
        <v>6.7272494234077829E-2</v>
      </c>
      <c r="BN470" s="16">
        <f t="shared" si="265"/>
        <v>0.24930731189014918</v>
      </c>
      <c r="BO470" s="16">
        <f t="shared" si="266"/>
        <v>6.5536503068988616E-2</v>
      </c>
      <c r="BP470" s="48"/>
      <c r="BQ470" s="64"/>
      <c r="BR470" s="64"/>
      <c r="BS470" s="48"/>
      <c r="BT470" s="48"/>
      <c r="BU470" s="48"/>
      <c r="BV470" s="48"/>
      <c r="BW470" s="48"/>
      <c r="BX470" s="48"/>
      <c r="BY470" s="16"/>
      <c r="BZ470" s="16"/>
      <c r="CA470" s="48"/>
      <c r="CB470" s="48"/>
      <c r="CC470" s="48"/>
      <c r="CD470" s="48"/>
      <c r="CE470" s="9"/>
      <c r="CF470" s="9"/>
      <c r="CG470" s="9"/>
      <c r="CH470" s="62"/>
      <c r="CI470" s="62"/>
      <c r="CJ470" s="62"/>
      <c r="CK470" s="9"/>
      <c r="CL470" s="9"/>
      <c r="CM470" s="9"/>
      <c r="CN470" s="9"/>
      <c r="CO470" s="63"/>
      <c r="CP470" s="33"/>
      <c r="CQ470" s="33"/>
      <c r="CR470" s="33"/>
      <c r="CS470" s="33"/>
      <c r="CT470" s="9"/>
      <c r="CU470" s="9"/>
      <c r="CV470" s="9"/>
      <c r="CW470" s="9"/>
      <c r="CX470" s="9"/>
      <c r="CY470" s="9"/>
      <c r="CZ470" s="9"/>
      <c r="DA470" s="9"/>
      <c r="DB470" s="9"/>
      <c r="DC470" s="9"/>
      <c r="DD470" s="9"/>
      <c r="DE470" s="62"/>
      <c r="DF470" s="62"/>
      <c r="DG470" s="62"/>
      <c r="DH470" s="20"/>
      <c r="DI470" s="20"/>
      <c r="DJ470" s="20"/>
      <c r="DK470" s="20"/>
      <c r="DL470" s="65"/>
      <c r="DM470" s="33"/>
      <c r="DN470" s="33"/>
      <c r="DO470" s="33"/>
      <c r="DP470" s="33"/>
      <c r="DQ470" s="9"/>
      <c r="DR470" s="9"/>
      <c r="DS470" s="9"/>
      <c r="DT470" s="62"/>
      <c r="DU470" s="62"/>
      <c r="DV470" s="62"/>
      <c r="DW470" s="9"/>
      <c r="DX470" s="9"/>
      <c r="DY470" s="9"/>
      <c r="DZ470" s="9"/>
      <c r="EA470" s="65"/>
      <c r="EB470" s="33" t="e">
        <f t="shared" si="248"/>
        <v>#DIV/0!</v>
      </c>
      <c r="EC470" s="33" t="e">
        <f t="shared" si="249"/>
        <v>#DIV/0!</v>
      </c>
      <c r="ED470" s="33" t="e">
        <f t="shared" si="250"/>
        <v>#DIV/0!</v>
      </c>
      <c r="EE470" s="33" t="e">
        <f t="shared" si="251"/>
        <v>#DIV/0!</v>
      </c>
    </row>
    <row r="471" spans="1:135" ht="32" x14ac:dyDescent="0.2">
      <c r="A471" s="99">
        <v>509</v>
      </c>
      <c r="B471" s="93" t="s">
        <v>1202</v>
      </c>
      <c r="C471" s="9" t="s">
        <v>1201</v>
      </c>
      <c r="D471" s="9">
        <v>2</v>
      </c>
      <c r="E471" s="3" t="str">
        <f t="shared" si="226"/>
        <v>Weng, J., Huang, C., Lin, Y. (unpublished), Study 2</v>
      </c>
      <c r="F471" s="9" t="s">
        <v>1199</v>
      </c>
      <c r="G471" s="9" t="s">
        <v>123</v>
      </c>
      <c r="H471" s="9">
        <v>1</v>
      </c>
      <c r="I471" s="9">
        <v>1</v>
      </c>
      <c r="J471" s="9">
        <v>1</v>
      </c>
      <c r="K471" s="9">
        <v>1</v>
      </c>
      <c r="L471" s="9">
        <v>1</v>
      </c>
      <c r="M471" s="9"/>
      <c r="N471" s="9">
        <v>1</v>
      </c>
      <c r="O471" s="9">
        <v>1</v>
      </c>
      <c r="P471" s="9"/>
      <c r="Q471" s="9" t="s">
        <v>1268</v>
      </c>
      <c r="R471" s="9" t="s">
        <v>89</v>
      </c>
      <c r="S471" s="9"/>
      <c r="T471" s="9">
        <v>2014</v>
      </c>
      <c r="U471" s="9" t="s">
        <v>123</v>
      </c>
      <c r="V471" s="9">
        <v>0</v>
      </c>
      <c r="W471" s="9">
        <v>0</v>
      </c>
      <c r="X471" s="3">
        <v>0</v>
      </c>
      <c r="Y471" s="22">
        <v>1</v>
      </c>
      <c r="Z471" s="22">
        <v>1</v>
      </c>
      <c r="AA471" s="22">
        <f t="shared" si="262"/>
        <v>1</v>
      </c>
      <c r="AB471" s="12">
        <v>1</v>
      </c>
      <c r="AC471" s="9">
        <v>1</v>
      </c>
      <c r="AD471" s="12">
        <v>1</v>
      </c>
      <c r="AE471" s="22">
        <f t="shared" si="263"/>
        <v>1</v>
      </c>
      <c r="AF471" s="22">
        <v>1</v>
      </c>
      <c r="AG471" s="9">
        <v>2</v>
      </c>
      <c r="AH471" s="9">
        <v>2</v>
      </c>
      <c r="AI471" s="3">
        <f t="shared" si="229"/>
        <v>1</v>
      </c>
      <c r="AJ471" s="3">
        <v>2</v>
      </c>
      <c r="AK471" s="9">
        <v>0</v>
      </c>
      <c r="AL471" s="9">
        <v>0</v>
      </c>
      <c r="AM471" s="9">
        <v>0</v>
      </c>
      <c r="AN471" s="9"/>
      <c r="AO471" s="9"/>
      <c r="AP471" s="48"/>
      <c r="AQ471" s="48"/>
      <c r="AR471" s="9"/>
      <c r="AS471" s="9"/>
      <c r="AT471" s="9"/>
      <c r="AU471" s="9">
        <v>0</v>
      </c>
      <c r="AV471" s="48">
        <f t="shared" si="256"/>
        <v>0.28518029530434891</v>
      </c>
      <c r="AW471" s="134">
        <f t="shared" si="257"/>
        <v>4.6984463958313231E-2</v>
      </c>
      <c r="AX471" s="48">
        <f t="shared" si="258"/>
        <v>0.28262644191356368</v>
      </c>
      <c r="AY471" s="48">
        <f t="shared" si="259"/>
        <v>4.6146719138704551E-2</v>
      </c>
      <c r="AZ471" s="9"/>
      <c r="BA471" s="9"/>
      <c r="BB471" s="9"/>
      <c r="BC471" s="9">
        <v>0</v>
      </c>
      <c r="BD471" s="22">
        <v>43</v>
      </c>
      <c r="BE471" s="22">
        <v>43</v>
      </c>
      <c r="BF471" s="22">
        <f t="shared" si="260"/>
        <v>86</v>
      </c>
      <c r="BG471" s="59">
        <v>3.08</v>
      </c>
      <c r="BH471" s="59">
        <v>3.22</v>
      </c>
      <c r="BI471" s="25">
        <v>0.46</v>
      </c>
      <c r="BJ471" s="25">
        <v>0.52</v>
      </c>
      <c r="BK471" s="67">
        <v>1</v>
      </c>
      <c r="BL471" s="57">
        <f t="shared" si="261"/>
        <v>0.28518029530434891</v>
      </c>
      <c r="BM471" s="16">
        <f t="shared" si="264"/>
        <v>4.6984463958313231E-2</v>
      </c>
      <c r="BN471" s="16">
        <f t="shared" si="265"/>
        <v>0.28262644191356368</v>
      </c>
      <c r="BO471" s="16">
        <f t="shared" si="266"/>
        <v>4.6146719138704551E-2</v>
      </c>
      <c r="BP471" s="48"/>
      <c r="BQ471" s="64"/>
      <c r="BR471" s="64"/>
      <c r="BS471" s="48"/>
      <c r="BT471" s="48"/>
      <c r="BU471" s="48"/>
      <c r="BV471" s="48"/>
      <c r="BW471" s="48"/>
      <c r="BX471" s="48"/>
      <c r="BY471" s="16"/>
      <c r="BZ471" s="16"/>
      <c r="CA471" s="48"/>
      <c r="CB471" s="48"/>
      <c r="CC471" s="48"/>
      <c r="CD471" s="48"/>
      <c r="CE471" s="9"/>
      <c r="CF471" s="9"/>
      <c r="CG471" s="9"/>
      <c r="CH471" s="62"/>
      <c r="CI471" s="62"/>
      <c r="CJ471" s="62"/>
      <c r="CK471" s="9"/>
      <c r="CL471" s="9"/>
      <c r="CM471" s="9"/>
      <c r="CN471" s="9"/>
      <c r="CO471" s="63"/>
      <c r="CP471" s="33"/>
      <c r="CQ471" s="33"/>
      <c r="CR471" s="33"/>
      <c r="CS471" s="33"/>
      <c r="CT471" s="9"/>
      <c r="CU471" s="9"/>
      <c r="CV471" s="9"/>
      <c r="CW471" s="9"/>
      <c r="CX471" s="9"/>
      <c r="CY471" s="9"/>
      <c r="CZ471" s="9"/>
      <c r="DA471" s="9"/>
      <c r="DB471" s="9"/>
      <c r="DC471" s="9"/>
      <c r="DD471" s="9"/>
      <c r="DE471" s="62"/>
      <c r="DF471" s="62"/>
      <c r="DG471" s="62"/>
      <c r="DH471" s="20"/>
      <c r="DI471" s="20"/>
      <c r="DJ471" s="20"/>
      <c r="DK471" s="20"/>
      <c r="DL471" s="65"/>
      <c r="DM471" s="33"/>
      <c r="DN471" s="33"/>
      <c r="DO471" s="33"/>
      <c r="DP471" s="33"/>
      <c r="DQ471" s="9"/>
      <c r="DR471" s="9"/>
      <c r="DS471" s="9"/>
      <c r="DT471" s="62"/>
      <c r="DU471" s="62"/>
      <c r="DV471" s="62"/>
      <c r="DW471" s="9"/>
      <c r="DX471" s="9"/>
      <c r="DY471" s="9"/>
      <c r="DZ471" s="9"/>
      <c r="EA471" s="65"/>
      <c r="EB471" s="33" t="e">
        <f t="shared" si="248"/>
        <v>#DIV/0!</v>
      </c>
      <c r="EC471" s="33" t="e">
        <f t="shared" si="249"/>
        <v>#DIV/0!</v>
      </c>
      <c r="ED471" s="33" t="e">
        <f t="shared" si="250"/>
        <v>#DIV/0!</v>
      </c>
      <c r="EE471" s="33" t="e">
        <f t="shared" si="251"/>
        <v>#DIV/0!</v>
      </c>
    </row>
    <row r="472" spans="1:135" ht="32" x14ac:dyDescent="0.2">
      <c r="A472" s="99">
        <v>509</v>
      </c>
      <c r="B472" s="93" t="s">
        <v>1203</v>
      </c>
      <c r="C472" s="9" t="s">
        <v>1201</v>
      </c>
      <c r="D472" s="9">
        <v>3</v>
      </c>
      <c r="E472" s="3" t="str">
        <f t="shared" si="226"/>
        <v>Weng, J., Huang, C., Lin, Y. (unpublished), Study 3</v>
      </c>
      <c r="F472" s="9" t="s">
        <v>1199</v>
      </c>
      <c r="G472" s="9" t="s">
        <v>123</v>
      </c>
      <c r="H472" s="9">
        <v>1</v>
      </c>
      <c r="I472" s="9">
        <v>1</v>
      </c>
      <c r="J472" s="9">
        <v>1</v>
      </c>
      <c r="K472" s="9">
        <v>1</v>
      </c>
      <c r="L472" s="9">
        <v>1</v>
      </c>
      <c r="M472" s="9"/>
      <c r="N472" s="9">
        <v>1</v>
      </c>
      <c r="O472" s="9">
        <v>1</v>
      </c>
      <c r="P472" s="9"/>
      <c r="Q472" s="9" t="s">
        <v>1268</v>
      </c>
      <c r="R472" s="9" t="s">
        <v>89</v>
      </c>
      <c r="S472" s="9"/>
      <c r="T472" s="9">
        <v>2014</v>
      </c>
      <c r="U472" s="9" t="s">
        <v>123</v>
      </c>
      <c r="V472" s="9">
        <v>0</v>
      </c>
      <c r="W472" s="9">
        <v>0</v>
      </c>
      <c r="X472" s="3">
        <v>0</v>
      </c>
      <c r="Y472" s="22">
        <v>1</v>
      </c>
      <c r="Z472" s="22">
        <v>1</v>
      </c>
      <c r="AA472" s="22">
        <f t="shared" si="262"/>
        <v>1</v>
      </c>
      <c r="AB472" s="12">
        <v>1</v>
      </c>
      <c r="AC472" s="9">
        <v>1</v>
      </c>
      <c r="AD472" s="12">
        <v>1</v>
      </c>
      <c r="AE472" s="22">
        <f t="shared" si="263"/>
        <v>1</v>
      </c>
      <c r="AF472" s="22">
        <v>1</v>
      </c>
      <c r="AG472" s="9">
        <v>2</v>
      </c>
      <c r="AH472" s="9">
        <v>2</v>
      </c>
      <c r="AI472" s="3">
        <f t="shared" si="229"/>
        <v>1</v>
      </c>
      <c r="AJ472" s="3">
        <v>2</v>
      </c>
      <c r="AK472" s="9">
        <v>0</v>
      </c>
      <c r="AL472" s="9">
        <v>0</v>
      </c>
      <c r="AM472" s="9">
        <v>0</v>
      </c>
      <c r="AN472" s="9"/>
      <c r="AO472" s="9"/>
      <c r="AP472" s="48"/>
      <c r="AQ472" s="48"/>
      <c r="AR472" s="9"/>
      <c r="AS472" s="9"/>
      <c r="AT472" s="9"/>
      <c r="AU472" s="9">
        <v>0</v>
      </c>
      <c r="AV472" s="48">
        <f t="shared" si="256"/>
        <v>0.5416666666666663</v>
      </c>
      <c r="AW472" s="134">
        <f t="shared" si="257"/>
        <v>7.0302556172478742E-2</v>
      </c>
      <c r="AX472" s="48">
        <f t="shared" si="258"/>
        <v>0.53450807635829622</v>
      </c>
      <c r="AY472" s="48">
        <f t="shared" si="259"/>
        <v>6.8456617797944722E-2</v>
      </c>
      <c r="AZ472" s="9"/>
      <c r="BA472" s="9"/>
      <c r="BB472" s="9"/>
      <c r="BC472" s="9">
        <v>1</v>
      </c>
      <c r="BD472" s="22">
        <v>30</v>
      </c>
      <c r="BE472" s="22">
        <v>29</v>
      </c>
      <c r="BF472" s="22">
        <f t="shared" si="260"/>
        <v>59</v>
      </c>
      <c r="BG472" s="59">
        <v>3.08</v>
      </c>
      <c r="BH472" s="59">
        <v>3.34</v>
      </c>
      <c r="BI472" s="25">
        <v>0.48</v>
      </c>
      <c r="BJ472" s="25">
        <v>0.48</v>
      </c>
      <c r="BK472" s="67">
        <v>1</v>
      </c>
      <c r="BL472" s="57">
        <f t="shared" si="261"/>
        <v>0.5416666666666663</v>
      </c>
      <c r="BM472" s="16">
        <f t="shared" si="264"/>
        <v>7.0302556172478742E-2</v>
      </c>
      <c r="BN472" s="16">
        <f t="shared" si="265"/>
        <v>0.53450807635829622</v>
      </c>
      <c r="BO472" s="16">
        <f t="shared" si="266"/>
        <v>6.8456617797944722E-2</v>
      </c>
      <c r="BP472" s="48"/>
      <c r="BQ472" s="64"/>
      <c r="BR472" s="64"/>
      <c r="BS472" s="48"/>
      <c r="BT472" s="48"/>
      <c r="BU472" s="48"/>
      <c r="BV472" s="48"/>
      <c r="BW472" s="48"/>
      <c r="BX472" s="48"/>
      <c r="BY472" s="16"/>
      <c r="BZ472" s="16"/>
      <c r="CA472" s="48"/>
      <c r="CB472" s="48"/>
      <c r="CC472" s="48"/>
      <c r="CD472" s="48"/>
      <c r="CE472" s="9"/>
      <c r="CF472" s="9"/>
      <c r="CG472" s="9"/>
      <c r="CH472" s="62"/>
      <c r="CI472" s="62"/>
      <c r="CJ472" s="62"/>
      <c r="CK472" s="9"/>
      <c r="CL472" s="9"/>
      <c r="CM472" s="9"/>
      <c r="CN472" s="9"/>
      <c r="CO472" s="63"/>
      <c r="CP472" s="33"/>
      <c r="CQ472" s="33"/>
      <c r="CR472" s="33"/>
      <c r="CS472" s="33"/>
      <c r="CT472" s="9"/>
      <c r="CU472" s="9"/>
      <c r="CV472" s="9"/>
      <c r="CW472" s="9"/>
      <c r="CX472" s="9"/>
      <c r="CY472" s="9"/>
      <c r="CZ472" s="9"/>
      <c r="DA472" s="9"/>
      <c r="DB472" s="9"/>
      <c r="DC472" s="9"/>
      <c r="DD472" s="9"/>
      <c r="DE472" s="62"/>
      <c r="DF472" s="62"/>
      <c r="DG472" s="62"/>
      <c r="DH472" s="20"/>
      <c r="DI472" s="20"/>
      <c r="DJ472" s="20"/>
      <c r="DK472" s="20"/>
      <c r="DL472" s="65"/>
      <c r="DM472" s="33"/>
      <c r="DN472" s="33"/>
      <c r="DO472" s="33"/>
      <c r="DP472" s="33"/>
      <c r="DQ472" s="9"/>
      <c r="DR472" s="9"/>
      <c r="DS472" s="9"/>
      <c r="DT472" s="62"/>
      <c r="DU472" s="62"/>
      <c r="DV472" s="62"/>
      <c r="DW472" s="9"/>
      <c r="DX472" s="9"/>
      <c r="DY472" s="9"/>
      <c r="DZ472" s="9"/>
      <c r="EA472" s="65"/>
      <c r="EB472" s="33" t="e">
        <f t="shared" si="248"/>
        <v>#DIV/0!</v>
      </c>
      <c r="EC472" s="33" t="e">
        <f t="shared" si="249"/>
        <v>#DIV/0!</v>
      </c>
      <c r="ED472" s="33" t="e">
        <f t="shared" si="250"/>
        <v>#DIV/0!</v>
      </c>
      <c r="EE472" s="33" t="e">
        <f t="shared" si="251"/>
        <v>#DIV/0!</v>
      </c>
    </row>
    <row r="473" spans="1:135" ht="32" x14ac:dyDescent="0.2">
      <c r="A473" s="99">
        <v>510</v>
      </c>
      <c r="B473" s="93" t="s">
        <v>1205</v>
      </c>
      <c r="C473" s="9" t="s">
        <v>1206</v>
      </c>
      <c r="D473" s="9"/>
      <c r="E473" s="3" t="str">
        <f t="shared" si="226"/>
        <v xml:space="preserve">Trzcinska, A., Kubicka, K. (unpublished), Study </v>
      </c>
      <c r="F473" s="9" t="s">
        <v>1207</v>
      </c>
      <c r="G473" s="9" t="s">
        <v>123</v>
      </c>
      <c r="H473" s="9">
        <v>1</v>
      </c>
      <c r="I473" s="9">
        <v>1</v>
      </c>
      <c r="J473" s="9">
        <v>1</v>
      </c>
      <c r="K473" s="9">
        <v>1</v>
      </c>
      <c r="L473" s="9">
        <v>1</v>
      </c>
      <c r="M473" s="9"/>
      <c r="N473" s="9">
        <v>1</v>
      </c>
      <c r="O473" s="9">
        <v>1</v>
      </c>
      <c r="P473" s="9"/>
      <c r="Q473" s="9" t="s">
        <v>1269</v>
      </c>
      <c r="R473" s="3" t="s">
        <v>89</v>
      </c>
      <c r="S473" s="9"/>
      <c r="T473" s="9">
        <v>2017</v>
      </c>
      <c r="U473" s="3" t="s">
        <v>123</v>
      </c>
      <c r="V473" s="9">
        <v>0</v>
      </c>
      <c r="W473" s="9">
        <v>0</v>
      </c>
      <c r="X473" s="3">
        <v>0</v>
      </c>
      <c r="Y473" s="22">
        <v>1</v>
      </c>
      <c r="Z473" s="22">
        <v>1</v>
      </c>
      <c r="AA473" s="22">
        <f t="shared" si="262"/>
        <v>1</v>
      </c>
      <c r="AB473" s="12">
        <v>1</v>
      </c>
      <c r="AC473" s="9">
        <v>1</v>
      </c>
      <c r="AD473" s="12">
        <v>1</v>
      </c>
      <c r="AE473" s="22">
        <f t="shared" si="263"/>
        <v>1</v>
      </c>
      <c r="AF473" s="22">
        <v>1</v>
      </c>
      <c r="AG473" s="9">
        <v>2</v>
      </c>
      <c r="AH473" s="9">
        <v>2</v>
      </c>
      <c r="AI473" s="3">
        <f t="shared" si="229"/>
        <v>1</v>
      </c>
      <c r="AJ473" s="3">
        <v>2</v>
      </c>
      <c r="AK473" s="9">
        <v>0</v>
      </c>
      <c r="AL473" s="9">
        <v>1</v>
      </c>
      <c r="AM473" s="9">
        <v>0</v>
      </c>
      <c r="AN473" s="9"/>
      <c r="AO473" s="9"/>
      <c r="AP473" s="48"/>
      <c r="AQ473" s="48"/>
      <c r="AR473" s="9"/>
      <c r="AS473" s="9"/>
      <c r="AT473" s="9"/>
      <c r="AU473" s="9">
        <v>1</v>
      </c>
      <c r="AV473" s="61">
        <v>0.34399999999999997</v>
      </c>
      <c r="AW473" s="42">
        <v>0.12</v>
      </c>
      <c r="AX473" s="61">
        <v>0.34</v>
      </c>
      <c r="AY473" s="61">
        <v>0.11899999999999999</v>
      </c>
      <c r="AZ473" s="9"/>
      <c r="BA473" s="9"/>
      <c r="BB473" s="9"/>
      <c r="BC473" s="9"/>
      <c r="BF473" s="22">
        <f t="shared" si="260"/>
        <v>0</v>
      </c>
      <c r="BI473" s="25"/>
      <c r="BJ473" s="25"/>
      <c r="BK473" s="67"/>
      <c r="BL473" s="57" t="e">
        <f t="shared" si="261"/>
        <v>#DIV/0!</v>
      </c>
      <c r="BM473" s="16" t="e">
        <f t="shared" si="264"/>
        <v>#DIV/0!</v>
      </c>
      <c r="BN473" s="16" t="e">
        <f t="shared" si="265"/>
        <v>#DIV/0!</v>
      </c>
      <c r="BO473" s="16" t="e">
        <f t="shared" si="266"/>
        <v>#DIV/0!</v>
      </c>
      <c r="BP473" s="48"/>
      <c r="BQ473" s="64"/>
      <c r="BR473" s="64"/>
      <c r="BS473" s="48"/>
      <c r="BT473" s="48"/>
      <c r="BU473" s="48"/>
      <c r="BV473" s="48"/>
      <c r="BW473" s="48"/>
      <c r="BX473" s="48"/>
      <c r="BY473" s="16"/>
      <c r="BZ473" s="16"/>
      <c r="CA473" s="48"/>
      <c r="CB473" s="48"/>
      <c r="CC473" s="48"/>
      <c r="CD473" s="48"/>
      <c r="CE473" s="9"/>
      <c r="CF473" s="9"/>
      <c r="CG473" s="9"/>
      <c r="CH473" s="62"/>
      <c r="CI473" s="62"/>
      <c r="CJ473" s="62"/>
      <c r="CK473" s="9"/>
      <c r="CL473" s="9"/>
      <c r="CM473" s="9"/>
      <c r="CN473" s="9"/>
      <c r="CO473" s="63"/>
      <c r="CP473" s="33"/>
      <c r="CQ473" s="33"/>
      <c r="CR473" s="33"/>
      <c r="CS473" s="33"/>
      <c r="CT473" s="9"/>
      <c r="CU473" s="9"/>
      <c r="CV473" s="9"/>
      <c r="CW473" s="9"/>
      <c r="CX473" s="9"/>
      <c r="CY473" s="9"/>
      <c r="CZ473" s="9"/>
      <c r="DA473" s="9"/>
      <c r="DB473" s="9"/>
      <c r="DC473" s="9"/>
      <c r="DD473" s="9"/>
      <c r="DE473" s="62"/>
      <c r="DF473" s="62"/>
      <c r="DG473" s="62"/>
      <c r="DH473" s="20"/>
      <c r="DI473" s="20"/>
      <c r="DJ473" s="20"/>
      <c r="DK473" s="20"/>
      <c r="DL473" s="65"/>
      <c r="DM473" s="33"/>
      <c r="DN473" s="33"/>
      <c r="DO473" s="33"/>
      <c r="DP473" s="33"/>
      <c r="DQ473" s="9"/>
      <c r="DR473" s="9"/>
      <c r="DS473" s="9"/>
      <c r="DT473" s="62"/>
      <c r="DU473" s="62"/>
      <c r="DV473" s="62"/>
      <c r="DW473" s="9"/>
      <c r="DX473" s="9"/>
      <c r="DY473" s="9"/>
      <c r="DZ473" s="9"/>
      <c r="EA473" s="65"/>
      <c r="EB473" s="33" t="e">
        <f t="shared" si="248"/>
        <v>#DIV/0!</v>
      </c>
      <c r="EC473" s="33" t="e">
        <f t="shared" si="249"/>
        <v>#DIV/0!</v>
      </c>
      <c r="ED473" s="33" t="e">
        <f t="shared" si="250"/>
        <v>#DIV/0!</v>
      </c>
      <c r="EE473" s="33" t="e">
        <f t="shared" si="251"/>
        <v>#DIV/0!</v>
      </c>
    </row>
    <row r="474" spans="1:135" ht="48" x14ac:dyDescent="0.2">
      <c r="A474" s="99">
        <v>511</v>
      </c>
      <c r="B474" s="93" t="s">
        <v>1208</v>
      </c>
      <c r="C474" s="9" t="s">
        <v>1219</v>
      </c>
      <c r="D474" s="9">
        <v>1</v>
      </c>
      <c r="E474" s="3" t="str">
        <f t="shared" si="226"/>
        <v>Chen, Z., Kemp, S. &amp; Gaffikin, V. (unpublished), Study 1</v>
      </c>
      <c r="F474" s="9" t="s">
        <v>1207</v>
      </c>
      <c r="G474" s="9" t="s">
        <v>123</v>
      </c>
      <c r="H474" s="9">
        <v>1</v>
      </c>
      <c r="I474" s="9">
        <v>1</v>
      </c>
      <c r="J474" s="9">
        <v>1</v>
      </c>
      <c r="K474" s="9">
        <v>1</v>
      </c>
      <c r="L474" s="9">
        <v>1</v>
      </c>
      <c r="M474" s="9"/>
      <c r="N474" s="9">
        <v>1</v>
      </c>
      <c r="O474" s="9">
        <v>1</v>
      </c>
      <c r="P474" s="9"/>
      <c r="Q474" s="9" t="s">
        <v>1270</v>
      </c>
      <c r="R474" s="3" t="s">
        <v>1245</v>
      </c>
      <c r="S474" s="9"/>
      <c r="T474" s="9">
        <v>2014</v>
      </c>
      <c r="U474" s="3" t="s">
        <v>123</v>
      </c>
      <c r="V474" s="9">
        <v>0</v>
      </c>
      <c r="W474" s="9">
        <v>0</v>
      </c>
      <c r="X474" s="3">
        <v>0</v>
      </c>
      <c r="Y474" s="22">
        <v>4</v>
      </c>
      <c r="Z474" s="22">
        <v>4</v>
      </c>
      <c r="AA474" s="22">
        <f t="shared" si="262"/>
        <v>1</v>
      </c>
      <c r="AB474" s="12">
        <v>4</v>
      </c>
      <c r="AC474" s="9">
        <v>1</v>
      </c>
      <c r="AD474" s="12">
        <v>1</v>
      </c>
      <c r="AE474" s="22">
        <f t="shared" si="263"/>
        <v>1</v>
      </c>
      <c r="AF474" s="22">
        <v>1</v>
      </c>
      <c r="AG474" s="9">
        <v>2</v>
      </c>
      <c r="AH474" s="9">
        <v>2</v>
      </c>
      <c r="AI474" s="3">
        <f t="shared" si="229"/>
        <v>1</v>
      </c>
      <c r="AJ474" s="3">
        <v>2</v>
      </c>
      <c r="AK474" s="9">
        <v>0</v>
      </c>
      <c r="AL474" s="9">
        <v>0</v>
      </c>
      <c r="AM474" s="9">
        <v>0</v>
      </c>
      <c r="AN474" s="9"/>
      <c r="AO474" s="9"/>
      <c r="AP474" s="48"/>
      <c r="AQ474" s="48"/>
      <c r="AR474" s="9"/>
      <c r="AS474" s="48"/>
      <c r="AT474" s="48"/>
      <c r="AU474" s="9">
        <v>0</v>
      </c>
      <c r="AV474" s="61">
        <f t="shared" ref="AV474:AV483" si="267">BL474</f>
        <v>-7.8807309870778719E-2</v>
      </c>
      <c r="AW474" s="42">
        <f t="shared" ref="AW474:AW483" si="268">BM474</f>
        <v>1.2184734663338416E-2</v>
      </c>
      <c r="AX474" s="61">
        <f t="shared" ref="AX474:AX483" si="269">BN474</f>
        <v>-7.8626972777252904E-2</v>
      </c>
      <c r="AY474" s="61">
        <f t="shared" ref="AY474:AY483" si="270">BO474</f>
        <v>1.2129033092082901E-2</v>
      </c>
      <c r="AZ474" s="16"/>
      <c r="BA474" s="9"/>
      <c r="BB474" s="9"/>
      <c r="BC474" s="9">
        <v>0</v>
      </c>
      <c r="BD474" s="22">
        <v>176</v>
      </c>
      <c r="BE474" s="22">
        <v>154</v>
      </c>
      <c r="BF474" s="22">
        <f t="shared" si="260"/>
        <v>330</v>
      </c>
      <c r="BG474" s="59">
        <v>6.8</v>
      </c>
      <c r="BH474" s="59">
        <v>6.7</v>
      </c>
      <c r="BI474" s="25">
        <v>1.4</v>
      </c>
      <c r="BJ474" s="25">
        <v>1.1000000000000001</v>
      </c>
      <c r="BK474" s="67">
        <v>-1</v>
      </c>
      <c r="BL474" s="57">
        <f t="shared" si="261"/>
        <v>-7.8807309870778719E-2</v>
      </c>
      <c r="BM474" s="16">
        <f t="shared" si="264"/>
        <v>1.2184734663338416E-2</v>
      </c>
      <c r="BN474" s="16">
        <f t="shared" si="265"/>
        <v>-7.8626972777252904E-2</v>
      </c>
      <c r="BO474" s="16">
        <f t="shared" si="266"/>
        <v>1.2129033092082901E-2</v>
      </c>
      <c r="BP474" s="48"/>
      <c r="BQ474" s="64"/>
      <c r="BR474" s="64"/>
      <c r="BS474" s="48"/>
      <c r="BT474" s="48"/>
      <c r="BU474" s="48"/>
      <c r="BV474" s="48"/>
      <c r="BW474" s="48"/>
      <c r="BX474" s="48"/>
      <c r="BY474" s="16"/>
      <c r="BZ474" s="16"/>
      <c r="CA474" s="48"/>
      <c r="CB474" s="48"/>
      <c r="CC474" s="48"/>
      <c r="CD474" s="48"/>
      <c r="CE474" s="9"/>
      <c r="CF474" s="9"/>
      <c r="CG474" s="9"/>
      <c r="CM474" s="9"/>
      <c r="CN474" s="9"/>
      <c r="CO474" s="63"/>
      <c r="CP474" s="33"/>
      <c r="CQ474" s="33"/>
      <c r="CR474" s="33"/>
      <c r="CS474" s="33"/>
      <c r="CT474" s="9"/>
      <c r="CU474" s="9"/>
      <c r="CV474" s="9"/>
      <c r="CW474" s="9"/>
      <c r="CX474" s="9"/>
      <c r="CY474" s="9"/>
      <c r="CZ474" s="9"/>
      <c r="DA474" s="9"/>
      <c r="DB474" s="9"/>
      <c r="DC474" s="9"/>
      <c r="DD474" s="9"/>
      <c r="DE474" s="62"/>
      <c r="DF474" s="62"/>
      <c r="DG474" s="62"/>
      <c r="DH474" s="20"/>
      <c r="DI474" s="20"/>
      <c r="DJ474" s="20"/>
      <c r="DK474" s="20"/>
      <c r="DL474" s="65"/>
      <c r="DM474" s="33"/>
      <c r="DN474" s="33"/>
      <c r="DO474" s="33"/>
      <c r="DP474" s="33"/>
      <c r="DQ474" s="9"/>
      <c r="DR474" s="9"/>
      <c r="DS474" s="9"/>
      <c r="DT474" s="62"/>
      <c r="DU474" s="62"/>
      <c r="DV474" s="62"/>
      <c r="DW474" s="9"/>
      <c r="DX474" s="9"/>
      <c r="DY474" s="9"/>
      <c r="DZ474" s="9"/>
      <c r="EA474" s="65"/>
      <c r="EB474" s="33" t="e">
        <f t="shared" si="248"/>
        <v>#DIV/0!</v>
      </c>
      <c r="EC474" s="33" t="e">
        <f t="shared" si="249"/>
        <v>#DIV/0!</v>
      </c>
      <c r="ED474" s="33" t="e">
        <f t="shared" si="250"/>
        <v>#DIV/0!</v>
      </c>
      <c r="EE474" s="33" t="e">
        <f t="shared" si="251"/>
        <v>#DIV/0!</v>
      </c>
    </row>
    <row r="475" spans="1:135" ht="48" x14ac:dyDescent="0.2">
      <c r="A475" s="99">
        <v>511</v>
      </c>
      <c r="B475" s="93" t="s">
        <v>1209</v>
      </c>
      <c r="C475" s="9" t="s">
        <v>1220</v>
      </c>
      <c r="D475" s="9">
        <v>2</v>
      </c>
      <c r="E475" s="3" t="str">
        <f t="shared" si="226"/>
        <v>Chen, Z., Kemp, S. &amp; Gaffikin, V. (unpublished), Study 2</v>
      </c>
      <c r="F475" s="9" t="s">
        <v>1207</v>
      </c>
      <c r="G475" s="9" t="s">
        <v>123</v>
      </c>
      <c r="H475" s="9">
        <v>1</v>
      </c>
      <c r="I475" s="9">
        <v>1</v>
      </c>
      <c r="J475" s="9">
        <v>1</v>
      </c>
      <c r="K475" s="9">
        <v>1</v>
      </c>
      <c r="L475" s="9">
        <v>1</v>
      </c>
      <c r="M475" s="9"/>
      <c r="N475" s="9">
        <v>1</v>
      </c>
      <c r="O475" s="9">
        <v>1</v>
      </c>
      <c r="P475" s="9"/>
      <c r="Q475" s="9" t="s">
        <v>1270</v>
      </c>
      <c r="R475" s="3" t="s">
        <v>1245</v>
      </c>
      <c r="S475" s="9"/>
      <c r="T475" s="9">
        <v>2014</v>
      </c>
      <c r="U475" s="3" t="s">
        <v>123</v>
      </c>
      <c r="V475" s="9">
        <v>0</v>
      </c>
      <c r="W475" s="9">
        <v>0</v>
      </c>
      <c r="X475" s="3">
        <v>0</v>
      </c>
      <c r="Y475" s="22">
        <v>4</v>
      </c>
      <c r="Z475" s="22">
        <v>4</v>
      </c>
      <c r="AA475" s="22">
        <f t="shared" si="262"/>
        <v>1</v>
      </c>
      <c r="AB475" s="12">
        <v>4</v>
      </c>
      <c r="AC475" s="9">
        <v>1</v>
      </c>
      <c r="AD475" s="12">
        <v>2</v>
      </c>
      <c r="AE475" s="22" t="str">
        <f t="shared" si="263"/>
        <v>1 vs. 2</v>
      </c>
      <c r="AF475" s="22">
        <v>2</v>
      </c>
      <c r="AG475" s="9">
        <v>2</v>
      </c>
      <c r="AH475" s="9">
        <v>2</v>
      </c>
      <c r="AI475" s="3">
        <f t="shared" si="229"/>
        <v>1</v>
      </c>
      <c r="AJ475" s="3">
        <v>2</v>
      </c>
      <c r="AK475" s="9">
        <v>0</v>
      </c>
      <c r="AL475" s="9">
        <v>0</v>
      </c>
      <c r="AM475" s="9">
        <v>0</v>
      </c>
      <c r="AN475" s="9"/>
      <c r="AO475" s="9"/>
      <c r="AP475" s="48"/>
      <c r="AQ475" s="48"/>
      <c r="AR475" s="9"/>
      <c r="AS475" s="9"/>
      <c r="AT475" s="9"/>
      <c r="AU475" s="9">
        <v>0</v>
      </c>
      <c r="AV475" s="61">
        <f t="shared" si="267"/>
        <v>0.68919042657794105</v>
      </c>
      <c r="AW475" s="42">
        <f t="shared" si="268"/>
        <v>2.6823624985344099E-2</v>
      </c>
      <c r="AX475" s="61">
        <f t="shared" si="269"/>
        <v>0.68587169258157865</v>
      </c>
      <c r="AY475" s="61">
        <f t="shared" si="270"/>
        <v>2.6565913509081444E-2</v>
      </c>
      <c r="AZ475" s="9"/>
      <c r="BA475" s="9"/>
      <c r="BB475" s="9"/>
      <c r="BC475" s="9">
        <v>1</v>
      </c>
      <c r="BD475" s="22">
        <v>78</v>
      </c>
      <c r="BE475" s="22">
        <v>80</v>
      </c>
      <c r="BF475" s="22">
        <f t="shared" si="260"/>
        <v>158</v>
      </c>
      <c r="BG475" s="59">
        <v>6.62</v>
      </c>
      <c r="BH475" s="59">
        <v>7.42</v>
      </c>
      <c r="BI475" s="25">
        <v>1.22</v>
      </c>
      <c r="BJ475" s="25">
        <v>1.1000000000000001</v>
      </c>
      <c r="BK475" s="67">
        <v>1</v>
      </c>
      <c r="BL475" s="57">
        <f t="shared" si="261"/>
        <v>0.68919042657794105</v>
      </c>
      <c r="BM475" s="16">
        <f t="shared" si="264"/>
        <v>2.6823624985344099E-2</v>
      </c>
      <c r="BN475" s="16">
        <f t="shared" si="265"/>
        <v>0.68587169258157865</v>
      </c>
      <c r="BO475" s="16">
        <f t="shared" si="266"/>
        <v>2.6565913509081444E-2</v>
      </c>
      <c r="BP475" s="48"/>
      <c r="BQ475" s="64"/>
      <c r="BR475" s="64"/>
      <c r="BS475" s="48"/>
      <c r="BT475" s="48"/>
      <c r="BU475" s="48"/>
      <c r="BV475" s="48"/>
      <c r="BW475" s="48"/>
      <c r="BX475" s="48"/>
      <c r="BY475" s="16"/>
      <c r="BZ475" s="16"/>
      <c r="CA475" s="48"/>
      <c r="CB475" s="48"/>
      <c r="CC475" s="48"/>
      <c r="CD475" s="48"/>
      <c r="CE475" s="9"/>
      <c r="CF475" s="9"/>
      <c r="CG475" s="9"/>
      <c r="CH475" s="62"/>
      <c r="CI475" s="62"/>
      <c r="CJ475" s="62"/>
      <c r="CK475" s="9"/>
      <c r="CL475" s="9"/>
      <c r="CM475" s="9"/>
      <c r="CN475" s="9"/>
      <c r="CO475" s="63"/>
      <c r="CP475" s="33"/>
      <c r="CQ475" s="33"/>
      <c r="CR475" s="33"/>
      <c r="CS475" s="33"/>
      <c r="CT475" s="9"/>
      <c r="CU475" s="9"/>
      <c r="CV475" s="9"/>
      <c r="CW475" s="9"/>
      <c r="CX475" s="9"/>
      <c r="CY475" s="9"/>
      <c r="CZ475" s="9"/>
      <c r="DA475" s="9"/>
      <c r="DB475" s="9"/>
      <c r="DC475" s="9"/>
      <c r="DD475" s="9"/>
      <c r="DE475" s="62"/>
      <c r="DF475" s="62"/>
      <c r="DG475" s="62"/>
      <c r="DH475" s="20"/>
      <c r="DI475" s="20"/>
      <c r="DJ475" s="20"/>
      <c r="DK475" s="20"/>
      <c r="DL475" s="65"/>
      <c r="DM475" s="33"/>
      <c r="DN475" s="33"/>
      <c r="DO475" s="33"/>
      <c r="DP475" s="33"/>
      <c r="DQ475" s="9"/>
      <c r="DR475" s="9"/>
      <c r="DS475" s="9"/>
      <c r="DT475" s="62"/>
      <c r="DU475" s="62"/>
      <c r="DV475" s="62"/>
      <c r="DW475" s="9"/>
      <c r="DX475" s="9"/>
      <c r="DY475" s="9"/>
      <c r="DZ475" s="9"/>
      <c r="EA475" s="65"/>
      <c r="EB475" s="33" t="e">
        <f t="shared" si="248"/>
        <v>#DIV/0!</v>
      </c>
      <c r="EC475" s="33" t="e">
        <f t="shared" si="249"/>
        <v>#DIV/0!</v>
      </c>
      <c r="ED475" s="33" t="e">
        <f t="shared" si="250"/>
        <v>#DIV/0!</v>
      </c>
      <c r="EE475" s="33" t="e">
        <f t="shared" si="251"/>
        <v>#DIV/0!</v>
      </c>
    </row>
    <row r="476" spans="1:135" ht="48" x14ac:dyDescent="0.2">
      <c r="A476" s="99">
        <v>511</v>
      </c>
      <c r="B476" s="93" t="s">
        <v>1210</v>
      </c>
      <c r="C476" s="9" t="s">
        <v>1221</v>
      </c>
      <c r="D476" s="9">
        <v>3</v>
      </c>
      <c r="E476" s="3" t="str">
        <f t="shared" si="226"/>
        <v>Chen, Z., Kemp, S. &amp; Gaffikin, V. (unpublished), Study 3</v>
      </c>
      <c r="F476" s="9" t="s">
        <v>1207</v>
      </c>
      <c r="G476" s="9" t="s">
        <v>123</v>
      </c>
      <c r="H476" s="9">
        <v>1</v>
      </c>
      <c r="I476" s="9">
        <v>1</v>
      </c>
      <c r="J476" s="9">
        <v>1</v>
      </c>
      <c r="K476" s="9">
        <v>1</v>
      </c>
      <c r="L476" s="9">
        <v>1</v>
      </c>
      <c r="M476" s="9"/>
      <c r="N476" s="9">
        <v>1</v>
      </c>
      <c r="O476" s="9">
        <v>1</v>
      </c>
      <c r="P476" s="9"/>
      <c r="Q476" s="9" t="s">
        <v>1271</v>
      </c>
      <c r="R476" s="9" t="s">
        <v>1245</v>
      </c>
      <c r="S476" s="9"/>
      <c r="T476" s="9">
        <v>2014</v>
      </c>
      <c r="U476" s="3" t="s">
        <v>123</v>
      </c>
      <c r="V476" s="9">
        <v>0</v>
      </c>
      <c r="W476" s="9">
        <v>0</v>
      </c>
      <c r="X476" s="3">
        <v>0</v>
      </c>
      <c r="Y476" s="22">
        <v>4</v>
      </c>
      <c r="Z476" s="22">
        <v>4</v>
      </c>
      <c r="AA476" s="22">
        <f t="shared" si="262"/>
        <v>1</v>
      </c>
      <c r="AB476" s="12">
        <v>4</v>
      </c>
      <c r="AC476" s="9">
        <v>1</v>
      </c>
      <c r="AD476" s="12">
        <v>1</v>
      </c>
      <c r="AE476" s="22">
        <f t="shared" si="263"/>
        <v>1</v>
      </c>
      <c r="AF476" s="22">
        <v>1</v>
      </c>
      <c r="AG476" s="9">
        <v>2</v>
      </c>
      <c r="AH476" s="9">
        <v>2</v>
      </c>
      <c r="AI476" s="3">
        <f t="shared" si="229"/>
        <v>1</v>
      </c>
      <c r="AJ476" s="3">
        <v>2</v>
      </c>
      <c r="AK476" s="9">
        <v>0</v>
      </c>
      <c r="AL476" s="9">
        <v>0</v>
      </c>
      <c r="AM476" s="9">
        <v>1</v>
      </c>
      <c r="AN476" s="9"/>
      <c r="AO476" s="9" t="s">
        <v>1284</v>
      </c>
      <c r="AP476" s="48" t="s">
        <v>1287</v>
      </c>
      <c r="AQ476" s="48">
        <v>0</v>
      </c>
      <c r="AR476" s="9"/>
      <c r="AS476" s="9"/>
      <c r="AT476" s="9"/>
      <c r="AU476" s="9">
        <v>0</v>
      </c>
      <c r="AV476" s="61">
        <f t="shared" si="267"/>
        <v>0.18247398419757568</v>
      </c>
      <c r="AW476" s="42">
        <f t="shared" si="268"/>
        <v>3.4951063899119818E-2</v>
      </c>
      <c r="AX476" s="61">
        <f t="shared" si="269"/>
        <v>0.18126018829382243</v>
      </c>
      <c r="AY476" s="61">
        <f t="shared" si="270"/>
        <v>3.44876295043237E-2</v>
      </c>
      <c r="AZ476" s="9"/>
      <c r="BA476" s="9"/>
      <c r="BB476" s="9"/>
      <c r="BC476" s="9">
        <v>0</v>
      </c>
      <c r="BD476" s="22">
        <v>56</v>
      </c>
      <c r="BE476" s="22">
        <v>59</v>
      </c>
      <c r="BF476" s="22">
        <f t="shared" si="260"/>
        <v>115</v>
      </c>
      <c r="BG476" s="59">
        <v>5.59</v>
      </c>
      <c r="BH476" s="59">
        <v>5.07</v>
      </c>
      <c r="BI476" s="25">
        <v>2.74</v>
      </c>
      <c r="BJ476" s="25">
        <v>2.81</v>
      </c>
      <c r="BK476" s="67">
        <v>1</v>
      </c>
      <c r="BL476" s="57">
        <f>(ABS((BG476-BH476)/(((BD476-1)*BI476^2+(BE476-1)*BJ477^2)/(BD476+BE476-2))^0.5)*BK476)</f>
        <v>0.18247398419757568</v>
      </c>
      <c r="BM476" s="16">
        <f t="shared" si="264"/>
        <v>3.4951063899119818E-2</v>
      </c>
      <c r="BN476" s="16">
        <f t="shared" si="265"/>
        <v>0.18126018829382243</v>
      </c>
      <c r="BO476" s="16">
        <f t="shared" si="266"/>
        <v>3.44876295043237E-2</v>
      </c>
      <c r="BP476" s="48"/>
      <c r="BQ476" s="64"/>
      <c r="BR476" s="64"/>
      <c r="BS476" s="48"/>
      <c r="BT476" s="48"/>
      <c r="BU476" s="48"/>
      <c r="BV476" s="48"/>
      <c r="BW476" s="48"/>
      <c r="BX476" s="48"/>
      <c r="BY476" s="16"/>
      <c r="BZ476" s="16"/>
      <c r="CA476" s="48"/>
      <c r="CB476" s="48"/>
      <c r="CC476" s="48"/>
      <c r="CD476" s="48"/>
      <c r="CE476" s="9"/>
      <c r="CF476" s="9"/>
      <c r="CG476" s="9"/>
      <c r="CH476" s="62"/>
      <c r="CI476" s="62"/>
      <c r="CJ476" s="62"/>
      <c r="CK476" s="9"/>
      <c r="CL476" s="9"/>
      <c r="CM476" s="9"/>
      <c r="CN476" s="9"/>
      <c r="CO476" s="63"/>
      <c r="CP476" s="33"/>
      <c r="CQ476" s="33"/>
      <c r="CR476" s="33"/>
      <c r="CS476" s="33"/>
      <c r="CT476" s="9"/>
      <c r="CU476" s="9"/>
      <c r="CV476" s="9"/>
      <c r="CW476" s="9"/>
      <c r="CX476" s="9"/>
      <c r="CY476" s="9"/>
      <c r="CZ476" s="9"/>
      <c r="DA476" s="9"/>
      <c r="DB476" s="9"/>
      <c r="DC476" s="9"/>
      <c r="DD476" s="9"/>
      <c r="DE476" s="62"/>
      <c r="DF476" s="62"/>
      <c r="DG476" s="62"/>
      <c r="DH476" s="20"/>
      <c r="DI476" s="20"/>
      <c r="DJ476" s="20"/>
      <c r="DK476" s="20"/>
      <c r="DL476" s="65"/>
      <c r="DM476" s="33"/>
      <c r="DN476" s="33"/>
      <c r="DO476" s="33"/>
      <c r="DP476" s="33"/>
      <c r="DQ476" s="9"/>
      <c r="DR476" s="9"/>
      <c r="DS476" s="9"/>
      <c r="DT476" s="62"/>
      <c r="DU476" s="62"/>
      <c r="DV476" s="62"/>
      <c r="DW476" s="9"/>
      <c r="DX476" s="9"/>
      <c r="DY476" s="9"/>
      <c r="DZ476" s="9"/>
      <c r="EA476" s="65"/>
      <c r="EB476" s="33" t="e">
        <f t="shared" si="248"/>
        <v>#DIV/0!</v>
      </c>
      <c r="EC476" s="33" t="e">
        <f t="shared" si="249"/>
        <v>#DIV/0!</v>
      </c>
      <c r="ED476" s="33" t="e">
        <f t="shared" si="250"/>
        <v>#DIV/0!</v>
      </c>
      <c r="EE476" s="33" t="e">
        <f t="shared" si="251"/>
        <v>#DIV/0!</v>
      </c>
    </row>
    <row r="477" spans="1:135" ht="48" x14ac:dyDescent="0.2">
      <c r="A477" s="99">
        <v>511</v>
      </c>
      <c r="B477" s="93" t="s">
        <v>1210</v>
      </c>
      <c r="C477" s="9" t="s">
        <v>1221</v>
      </c>
      <c r="D477" s="9">
        <v>3</v>
      </c>
      <c r="E477" s="3" t="str">
        <f t="shared" si="226"/>
        <v>Chen, Z., Kemp, S. &amp; Gaffikin, V. (unpublished), Study 3</v>
      </c>
      <c r="F477" s="9" t="s">
        <v>1207</v>
      </c>
      <c r="G477" s="9" t="s">
        <v>123</v>
      </c>
      <c r="H477" s="9">
        <v>1</v>
      </c>
      <c r="I477" s="9">
        <v>1</v>
      </c>
      <c r="J477" s="9">
        <v>1</v>
      </c>
      <c r="K477" s="9">
        <v>1</v>
      </c>
      <c r="L477" s="9">
        <v>1</v>
      </c>
      <c r="M477" s="9"/>
      <c r="N477" s="9">
        <v>1</v>
      </c>
      <c r="O477" s="9">
        <v>1</v>
      </c>
      <c r="P477" s="9"/>
      <c r="Q477" s="9" t="s">
        <v>1271</v>
      </c>
      <c r="R477" s="9" t="s">
        <v>1245</v>
      </c>
      <c r="S477" s="9"/>
      <c r="T477" s="9">
        <v>2014</v>
      </c>
      <c r="U477" s="3" t="s">
        <v>123</v>
      </c>
      <c r="V477" s="9">
        <v>0</v>
      </c>
      <c r="W477" s="9">
        <v>0</v>
      </c>
      <c r="X477" s="3">
        <v>0</v>
      </c>
      <c r="Y477" s="22">
        <v>4</v>
      </c>
      <c r="Z477" s="22">
        <v>4</v>
      </c>
      <c r="AA477" s="22">
        <f t="shared" si="262"/>
        <v>1</v>
      </c>
      <c r="AB477" s="12">
        <v>4</v>
      </c>
      <c r="AC477" s="9">
        <v>1</v>
      </c>
      <c r="AD477" s="12">
        <v>1</v>
      </c>
      <c r="AE477" s="22">
        <f t="shared" si="263"/>
        <v>1</v>
      </c>
      <c r="AF477" s="22">
        <v>1</v>
      </c>
      <c r="AG477" s="9">
        <v>2</v>
      </c>
      <c r="AH477" s="9">
        <v>2</v>
      </c>
      <c r="AI477" s="3">
        <f t="shared" si="229"/>
        <v>1</v>
      </c>
      <c r="AJ477" s="3">
        <v>2</v>
      </c>
      <c r="AK477" s="9">
        <v>0</v>
      </c>
      <c r="AL477" s="9">
        <v>0</v>
      </c>
      <c r="AM477" s="9">
        <v>1</v>
      </c>
      <c r="AN477" s="9"/>
      <c r="AO477" s="9" t="s">
        <v>1284</v>
      </c>
      <c r="AP477" s="48" t="s">
        <v>1285</v>
      </c>
      <c r="AQ477" s="48">
        <v>1</v>
      </c>
      <c r="AR477" s="9"/>
      <c r="AS477" s="9"/>
      <c r="AT477" s="9"/>
      <c r="AU477" s="9">
        <v>0</v>
      </c>
      <c r="AV477" s="61">
        <f t="shared" si="267"/>
        <v>-2.4568475210210727E-2</v>
      </c>
      <c r="AW477" s="42">
        <f t="shared" si="268"/>
        <v>3.6182640736989652E-2</v>
      </c>
      <c r="AX477" s="61">
        <f t="shared" si="269"/>
        <v>-2.4399037450140309E-2</v>
      </c>
      <c r="AY477" s="61">
        <f t="shared" si="270"/>
        <v>3.5685290764433643E-2</v>
      </c>
      <c r="AZ477" s="9"/>
      <c r="BA477" s="9"/>
      <c r="BB477" s="9"/>
      <c r="BC477" s="9">
        <v>0</v>
      </c>
      <c r="BD477" s="22">
        <v>52</v>
      </c>
      <c r="BE477" s="22">
        <v>59</v>
      </c>
      <c r="BF477" s="22">
        <f t="shared" si="260"/>
        <v>111</v>
      </c>
      <c r="BG477" s="59">
        <v>4.79</v>
      </c>
      <c r="BH477" s="59">
        <v>4.8600000000000003</v>
      </c>
      <c r="BI477" s="22">
        <v>2.73</v>
      </c>
      <c r="BJ477" s="25">
        <v>2.95</v>
      </c>
      <c r="BK477" s="67">
        <v>-1</v>
      </c>
      <c r="BL477" s="57">
        <f>(ABS((BG477-BH477)/(((BD477-1)*BI477^2+(BE477-1)*BJ477^2)/(BD477+BE477-2))^0.5)*BK477)</f>
        <v>-2.4568475210210727E-2</v>
      </c>
      <c r="BM477" s="16">
        <f t="shared" si="264"/>
        <v>3.6182640736989652E-2</v>
      </c>
      <c r="BN477" s="16">
        <f t="shared" si="265"/>
        <v>-2.4399037450140309E-2</v>
      </c>
      <c r="BO477" s="16">
        <f t="shared" si="266"/>
        <v>3.5685290764433643E-2</v>
      </c>
      <c r="BP477" s="48"/>
      <c r="BQ477" s="64"/>
      <c r="BR477" s="64"/>
      <c r="BS477" s="48"/>
      <c r="BT477" s="48"/>
      <c r="BU477" s="48"/>
      <c r="BV477" s="48"/>
      <c r="BW477" s="48"/>
      <c r="BX477" s="48"/>
      <c r="BY477" s="16"/>
      <c r="BZ477" s="16"/>
      <c r="CA477" s="48"/>
      <c r="CB477" s="48"/>
      <c r="CC477" s="48"/>
      <c r="CD477" s="48"/>
      <c r="CE477" s="9"/>
      <c r="CF477" s="9"/>
      <c r="CG477" s="9"/>
      <c r="CH477" s="62"/>
      <c r="CI477" s="62"/>
      <c r="CJ477" s="62"/>
      <c r="CK477" s="9"/>
      <c r="CL477" s="9"/>
      <c r="CM477" s="9"/>
      <c r="CN477" s="9"/>
      <c r="CO477" s="63"/>
      <c r="CP477" s="33"/>
      <c r="CQ477" s="33"/>
      <c r="CR477" s="33"/>
      <c r="CS477" s="33"/>
      <c r="CT477" s="9"/>
      <c r="CU477" s="9"/>
      <c r="CV477" s="9"/>
      <c r="CW477" s="9"/>
      <c r="CX477" s="9"/>
      <c r="CY477" s="9"/>
      <c r="CZ477" s="9"/>
      <c r="DA477" s="9"/>
      <c r="DB477" s="9"/>
      <c r="DC477" s="9"/>
      <c r="DD477" s="9"/>
      <c r="DE477" s="62"/>
      <c r="DF477" s="62"/>
      <c r="DG477" s="62"/>
      <c r="DH477" s="20"/>
      <c r="DI477" s="20"/>
      <c r="DJ477" s="20"/>
      <c r="DK477" s="20"/>
      <c r="DL477" s="65"/>
      <c r="DM477" s="33"/>
      <c r="DN477" s="33"/>
      <c r="DO477" s="33"/>
      <c r="DP477" s="33"/>
      <c r="DQ477" s="9"/>
      <c r="DR477" s="9"/>
      <c r="DS477" s="9"/>
      <c r="DT477" s="62"/>
      <c r="DU477" s="62"/>
      <c r="DV477" s="62"/>
      <c r="DW477" s="9"/>
      <c r="DX477" s="9"/>
      <c r="DY477" s="9"/>
      <c r="DZ477" s="9"/>
      <c r="EA477" s="65"/>
      <c r="EB477" s="33" t="e">
        <f t="shared" si="248"/>
        <v>#DIV/0!</v>
      </c>
      <c r="EC477" s="33" t="e">
        <f t="shared" si="249"/>
        <v>#DIV/0!</v>
      </c>
      <c r="ED477" s="33" t="e">
        <f t="shared" si="250"/>
        <v>#DIV/0!</v>
      </c>
      <c r="EE477" s="33" t="e">
        <f t="shared" si="251"/>
        <v>#DIV/0!</v>
      </c>
    </row>
    <row r="478" spans="1:135" ht="48" x14ac:dyDescent="0.2">
      <c r="A478" s="99">
        <v>511</v>
      </c>
      <c r="B478" s="93" t="s">
        <v>1210</v>
      </c>
      <c r="C478" s="9" t="s">
        <v>1221</v>
      </c>
      <c r="D478" s="9">
        <v>3</v>
      </c>
      <c r="E478" s="3" t="str">
        <f t="shared" si="226"/>
        <v>Chen, Z., Kemp, S. &amp; Gaffikin, V. (unpublished), Study 3</v>
      </c>
      <c r="F478" s="9" t="s">
        <v>1207</v>
      </c>
      <c r="G478" s="9" t="s">
        <v>123</v>
      </c>
      <c r="H478" s="9">
        <v>1</v>
      </c>
      <c r="I478" s="9">
        <v>1</v>
      </c>
      <c r="J478" s="9">
        <v>1</v>
      </c>
      <c r="K478" s="9">
        <v>1</v>
      </c>
      <c r="L478" s="9">
        <v>1</v>
      </c>
      <c r="M478" s="9"/>
      <c r="N478" s="9">
        <v>1</v>
      </c>
      <c r="O478" s="9">
        <v>1</v>
      </c>
      <c r="P478" s="9"/>
      <c r="Q478" s="9" t="s">
        <v>1271</v>
      </c>
      <c r="R478" s="9" t="s">
        <v>1245</v>
      </c>
      <c r="S478" s="9"/>
      <c r="T478" s="9">
        <v>2014</v>
      </c>
      <c r="U478" s="3" t="s">
        <v>123</v>
      </c>
      <c r="V478" s="9">
        <v>0</v>
      </c>
      <c r="W478" s="9">
        <v>0</v>
      </c>
      <c r="X478" s="3">
        <v>0</v>
      </c>
      <c r="Y478" s="22">
        <v>4</v>
      </c>
      <c r="Z478" s="22">
        <v>4</v>
      </c>
      <c r="AA478" s="22">
        <f t="shared" si="262"/>
        <v>1</v>
      </c>
      <c r="AB478" s="12">
        <v>4</v>
      </c>
      <c r="AC478" s="9">
        <v>1</v>
      </c>
      <c r="AD478" s="12">
        <v>1</v>
      </c>
      <c r="AE478" s="22">
        <f t="shared" si="263"/>
        <v>1</v>
      </c>
      <c r="AF478" s="22">
        <v>1</v>
      </c>
      <c r="AG478" s="9">
        <v>2</v>
      </c>
      <c r="AH478" s="9">
        <v>2</v>
      </c>
      <c r="AI478" s="3">
        <f t="shared" si="229"/>
        <v>1</v>
      </c>
      <c r="AJ478" s="3">
        <v>2</v>
      </c>
      <c r="AK478" s="9">
        <v>0</v>
      </c>
      <c r="AL478" s="9">
        <v>0</v>
      </c>
      <c r="AM478" s="9">
        <v>1</v>
      </c>
      <c r="AN478" s="9"/>
      <c r="AO478" s="9" t="s">
        <v>1284</v>
      </c>
      <c r="AP478" s="48" t="s">
        <v>1286</v>
      </c>
      <c r="AQ478" s="48">
        <v>0</v>
      </c>
      <c r="AR478" s="9"/>
      <c r="AS478" s="9"/>
      <c r="AT478" s="9"/>
      <c r="AU478" s="9">
        <v>0</v>
      </c>
      <c r="AV478" s="61">
        <f t="shared" si="267"/>
        <v>-0.13265799720379107</v>
      </c>
      <c r="AW478" s="42">
        <f t="shared" si="268"/>
        <v>4.2820879877390389E-2</v>
      </c>
      <c r="AX478" s="61">
        <f t="shared" si="269"/>
        <v>-0.13157359940648486</v>
      </c>
      <c r="AY478" s="61">
        <f t="shared" si="270"/>
        <v>4.2123672313512737E-2</v>
      </c>
      <c r="AZ478" s="9"/>
      <c r="BA478" s="9"/>
      <c r="BB478" s="9"/>
      <c r="BC478" s="9">
        <v>0</v>
      </c>
      <c r="BD478" s="22">
        <v>44</v>
      </c>
      <c r="BE478" s="22">
        <v>50</v>
      </c>
      <c r="BF478" s="22">
        <f t="shared" si="260"/>
        <v>94</v>
      </c>
      <c r="BG478" s="59">
        <v>4.45</v>
      </c>
      <c r="BH478" s="59">
        <v>4.82</v>
      </c>
      <c r="BI478" s="25">
        <v>2.73</v>
      </c>
      <c r="BJ478" s="25">
        <v>2.57</v>
      </c>
      <c r="BK478" s="67">
        <v>-1</v>
      </c>
      <c r="BL478" s="57">
        <f>(ABS((BG478-BH478)/(((BD478-1)*BI478^2+(BE478-1)*BJ479^2)/(BD478+BE478-2))^0.5)*BK478)</f>
        <v>-0.13265799720379107</v>
      </c>
      <c r="BM478" s="16">
        <f t="shared" si="264"/>
        <v>4.2820879877390389E-2</v>
      </c>
      <c r="BN478" s="16">
        <f t="shared" si="265"/>
        <v>-0.13157359940648486</v>
      </c>
      <c r="BO478" s="16">
        <f t="shared" si="266"/>
        <v>4.2123672313512737E-2</v>
      </c>
      <c r="BP478" s="48"/>
      <c r="BQ478" s="64"/>
      <c r="BR478" s="64"/>
      <c r="BS478" s="48"/>
      <c r="BT478" s="48"/>
      <c r="BU478" s="48"/>
      <c r="BV478" s="48"/>
      <c r="BW478" s="48"/>
      <c r="BX478" s="48"/>
      <c r="BY478" s="16"/>
      <c r="BZ478" s="16"/>
      <c r="CA478" s="48"/>
      <c r="CB478" s="48"/>
      <c r="CC478" s="48"/>
      <c r="CD478" s="48"/>
      <c r="CE478" s="9"/>
      <c r="CF478" s="9"/>
      <c r="CG478" s="9"/>
      <c r="CH478" s="62"/>
      <c r="CI478" s="62"/>
      <c r="CJ478" s="62"/>
      <c r="CK478" s="9"/>
      <c r="CL478" s="9"/>
      <c r="CM478" s="9"/>
      <c r="CN478" s="9"/>
      <c r="CO478" s="63"/>
      <c r="CP478" s="33"/>
      <c r="CQ478" s="33"/>
      <c r="CR478" s="33"/>
      <c r="CS478" s="33"/>
      <c r="CT478" s="9"/>
      <c r="CU478" s="9"/>
      <c r="CV478" s="9"/>
      <c r="CW478" s="9"/>
      <c r="CX478" s="9"/>
      <c r="CY478" s="9"/>
      <c r="CZ478" s="9"/>
      <c r="DA478" s="9"/>
      <c r="DB478" s="9"/>
      <c r="DC478" s="9"/>
      <c r="DD478" s="9"/>
      <c r="DE478" s="62"/>
      <c r="DF478" s="62"/>
      <c r="DG478" s="62"/>
      <c r="DH478" s="20"/>
      <c r="DI478" s="20"/>
      <c r="DJ478" s="20"/>
      <c r="DK478" s="20"/>
      <c r="DL478" s="65"/>
      <c r="DM478" s="33"/>
      <c r="DN478" s="33"/>
      <c r="DO478" s="33"/>
      <c r="DP478" s="33"/>
      <c r="DQ478" s="9"/>
      <c r="DR478" s="9"/>
      <c r="DS478" s="9"/>
      <c r="DT478" s="62"/>
      <c r="DU478" s="62"/>
      <c r="DV478" s="62"/>
      <c r="DW478" s="9"/>
      <c r="DX478" s="9"/>
      <c r="DY478" s="9"/>
      <c r="DZ478" s="9"/>
      <c r="EA478" s="65"/>
      <c r="EB478" s="33" t="e">
        <f t="shared" si="248"/>
        <v>#DIV/0!</v>
      </c>
      <c r="EC478" s="33" t="e">
        <f t="shared" si="249"/>
        <v>#DIV/0!</v>
      </c>
      <c r="ED478" s="33" t="e">
        <f t="shared" si="250"/>
        <v>#DIV/0!</v>
      </c>
      <c r="EE478" s="33" t="e">
        <f t="shared" si="251"/>
        <v>#DIV/0!</v>
      </c>
    </row>
    <row r="479" spans="1:135" ht="48" x14ac:dyDescent="0.2">
      <c r="A479" s="99">
        <v>511</v>
      </c>
      <c r="B479" s="93" t="s">
        <v>1210</v>
      </c>
      <c r="C479" s="9" t="s">
        <v>1221</v>
      </c>
      <c r="D479" s="9">
        <v>3</v>
      </c>
      <c r="E479" s="3" t="str">
        <f t="shared" si="226"/>
        <v>Chen, Z., Kemp, S. &amp; Gaffikin, V. (unpublished), Study 3</v>
      </c>
      <c r="F479" s="9" t="s">
        <v>1207</v>
      </c>
      <c r="G479" s="9" t="s">
        <v>123</v>
      </c>
      <c r="H479" s="9">
        <v>1</v>
      </c>
      <c r="I479" s="9">
        <v>1</v>
      </c>
      <c r="J479" s="9">
        <v>1</v>
      </c>
      <c r="K479" s="9">
        <v>1</v>
      </c>
      <c r="L479" s="9">
        <v>1</v>
      </c>
      <c r="M479" s="9"/>
      <c r="N479" s="9">
        <v>1</v>
      </c>
      <c r="O479" s="9">
        <v>1</v>
      </c>
      <c r="P479" s="9"/>
      <c r="Q479" s="9" t="s">
        <v>1271</v>
      </c>
      <c r="R479" s="9" t="s">
        <v>1245</v>
      </c>
      <c r="S479" s="9"/>
      <c r="T479" s="9">
        <v>2014</v>
      </c>
      <c r="U479" s="3" t="s">
        <v>123</v>
      </c>
      <c r="V479" s="9">
        <v>0</v>
      </c>
      <c r="W479" s="9">
        <v>0</v>
      </c>
      <c r="X479" s="3">
        <v>0</v>
      </c>
      <c r="Y479" s="22">
        <v>4</v>
      </c>
      <c r="Z479" s="22">
        <v>4</v>
      </c>
      <c r="AA479" s="22">
        <f t="shared" si="262"/>
        <v>1</v>
      </c>
      <c r="AB479" s="12">
        <v>4</v>
      </c>
      <c r="AC479" s="9">
        <v>1</v>
      </c>
      <c r="AD479" s="12">
        <v>1</v>
      </c>
      <c r="AE479" s="22">
        <f t="shared" si="263"/>
        <v>1</v>
      </c>
      <c r="AF479" s="22">
        <v>1</v>
      </c>
      <c r="AG479" s="9">
        <v>2</v>
      </c>
      <c r="AH479" s="9">
        <v>2</v>
      </c>
      <c r="AI479" s="3">
        <f t="shared" si="229"/>
        <v>1</v>
      </c>
      <c r="AJ479" s="3">
        <v>2</v>
      </c>
      <c r="AK479" s="9">
        <v>0</v>
      </c>
      <c r="AL479" s="9">
        <v>0</v>
      </c>
      <c r="AM479" s="9">
        <v>1</v>
      </c>
      <c r="AN479" s="9"/>
      <c r="AO479" s="9" t="s">
        <v>1284</v>
      </c>
      <c r="AP479" s="48" t="s">
        <v>1288</v>
      </c>
      <c r="AQ479" s="48">
        <v>0</v>
      </c>
      <c r="AR479" s="9"/>
      <c r="AS479" s="9"/>
      <c r="AT479" s="9"/>
      <c r="AU479" s="9">
        <v>0</v>
      </c>
      <c r="AV479" s="61">
        <f t="shared" si="267"/>
        <v>0.27706693416322259</v>
      </c>
      <c r="AW479" s="42">
        <f t="shared" si="268"/>
        <v>3.1815876327745282E-2</v>
      </c>
      <c r="AX479" s="61">
        <f t="shared" si="269"/>
        <v>0.27540120109210103</v>
      </c>
      <c r="AY479" s="61">
        <f t="shared" si="270"/>
        <v>3.1434470667373156E-2</v>
      </c>
      <c r="AZ479" s="9"/>
      <c r="BA479" s="9"/>
      <c r="BB479" s="9"/>
      <c r="BC479" s="9">
        <v>0</v>
      </c>
      <c r="BD479" s="22">
        <v>62</v>
      </c>
      <c r="BE479" s="22">
        <v>65</v>
      </c>
      <c r="BF479" s="22">
        <f t="shared" si="260"/>
        <v>127</v>
      </c>
      <c r="BG479" s="59">
        <v>4.9400000000000004</v>
      </c>
      <c r="BH479" s="59">
        <v>4.32</v>
      </c>
      <c r="BI479" s="25">
        <v>2.87</v>
      </c>
      <c r="BJ479" s="25">
        <v>2.84</v>
      </c>
      <c r="BK479" s="67">
        <v>1</v>
      </c>
      <c r="BL479" s="57">
        <f>(ABS((BG479-BH479)/(((BD479-1)*BI479^2+(BE479-1)*BJ480^2)/(BD479+BE479-2))^0.5)*BK479)</f>
        <v>0.27706693416322259</v>
      </c>
      <c r="BM479" s="16">
        <f t="shared" si="264"/>
        <v>3.1815876327745282E-2</v>
      </c>
      <c r="BN479" s="16">
        <f t="shared" si="265"/>
        <v>0.27540120109210103</v>
      </c>
      <c r="BO479" s="16">
        <f t="shared" si="266"/>
        <v>3.1434470667373156E-2</v>
      </c>
      <c r="BP479" s="48"/>
      <c r="BQ479" s="64"/>
      <c r="BR479" s="64"/>
      <c r="BS479" s="48"/>
      <c r="BT479" s="48"/>
      <c r="BU479" s="48"/>
      <c r="BV479" s="48"/>
      <c r="BW479" s="48"/>
      <c r="BX479" s="48"/>
      <c r="BY479" s="16"/>
      <c r="BZ479" s="16"/>
      <c r="CA479" s="48"/>
      <c r="CB479" s="48"/>
      <c r="CC479" s="48"/>
      <c r="CD479" s="48"/>
      <c r="CE479" s="9"/>
      <c r="CF479" s="9"/>
      <c r="CG479" s="9"/>
      <c r="CH479" s="62"/>
      <c r="CI479" s="62"/>
      <c r="CJ479" s="62"/>
      <c r="CK479" s="9"/>
      <c r="CL479" s="9"/>
      <c r="CM479" s="9"/>
      <c r="CN479" s="9"/>
      <c r="CO479" s="63"/>
      <c r="CP479" s="33"/>
      <c r="CQ479" s="33"/>
      <c r="CR479" s="33"/>
      <c r="CS479" s="33"/>
      <c r="CT479" s="9"/>
      <c r="CU479" s="9"/>
      <c r="CV479" s="9"/>
      <c r="CW479" s="9"/>
      <c r="CX479" s="9"/>
      <c r="CY479" s="9"/>
      <c r="CZ479" s="9"/>
      <c r="DA479" s="9"/>
      <c r="DB479" s="9"/>
      <c r="DC479" s="9"/>
      <c r="DD479" s="9"/>
      <c r="DE479" s="62"/>
      <c r="DF479" s="62"/>
      <c r="DG479" s="62"/>
      <c r="DH479" s="20"/>
      <c r="DI479" s="20"/>
      <c r="DJ479" s="20"/>
      <c r="DK479" s="20"/>
      <c r="DL479" s="65"/>
      <c r="DM479" s="33"/>
      <c r="DN479" s="33"/>
      <c r="DO479" s="33"/>
      <c r="DP479" s="33"/>
      <c r="DQ479" s="9"/>
      <c r="DR479" s="9"/>
      <c r="DS479" s="9"/>
      <c r="DT479" s="62"/>
      <c r="DU479" s="62"/>
      <c r="DV479" s="62"/>
      <c r="DW479" s="9"/>
      <c r="DX479" s="9"/>
      <c r="DY479" s="9"/>
      <c r="DZ479" s="9"/>
      <c r="EA479" s="65"/>
      <c r="EB479" s="33" t="e">
        <f t="shared" si="248"/>
        <v>#DIV/0!</v>
      </c>
      <c r="EC479" s="33" t="e">
        <f t="shared" si="249"/>
        <v>#DIV/0!</v>
      </c>
      <c r="ED479" s="33" t="e">
        <f t="shared" si="250"/>
        <v>#DIV/0!</v>
      </c>
      <c r="EE479" s="33" t="e">
        <f t="shared" si="251"/>
        <v>#DIV/0!</v>
      </c>
    </row>
    <row r="480" spans="1:135" ht="32" x14ac:dyDescent="0.2">
      <c r="A480" s="99">
        <v>512</v>
      </c>
      <c r="B480" s="93" t="s">
        <v>1211</v>
      </c>
      <c r="C480" s="9" t="s">
        <v>1218</v>
      </c>
      <c r="D480" s="9">
        <v>1</v>
      </c>
      <c r="E480" s="3" t="str">
        <f t="shared" si="226"/>
        <v>Mans, B. &amp; Bault, N. (unpublished), Study 1</v>
      </c>
      <c r="F480" s="9" t="s">
        <v>1199</v>
      </c>
      <c r="G480" s="9" t="s">
        <v>123</v>
      </c>
      <c r="H480" s="9">
        <v>1</v>
      </c>
      <c r="I480" s="9">
        <v>1</v>
      </c>
      <c r="J480" s="9">
        <v>1</v>
      </c>
      <c r="K480" s="9">
        <v>1</v>
      </c>
      <c r="L480" s="9">
        <v>1</v>
      </c>
      <c r="M480" s="9"/>
      <c r="N480" s="9">
        <v>1</v>
      </c>
      <c r="O480" s="9">
        <v>1</v>
      </c>
      <c r="P480" s="9"/>
      <c r="Q480" s="9" t="s">
        <v>1272</v>
      </c>
      <c r="R480" s="9" t="s">
        <v>1250</v>
      </c>
      <c r="S480" s="9"/>
      <c r="T480" s="9">
        <v>2013</v>
      </c>
      <c r="U480" s="9" t="s">
        <v>123</v>
      </c>
      <c r="V480" s="9">
        <v>0</v>
      </c>
      <c r="W480" s="9">
        <v>1</v>
      </c>
      <c r="X480" s="3">
        <v>0</v>
      </c>
      <c r="Y480" s="22">
        <v>2</v>
      </c>
      <c r="Z480" s="22">
        <v>2</v>
      </c>
      <c r="AA480" s="22">
        <f t="shared" si="262"/>
        <v>1</v>
      </c>
      <c r="AB480" s="12">
        <v>2</v>
      </c>
      <c r="AC480" s="9">
        <v>2</v>
      </c>
      <c r="AD480" s="12">
        <v>2</v>
      </c>
      <c r="AE480" s="22">
        <f t="shared" si="263"/>
        <v>1</v>
      </c>
      <c r="AF480" s="22">
        <v>2</v>
      </c>
      <c r="AG480" s="9">
        <v>1</v>
      </c>
      <c r="AH480" s="48">
        <v>1</v>
      </c>
      <c r="AI480" s="3">
        <f t="shared" si="229"/>
        <v>1</v>
      </c>
      <c r="AJ480" s="3">
        <v>1</v>
      </c>
      <c r="AK480" s="9">
        <v>0</v>
      </c>
      <c r="AL480" s="9">
        <v>0</v>
      </c>
      <c r="AM480" s="9">
        <v>0</v>
      </c>
      <c r="AN480" s="9"/>
      <c r="AR480" s="9"/>
      <c r="AS480" s="9"/>
      <c r="AT480" s="9"/>
      <c r="AU480" s="9">
        <v>0</v>
      </c>
      <c r="AV480" s="61">
        <f t="shared" si="267"/>
        <v>0.87703080634979291</v>
      </c>
      <c r="AW480" s="42">
        <f t="shared" si="268"/>
        <v>0.14157284465515968</v>
      </c>
      <c r="AX480" s="61">
        <f t="shared" si="269"/>
        <v>0.85415174183632014</v>
      </c>
      <c r="AY480" s="61">
        <f t="shared" si="270"/>
        <v>0.13428277983775599</v>
      </c>
      <c r="AZ480" s="9"/>
      <c r="BA480" s="9"/>
      <c r="BB480" s="9"/>
      <c r="BC480" s="9">
        <v>0</v>
      </c>
      <c r="BD480" s="22">
        <v>15</v>
      </c>
      <c r="BE480" s="22">
        <v>16</v>
      </c>
      <c r="BF480" s="22">
        <v>31</v>
      </c>
      <c r="BG480" s="59">
        <v>9.0660000000000007</v>
      </c>
      <c r="BH480" s="59">
        <v>1.55</v>
      </c>
      <c r="BI480" s="25">
        <v>12.25</v>
      </c>
      <c r="BJ480" s="25">
        <v>1.389</v>
      </c>
      <c r="BK480" s="67">
        <v>1</v>
      </c>
      <c r="BL480" s="57">
        <f t="shared" ref="BL480:BL490" si="271">(ABS((BG480-BH480)/(((BD480-1)*BI480^2+(BE480-1)*BJ480^2)/(BD480+BE480-2))^0.5)*BK480)</f>
        <v>0.87703080634979291</v>
      </c>
      <c r="BM480" s="16">
        <f t="shared" si="264"/>
        <v>0.14157284465515968</v>
      </c>
      <c r="BN480" s="16">
        <f t="shared" si="265"/>
        <v>0.85415174183632014</v>
      </c>
      <c r="BO480" s="16">
        <f t="shared" si="266"/>
        <v>0.13428277983775599</v>
      </c>
      <c r="BP480" s="48"/>
      <c r="BQ480" s="64"/>
      <c r="BR480" s="64"/>
      <c r="BS480" s="48"/>
      <c r="BT480" s="48"/>
      <c r="BU480" s="48"/>
      <c r="BV480" s="48"/>
      <c r="BW480" s="48"/>
      <c r="BX480" s="48"/>
      <c r="BY480" s="16"/>
      <c r="BZ480" s="16"/>
      <c r="CA480" s="48"/>
      <c r="CB480" s="48"/>
      <c r="CC480" s="48"/>
      <c r="CD480" s="48"/>
      <c r="CE480" s="9"/>
      <c r="CF480" s="9"/>
      <c r="CG480" s="9"/>
      <c r="CH480" s="62"/>
      <c r="CI480" s="62"/>
      <c r="CJ480" s="62"/>
      <c r="CK480" s="9"/>
      <c r="CL480" s="9"/>
      <c r="CM480" s="9"/>
      <c r="CN480" s="9"/>
      <c r="CO480" s="63"/>
      <c r="CP480" s="33"/>
      <c r="CQ480" s="33"/>
      <c r="CR480" s="33"/>
      <c r="CS480" s="33"/>
      <c r="CT480" s="9"/>
      <c r="CU480" s="9"/>
      <c r="CV480" s="9"/>
      <c r="CW480" s="9"/>
      <c r="CX480" s="9"/>
      <c r="CY480" s="9"/>
      <c r="CZ480" s="9"/>
      <c r="DA480" s="9"/>
      <c r="DB480" s="9"/>
      <c r="DC480" s="9"/>
      <c r="DD480" s="9"/>
      <c r="DE480" s="62"/>
      <c r="DF480" s="62"/>
      <c r="DG480" s="62"/>
      <c r="DH480" s="20"/>
      <c r="DI480" s="20"/>
      <c r="DJ480" s="20"/>
      <c r="DK480" s="20"/>
      <c r="DL480" s="65"/>
      <c r="DM480" s="33"/>
      <c r="DN480" s="33"/>
      <c r="DO480" s="33"/>
      <c r="DP480" s="33"/>
      <c r="DQ480" s="9"/>
      <c r="DR480" s="9"/>
      <c r="DS480" s="9"/>
      <c r="DT480" s="62"/>
      <c r="DU480" s="62"/>
      <c r="DV480" s="62"/>
      <c r="DW480" s="9"/>
      <c r="DX480" s="9"/>
      <c r="DY480" s="9"/>
      <c r="DZ480" s="9"/>
      <c r="EA480" s="65"/>
      <c r="EB480" s="33" t="e">
        <f t="shared" si="248"/>
        <v>#DIV/0!</v>
      </c>
      <c r="EC480" s="33" t="e">
        <f t="shared" si="249"/>
        <v>#DIV/0!</v>
      </c>
      <c r="ED480" s="33" t="e">
        <f t="shared" si="250"/>
        <v>#DIV/0!</v>
      </c>
      <c r="EE480" s="33" t="e">
        <f t="shared" si="251"/>
        <v>#DIV/0!</v>
      </c>
    </row>
    <row r="481" spans="1:135" ht="32" x14ac:dyDescent="0.2">
      <c r="A481" s="99">
        <v>513</v>
      </c>
      <c r="B481" s="93" t="s">
        <v>1212</v>
      </c>
      <c r="C481" s="9" t="s">
        <v>1217</v>
      </c>
      <c r="D481" s="9">
        <v>1</v>
      </c>
      <c r="E481" s="3" t="str">
        <f t="shared" si="226"/>
        <v>Goltermann, J. &amp; Dorrough, A. (unpublished), Study 1</v>
      </c>
      <c r="F481" s="9" t="s">
        <v>1199</v>
      </c>
      <c r="G481" s="9" t="s">
        <v>123</v>
      </c>
      <c r="H481" s="9">
        <v>1</v>
      </c>
      <c r="I481" s="9">
        <v>1</v>
      </c>
      <c r="J481" s="9">
        <v>1</v>
      </c>
      <c r="K481" s="9">
        <v>1</v>
      </c>
      <c r="L481" s="9">
        <v>1</v>
      </c>
      <c r="M481" s="9"/>
      <c r="N481" s="9">
        <v>1</v>
      </c>
      <c r="O481" s="9">
        <v>1</v>
      </c>
      <c r="P481" s="9"/>
      <c r="Q481" s="9" t="s">
        <v>1272</v>
      </c>
      <c r="R481" s="9" t="s">
        <v>1250</v>
      </c>
      <c r="S481" s="9"/>
      <c r="T481" s="9">
        <v>2014</v>
      </c>
      <c r="U481" s="9" t="s">
        <v>123</v>
      </c>
      <c r="V481" s="9">
        <v>0</v>
      </c>
      <c r="W481" s="9">
        <v>0</v>
      </c>
      <c r="X481" s="3">
        <v>0</v>
      </c>
      <c r="Y481" s="22">
        <v>2</v>
      </c>
      <c r="Z481" s="22">
        <v>2</v>
      </c>
      <c r="AA481" s="22">
        <f t="shared" si="262"/>
        <v>1</v>
      </c>
      <c r="AB481" s="12">
        <v>2</v>
      </c>
      <c r="AC481" s="9">
        <v>1</v>
      </c>
      <c r="AD481" s="12">
        <v>1</v>
      </c>
      <c r="AE481" s="22">
        <f t="shared" si="263"/>
        <v>1</v>
      </c>
      <c r="AF481" s="22">
        <v>1</v>
      </c>
      <c r="AG481" s="9">
        <v>1</v>
      </c>
      <c r="AH481" s="48">
        <v>1</v>
      </c>
      <c r="AI481" s="3">
        <f t="shared" si="229"/>
        <v>1</v>
      </c>
      <c r="AJ481" s="3">
        <v>1</v>
      </c>
      <c r="AK481" s="9">
        <v>0</v>
      </c>
      <c r="AL481" s="9">
        <v>0</v>
      </c>
      <c r="AM481" s="9">
        <v>0</v>
      </c>
      <c r="AN481" s="9"/>
      <c r="AO481" s="9"/>
      <c r="AP481" s="48"/>
      <c r="AQ481" s="48"/>
      <c r="AR481" s="9"/>
      <c r="AS481" s="9"/>
      <c r="AT481" s="9"/>
      <c r="AU481" s="9">
        <v>0</v>
      </c>
      <c r="AV481" s="61">
        <f t="shared" si="267"/>
        <v>-5.031062018602013E-2</v>
      </c>
      <c r="AW481" s="42">
        <f t="shared" si="268"/>
        <v>4.1103060824521566E-2</v>
      </c>
      <c r="AX481" s="61">
        <f t="shared" si="269"/>
        <v>-4.9916542221116578E-2</v>
      </c>
      <c r="AY481" s="61">
        <f t="shared" si="270"/>
        <v>4.0461670493771952E-2</v>
      </c>
      <c r="AZ481" s="9"/>
      <c r="BA481" s="9"/>
      <c r="BB481" s="9"/>
      <c r="BC481" s="9"/>
      <c r="BD481" s="22">
        <v>45</v>
      </c>
      <c r="BE481" s="22">
        <v>53</v>
      </c>
      <c r="BF481" s="22">
        <v>98</v>
      </c>
      <c r="BG481" s="59">
        <v>5.24</v>
      </c>
      <c r="BH481" s="59">
        <v>5.08</v>
      </c>
      <c r="BI481" s="25">
        <v>3.25</v>
      </c>
      <c r="BJ481" s="25">
        <v>3.12</v>
      </c>
      <c r="BK481" s="67">
        <v>-1</v>
      </c>
      <c r="BL481" s="57">
        <f t="shared" si="271"/>
        <v>-5.031062018602013E-2</v>
      </c>
      <c r="BM481" s="16">
        <f t="shared" si="264"/>
        <v>4.1103060824521566E-2</v>
      </c>
      <c r="BN481" s="16">
        <f t="shared" si="265"/>
        <v>-4.9916542221116578E-2</v>
      </c>
      <c r="BO481" s="16">
        <f t="shared" si="266"/>
        <v>4.0461670493771952E-2</v>
      </c>
      <c r="BP481" s="48"/>
      <c r="BQ481" s="64"/>
      <c r="BR481" s="64"/>
      <c r="BS481" s="48"/>
      <c r="BT481" s="48"/>
      <c r="BU481" s="48"/>
      <c r="BV481" s="48"/>
      <c r="BW481" s="48"/>
      <c r="BX481" s="48"/>
      <c r="BY481" s="16"/>
      <c r="BZ481" s="16"/>
      <c r="CA481" s="48"/>
      <c r="CB481" s="48"/>
      <c r="CC481" s="48"/>
      <c r="CD481" s="48"/>
      <c r="CE481" s="9"/>
      <c r="CF481" s="9"/>
      <c r="CG481" s="9"/>
      <c r="CH481" s="62"/>
      <c r="CI481" s="62"/>
      <c r="CJ481" s="62"/>
      <c r="CK481" s="9"/>
      <c r="CL481" s="9"/>
      <c r="CM481" s="9"/>
      <c r="CN481" s="9"/>
      <c r="CO481" s="63"/>
      <c r="CP481" s="33"/>
      <c r="CQ481" s="33"/>
      <c r="CR481" s="33"/>
      <c r="CS481" s="33"/>
      <c r="CT481" s="9"/>
      <c r="CU481" s="9"/>
      <c r="CV481" s="9"/>
      <c r="CW481" s="9"/>
      <c r="CX481" s="9"/>
      <c r="CY481" s="9"/>
      <c r="CZ481" s="9"/>
      <c r="DA481" s="9"/>
      <c r="DB481" s="9"/>
      <c r="DC481" s="9"/>
      <c r="DD481" s="9"/>
      <c r="DE481" s="62"/>
      <c r="DF481" s="62"/>
      <c r="DG481" s="62"/>
      <c r="DH481" s="20"/>
      <c r="DI481" s="20"/>
      <c r="DJ481" s="20"/>
      <c r="DK481" s="20"/>
      <c r="DL481" s="65"/>
      <c r="DM481" s="33"/>
      <c r="DN481" s="33"/>
      <c r="DO481" s="33"/>
      <c r="DP481" s="33"/>
      <c r="DQ481" s="9"/>
      <c r="DR481" s="9"/>
      <c r="DS481" s="9"/>
      <c r="DT481" s="62"/>
      <c r="DU481" s="62"/>
      <c r="DV481" s="62"/>
      <c r="DW481" s="9"/>
      <c r="DX481" s="9"/>
      <c r="DY481" s="9"/>
      <c r="DZ481" s="9"/>
      <c r="EA481" s="65"/>
      <c r="EB481" s="33" t="e">
        <f t="shared" si="248"/>
        <v>#DIV/0!</v>
      </c>
      <c r="EC481" s="33" t="e">
        <f t="shared" si="249"/>
        <v>#DIV/0!</v>
      </c>
      <c r="ED481" s="33" t="e">
        <f t="shared" si="250"/>
        <v>#DIV/0!</v>
      </c>
      <c r="EE481" s="33" t="e">
        <f t="shared" si="251"/>
        <v>#DIV/0!</v>
      </c>
    </row>
    <row r="482" spans="1:135" ht="32" x14ac:dyDescent="0.2">
      <c r="A482" s="99">
        <v>514</v>
      </c>
      <c r="B482" s="93" t="s">
        <v>1213</v>
      </c>
      <c r="C482" s="9" t="s">
        <v>1216</v>
      </c>
      <c r="D482" s="9">
        <v>1</v>
      </c>
      <c r="E482" s="3" t="str">
        <f t="shared" si="226"/>
        <v>Poulin, M. (unpublished), Study 1</v>
      </c>
      <c r="F482" s="9" t="s">
        <v>1207</v>
      </c>
      <c r="G482" s="9" t="s">
        <v>123</v>
      </c>
      <c r="H482" s="9">
        <v>1</v>
      </c>
      <c r="I482" s="9">
        <v>1</v>
      </c>
      <c r="J482" s="9">
        <v>1</v>
      </c>
      <c r="K482" s="9">
        <v>1</v>
      </c>
      <c r="L482" s="9">
        <v>1</v>
      </c>
      <c r="M482" s="9"/>
      <c r="N482" s="9">
        <v>1</v>
      </c>
      <c r="O482" s="9">
        <v>1</v>
      </c>
      <c r="P482" s="9"/>
      <c r="Q482" s="9" t="s">
        <v>1273</v>
      </c>
      <c r="R482" s="9" t="s">
        <v>1250</v>
      </c>
      <c r="S482" s="9"/>
      <c r="T482" s="9">
        <v>2016</v>
      </c>
      <c r="U482" s="9" t="s">
        <v>123</v>
      </c>
      <c r="V482" s="9">
        <v>0</v>
      </c>
      <c r="W482" s="9">
        <v>1</v>
      </c>
      <c r="X482" s="3">
        <v>0</v>
      </c>
      <c r="Y482" s="22">
        <v>2</v>
      </c>
      <c r="Z482" s="22">
        <v>2</v>
      </c>
      <c r="AA482" s="22">
        <f t="shared" si="262"/>
        <v>1</v>
      </c>
      <c r="AB482" s="12">
        <v>2</v>
      </c>
      <c r="AC482" s="9">
        <v>2</v>
      </c>
      <c r="AD482" s="12">
        <v>2</v>
      </c>
      <c r="AE482" s="22">
        <f t="shared" si="263"/>
        <v>1</v>
      </c>
      <c r="AF482" s="22">
        <v>2</v>
      </c>
      <c r="AG482" s="9">
        <v>2</v>
      </c>
      <c r="AH482" s="9">
        <v>2</v>
      </c>
      <c r="AI482" s="3">
        <f t="shared" si="229"/>
        <v>1</v>
      </c>
      <c r="AJ482" s="3">
        <v>2</v>
      </c>
      <c r="AK482" s="9">
        <v>0</v>
      </c>
      <c r="AL482" s="9">
        <v>0</v>
      </c>
      <c r="AM482" s="9">
        <v>0</v>
      </c>
      <c r="AN482" s="9"/>
      <c r="AO482" s="9"/>
      <c r="AP482" s="48"/>
      <c r="AQ482" s="48"/>
      <c r="AR482" s="9"/>
      <c r="AS482" s="9"/>
      <c r="AT482" s="9"/>
      <c r="AU482" s="9">
        <v>0</v>
      </c>
      <c r="AV482" s="61">
        <f t="shared" si="267"/>
        <v>0.25421663951298867</v>
      </c>
      <c r="AW482" s="42">
        <f t="shared" si="268"/>
        <v>2.1335582179817486E-2</v>
      </c>
      <c r="AX482" s="61">
        <f t="shared" si="269"/>
        <v>0.25319568915349877</v>
      </c>
      <c r="AY482" s="61">
        <f t="shared" si="270"/>
        <v>2.1164556158569933E-2</v>
      </c>
      <c r="AZ482" s="9"/>
      <c r="BA482" s="9"/>
      <c r="BB482" s="9"/>
      <c r="BC482" s="9"/>
      <c r="BD482" s="22">
        <v>94</v>
      </c>
      <c r="BE482" s="22">
        <v>95</v>
      </c>
      <c r="BF482" s="22">
        <v>189</v>
      </c>
      <c r="BG482" s="22">
        <v>4.62</v>
      </c>
      <c r="BH482" s="59">
        <v>4.32</v>
      </c>
      <c r="BI482" s="59">
        <v>1.17</v>
      </c>
      <c r="BJ482" s="25">
        <v>1.19</v>
      </c>
      <c r="BK482" s="67">
        <v>1</v>
      </c>
      <c r="BL482" s="57">
        <f t="shared" si="271"/>
        <v>0.25421663951298867</v>
      </c>
      <c r="BM482" s="16">
        <f t="shared" si="264"/>
        <v>2.1335582179817486E-2</v>
      </c>
      <c r="BN482" s="16">
        <f t="shared" si="265"/>
        <v>0.25319568915349877</v>
      </c>
      <c r="BO482" s="16">
        <f t="shared" si="266"/>
        <v>2.1164556158569933E-2</v>
      </c>
      <c r="BP482" s="48"/>
      <c r="BQ482" s="64"/>
      <c r="BR482" s="64"/>
      <c r="BS482" s="48"/>
      <c r="BT482" s="48"/>
      <c r="BU482" s="48"/>
      <c r="BV482" s="48"/>
      <c r="BW482" s="48"/>
      <c r="BX482" s="48"/>
      <c r="BY482" s="16"/>
      <c r="BZ482" s="16"/>
      <c r="CA482" s="48"/>
      <c r="CB482" s="48"/>
      <c r="CC482" s="48"/>
      <c r="CD482" s="48"/>
      <c r="CE482" s="9"/>
      <c r="CF482" s="9"/>
      <c r="CG482" s="9"/>
      <c r="CH482" s="62"/>
      <c r="CI482" s="62"/>
      <c r="CJ482" s="62"/>
      <c r="CK482" s="9"/>
      <c r="CL482" s="9"/>
      <c r="CM482" s="9"/>
      <c r="CN482" s="9"/>
      <c r="CO482" s="63"/>
      <c r="CP482" s="33"/>
      <c r="CQ482" s="33"/>
      <c r="CR482" s="33"/>
      <c r="CS482" s="33"/>
      <c r="CT482" s="9"/>
      <c r="CU482" s="9"/>
      <c r="CV482" s="9"/>
      <c r="CW482" s="9"/>
      <c r="CX482" s="9"/>
      <c r="CY482" s="9"/>
      <c r="CZ482" s="9"/>
      <c r="DA482" s="9"/>
      <c r="DB482" s="9"/>
      <c r="DC482" s="9"/>
      <c r="DD482" s="9"/>
      <c r="DE482" s="62"/>
      <c r="DF482" s="62"/>
      <c r="DG482" s="62"/>
      <c r="DH482" s="20"/>
      <c r="DI482" s="20"/>
      <c r="DJ482" s="20"/>
      <c r="DK482" s="20"/>
      <c r="DL482" s="65"/>
      <c r="DM482" s="33"/>
      <c r="DN482" s="33"/>
      <c r="DO482" s="33"/>
      <c r="DP482" s="33"/>
      <c r="DQ482" s="9"/>
      <c r="DR482" s="9"/>
      <c r="DS482" s="9"/>
      <c r="DT482" s="62"/>
      <c r="DU482" s="62"/>
      <c r="DV482" s="62"/>
      <c r="DW482" s="9"/>
      <c r="DX482" s="9"/>
      <c r="DY482" s="9"/>
      <c r="DZ482" s="9"/>
      <c r="EA482" s="65"/>
      <c r="EB482" s="33" t="e">
        <f t="shared" si="248"/>
        <v>#DIV/0!</v>
      </c>
      <c r="EC482" s="33" t="e">
        <f t="shared" si="249"/>
        <v>#DIV/0!</v>
      </c>
      <c r="ED482" s="33" t="e">
        <f t="shared" si="250"/>
        <v>#DIV/0!</v>
      </c>
      <c r="EE482" s="33" t="e">
        <f t="shared" si="251"/>
        <v>#DIV/0!</v>
      </c>
    </row>
    <row r="483" spans="1:135" ht="32" x14ac:dyDescent="0.2">
      <c r="A483" s="99">
        <v>514</v>
      </c>
      <c r="B483" s="93" t="s">
        <v>1214</v>
      </c>
      <c r="C483" s="9" t="s">
        <v>1216</v>
      </c>
      <c r="D483" s="9">
        <v>2</v>
      </c>
      <c r="E483" s="3" t="str">
        <f t="shared" si="226"/>
        <v>Poulin, M. (unpublished), Study 2</v>
      </c>
      <c r="F483" s="9" t="s">
        <v>1207</v>
      </c>
      <c r="G483" s="9" t="s">
        <v>123</v>
      </c>
      <c r="H483" s="9">
        <v>1</v>
      </c>
      <c r="I483" s="9">
        <v>1</v>
      </c>
      <c r="J483" s="9">
        <v>1</v>
      </c>
      <c r="K483" s="9">
        <v>1</v>
      </c>
      <c r="L483" s="9">
        <v>1</v>
      </c>
      <c r="M483" s="9"/>
      <c r="N483" s="9">
        <v>1</v>
      </c>
      <c r="O483" s="9">
        <v>1</v>
      </c>
      <c r="P483" s="9"/>
      <c r="Q483" s="9" t="s">
        <v>1273</v>
      </c>
      <c r="R483" s="9" t="s">
        <v>1250</v>
      </c>
      <c r="S483" s="9"/>
      <c r="T483" s="9">
        <v>2017</v>
      </c>
      <c r="U483" s="9" t="s">
        <v>123</v>
      </c>
      <c r="V483" s="9">
        <v>0</v>
      </c>
      <c r="W483" s="9">
        <v>1</v>
      </c>
      <c r="X483" s="3">
        <v>0</v>
      </c>
      <c r="Y483" s="22">
        <v>2</v>
      </c>
      <c r="Z483" s="22">
        <v>2</v>
      </c>
      <c r="AA483" s="22">
        <f t="shared" si="262"/>
        <v>1</v>
      </c>
      <c r="AB483" s="12">
        <v>2</v>
      </c>
      <c r="AC483" s="9">
        <v>2</v>
      </c>
      <c r="AD483" s="12">
        <v>2</v>
      </c>
      <c r="AE483" s="22">
        <f t="shared" si="263"/>
        <v>1</v>
      </c>
      <c r="AF483" s="22">
        <v>2</v>
      </c>
      <c r="AG483" s="9">
        <v>2</v>
      </c>
      <c r="AH483" s="9">
        <v>2</v>
      </c>
      <c r="AI483" s="3">
        <f t="shared" si="229"/>
        <v>1</v>
      </c>
      <c r="AJ483" s="3">
        <v>2</v>
      </c>
      <c r="AK483" s="9">
        <v>0</v>
      </c>
      <c r="AL483" s="9">
        <v>0</v>
      </c>
      <c r="AM483" s="9">
        <v>0</v>
      </c>
      <c r="AN483" s="9"/>
      <c r="AO483" s="9"/>
      <c r="AP483" s="9"/>
      <c r="AQ483" s="9"/>
      <c r="AR483" s="9"/>
      <c r="AS483" s="9"/>
      <c r="AT483" s="9"/>
      <c r="AU483" s="9">
        <v>0</v>
      </c>
      <c r="AV483" s="61">
        <f t="shared" si="267"/>
        <v>7.7881185338295897E-2</v>
      </c>
      <c r="AW483" s="42">
        <f t="shared" si="268"/>
        <v>3.1678914734013658E-2</v>
      </c>
      <c r="AX483" s="61">
        <f t="shared" si="269"/>
        <v>7.7412961779147818E-2</v>
      </c>
      <c r="AY483" s="61">
        <f t="shared" si="270"/>
        <v>3.1299150956032723E-2</v>
      </c>
      <c r="AZ483" s="9"/>
      <c r="BA483" s="9"/>
      <c r="BB483" s="9"/>
      <c r="BC483" s="9"/>
      <c r="BD483" s="22">
        <v>59</v>
      </c>
      <c r="BE483" s="22">
        <v>68</v>
      </c>
      <c r="BF483" s="22">
        <v>127</v>
      </c>
      <c r="BG483" s="59">
        <v>4.5599999999999996</v>
      </c>
      <c r="BH483" s="59">
        <v>4.46</v>
      </c>
      <c r="BI483" s="25">
        <v>1.3</v>
      </c>
      <c r="BJ483" s="25">
        <v>1.27</v>
      </c>
      <c r="BK483" s="67">
        <v>1</v>
      </c>
      <c r="BL483" s="57">
        <f t="shared" si="271"/>
        <v>7.7881185338295897E-2</v>
      </c>
      <c r="BM483" s="16">
        <f t="shared" si="264"/>
        <v>3.1678914734013658E-2</v>
      </c>
      <c r="BN483" s="16">
        <f t="shared" si="265"/>
        <v>7.7412961779147818E-2</v>
      </c>
      <c r="BO483" s="16">
        <f t="shared" si="266"/>
        <v>3.1299150956032723E-2</v>
      </c>
      <c r="BP483" s="48"/>
      <c r="BQ483" s="64"/>
      <c r="BR483" s="64"/>
      <c r="BS483" s="48"/>
      <c r="BT483" s="48"/>
      <c r="BU483" s="48"/>
      <c r="BV483" s="48"/>
      <c r="BW483" s="48"/>
      <c r="BX483" s="48"/>
      <c r="BY483" s="16"/>
      <c r="BZ483" s="16"/>
      <c r="CA483" s="48"/>
      <c r="CB483" s="48"/>
      <c r="CC483" s="48"/>
      <c r="CD483" s="48"/>
      <c r="CE483" s="9"/>
      <c r="CF483" s="9"/>
      <c r="CG483" s="9"/>
      <c r="CH483" s="62"/>
      <c r="CI483" s="62"/>
      <c r="CJ483" s="62"/>
      <c r="CK483" s="9"/>
      <c r="CL483" s="9"/>
      <c r="CM483" s="9"/>
      <c r="CN483" s="9"/>
      <c r="CO483" s="63"/>
      <c r="CP483" s="33"/>
      <c r="CQ483" s="33"/>
      <c r="CR483" s="33"/>
      <c r="CS483" s="33"/>
      <c r="CT483" s="9"/>
      <c r="CU483" s="9"/>
      <c r="CV483" s="9"/>
      <c r="CW483" s="9"/>
      <c r="CX483" s="9"/>
      <c r="CY483" s="9"/>
      <c r="CZ483" s="9"/>
      <c r="DA483" s="9"/>
      <c r="DB483" s="9"/>
      <c r="DC483" s="9"/>
      <c r="DD483" s="9"/>
      <c r="DE483" s="62"/>
      <c r="DF483" s="62"/>
      <c r="DG483" s="62"/>
      <c r="DH483" s="20"/>
      <c r="DI483" s="20"/>
      <c r="DJ483" s="20"/>
      <c r="DK483" s="20"/>
      <c r="DL483" s="65"/>
      <c r="DM483" s="33"/>
      <c r="DN483" s="33"/>
      <c r="DO483" s="33"/>
      <c r="DP483" s="33"/>
      <c r="DQ483" s="9"/>
      <c r="DR483" s="9"/>
      <c r="DS483" s="9"/>
      <c r="DT483" s="62"/>
      <c r="DU483" s="62"/>
      <c r="DV483" s="62"/>
      <c r="DW483" s="9"/>
      <c r="DX483" s="9"/>
      <c r="DY483" s="9"/>
      <c r="DZ483" s="9"/>
      <c r="EA483" s="65"/>
      <c r="EB483" s="33" t="e">
        <f t="shared" si="248"/>
        <v>#DIV/0!</v>
      </c>
      <c r="EC483" s="33" t="e">
        <f t="shared" si="249"/>
        <v>#DIV/0!</v>
      </c>
      <c r="ED483" s="33" t="e">
        <f t="shared" si="250"/>
        <v>#DIV/0!</v>
      </c>
      <c r="EE483" s="33" t="e">
        <f t="shared" si="251"/>
        <v>#DIV/0!</v>
      </c>
    </row>
    <row r="484" spans="1:135" ht="48" x14ac:dyDescent="0.2">
      <c r="A484" s="99">
        <v>515</v>
      </c>
      <c r="B484" s="93" t="s">
        <v>1281</v>
      </c>
      <c r="C484" s="9" t="s">
        <v>1215</v>
      </c>
      <c r="D484" s="9">
        <v>1</v>
      </c>
      <c r="E484" s="3" t="str">
        <f t="shared" si="226"/>
        <v>Crawfod, J.T., Fournier, A. &amp; Ruscio, J. (unpublished), Study 1</v>
      </c>
      <c r="F484" s="9" t="s">
        <v>1207</v>
      </c>
      <c r="G484" s="9" t="s">
        <v>123</v>
      </c>
      <c r="H484" s="9">
        <v>1</v>
      </c>
      <c r="I484" s="9">
        <v>1</v>
      </c>
      <c r="J484" s="9">
        <v>1</v>
      </c>
      <c r="K484" s="9">
        <v>1</v>
      </c>
      <c r="L484" s="9">
        <v>1</v>
      </c>
      <c r="M484" s="9"/>
      <c r="N484" s="9">
        <v>1</v>
      </c>
      <c r="O484" s="9">
        <v>1</v>
      </c>
      <c r="P484" s="9"/>
      <c r="Q484" s="9" t="s">
        <v>456</v>
      </c>
      <c r="R484" s="9" t="s">
        <v>1250</v>
      </c>
      <c r="S484" s="9"/>
      <c r="T484" s="9">
        <v>2017</v>
      </c>
      <c r="U484" s="9" t="s">
        <v>123</v>
      </c>
      <c r="V484" s="9">
        <v>0</v>
      </c>
      <c r="W484" s="9">
        <v>1</v>
      </c>
      <c r="X484" s="9">
        <v>1</v>
      </c>
      <c r="Y484" s="22">
        <v>2</v>
      </c>
      <c r="Z484" s="22">
        <v>2</v>
      </c>
      <c r="AA484" s="22">
        <f t="shared" si="262"/>
        <v>1</v>
      </c>
      <c r="AB484" s="12">
        <v>2</v>
      </c>
      <c r="AC484" s="9">
        <v>2</v>
      </c>
      <c r="AD484" s="12">
        <v>2</v>
      </c>
      <c r="AE484" s="22">
        <f t="shared" si="263"/>
        <v>1</v>
      </c>
      <c r="AF484" s="22">
        <v>2</v>
      </c>
      <c r="AG484" s="9">
        <v>2</v>
      </c>
      <c r="AH484" s="9">
        <v>2</v>
      </c>
      <c r="AI484" s="9">
        <f t="shared" si="229"/>
        <v>1</v>
      </c>
      <c r="AJ484" s="9">
        <v>2</v>
      </c>
      <c r="AK484" s="9">
        <v>0</v>
      </c>
      <c r="AL484" s="9">
        <v>0</v>
      </c>
      <c r="AM484" s="9">
        <v>1</v>
      </c>
      <c r="AN484" s="9"/>
      <c r="AO484" s="9" t="s">
        <v>1278</v>
      </c>
      <c r="AP484" s="9" t="s">
        <v>1279</v>
      </c>
      <c r="AQ484" s="9">
        <v>1</v>
      </c>
      <c r="AR484" s="9"/>
      <c r="AS484" s="9" t="s">
        <v>823</v>
      </c>
      <c r="AT484" s="9" t="s">
        <v>1274</v>
      </c>
      <c r="AU484" s="9">
        <v>0</v>
      </c>
      <c r="AV484" s="61">
        <v>0.27755656072283136</v>
      </c>
      <c r="AW484" s="42">
        <v>2.5972894507548631E-2</v>
      </c>
      <c r="AX484" s="61">
        <v>0.27595625988395378</v>
      </c>
      <c r="AY484" s="61">
        <v>2.57864106346547E-2</v>
      </c>
      <c r="AZ484" s="9"/>
      <c r="BA484" s="9" t="s">
        <v>457</v>
      </c>
      <c r="BB484" s="9"/>
      <c r="BC484" s="9"/>
      <c r="BD484" s="62">
        <v>76</v>
      </c>
      <c r="BE484" s="62">
        <v>51</v>
      </c>
      <c r="BF484" s="62">
        <f>BD484+BE484</f>
        <v>127</v>
      </c>
      <c r="BG484" s="42">
        <v>3.9992999999999999</v>
      </c>
      <c r="BH484" s="42">
        <v>3.8980000000000001</v>
      </c>
      <c r="BI484" s="61">
        <v>0.58596999999999999</v>
      </c>
      <c r="BJ484" s="61">
        <v>0.54561999999999999</v>
      </c>
      <c r="BK484" s="63">
        <v>1</v>
      </c>
      <c r="BL484" s="57">
        <f t="shared" si="271"/>
        <v>0.17766544946831545</v>
      </c>
      <c r="BM484" s="16">
        <f t="shared" si="264"/>
        <v>3.2890009574627628E-2</v>
      </c>
      <c r="BN484" s="16">
        <f t="shared" si="265"/>
        <v>0.17659732051359611</v>
      </c>
      <c r="BO484" s="16">
        <f t="shared" si="266"/>
        <v>3.2495727308370609E-2</v>
      </c>
      <c r="BP484" s="48"/>
      <c r="BQ484" s="64"/>
      <c r="BR484" s="64"/>
      <c r="BS484" s="48"/>
      <c r="BT484" s="48"/>
      <c r="BU484" s="48"/>
      <c r="BV484" s="48"/>
      <c r="BW484" s="48"/>
      <c r="BX484" s="48"/>
      <c r="BY484" s="16"/>
      <c r="BZ484" s="16"/>
      <c r="CA484" s="48"/>
      <c r="CB484" s="48"/>
      <c r="CC484" s="48"/>
      <c r="CD484" s="48"/>
      <c r="CE484" s="9" t="s">
        <v>952</v>
      </c>
      <c r="CF484" s="9"/>
      <c r="CG484" s="9"/>
      <c r="CH484" s="62">
        <v>80</v>
      </c>
      <c r="CI484" s="62">
        <v>55</v>
      </c>
      <c r="CJ484" s="62">
        <f>CH484+CI484</f>
        <v>135</v>
      </c>
      <c r="CK484" s="9">
        <v>4.0327999999999999</v>
      </c>
      <c r="CL484" s="9">
        <v>3.6863999999999999</v>
      </c>
      <c r="CM484" s="9">
        <v>0.90920000000000001</v>
      </c>
      <c r="CN484" s="9">
        <v>0.93010000000000004</v>
      </c>
      <c r="CO484" s="63">
        <v>1</v>
      </c>
      <c r="CP484" s="33">
        <f>(ABS((CK484-CL484)/(((CH484-1)*CM484^2+(CI484-1)*CN484^2)/(CH484+CI484-2))^0.5)*CO484)</f>
        <v>0.3774476719773473</v>
      </c>
      <c r="CQ484" s="33">
        <f>(1/CH484)+(1/CI484)+(CP484^2/(2*(CJ484)))</f>
        <v>3.1209472793229734E-2</v>
      </c>
      <c r="CR484" s="33">
        <f>(1-3/(4*CJ484-9))*CP484</f>
        <v>0.37531519925431145</v>
      </c>
      <c r="CS484" s="33">
        <f>((1-3/(4*CJ484-9))^2)*CQ484</f>
        <v>3.0857819567911018E-2</v>
      </c>
      <c r="CT484" s="9"/>
      <c r="CU484" s="9"/>
      <c r="CV484" s="9"/>
      <c r="CW484" s="9"/>
      <c r="CX484" s="9"/>
      <c r="CY484" s="9"/>
      <c r="CZ484" s="9"/>
      <c r="DA484" s="9"/>
      <c r="DB484" s="9"/>
      <c r="DC484" s="9"/>
      <c r="DD484" s="9"/>
      <c r="DE484" s="62"/>
      <c r="DF484" s="62"/>
      <c r="DG484" s="62"/>
      <c r="DH484" s="20"/>
      <c r="DI484" s="20"/>
      <c r="DJ484" s="20"/>
      <c r="DK484" s="20"/>
      <c r="DL484" s="65"/>
      <c r="DM484" s="33"/>
      <c r="DN484" s="33"/>
      <c r="DO484" s="33"/>
      <c r="DP484" s="33"/>
      <c r="DQ484" s="9"/>
      <c r="DR484" s="9"/>
      <c r="DS484" s="9"/>
      <c r="DT484" s="62"/>
      <c r="DU484" s="62"/>
      <c r="DV484" s="62"/>
      <c r="DW484" s="9"/>
      <c r="DX484" s="9"/>
      <c r="DY484" s="9"/>
      <c r="DZ484" s="9"/>
      <c r="EA484" s="65"/>
      <c r="EB484" s="33" t="e">
        <f t="shared" si="248"/>
        <v>#DIV/0!</v>
      </c>
      <c r="EC484" s="33" t="e">
        <f t="shared" si="249"/>
        <v>#DIV/0!</v>
      </c>
      <c r="ED484" s="33" t="e">
        <f t="shared" si="250"/>
        <v>#DIV/0!</v>
      </c>
      <c r="EE484" s="33" t="e">
        <f t="shared" si="251"/>
        <v>#DIV/0!</v>
      </c>
    </row>
    <row r="485" spans="1:135" ht="48" x14ac:dyDescent="0.2">
      <c r="A485" s="99">
        <v>515</v>
      </c>
      <c r="B485" s="93" t="s">
        <v>1282</v>
      </c>
      <c r="C485" s="9" t="s">
        <v>1215</v>
      </c>
      <c r="D485" s="9">
        <v>1</v>
      </c>
      <c r="E485" s="3" t="str">
        <f t="shared" si="226"/>
        <v>Crawfod, J.T., Fournier, A. &amp; Ruscio, J. (unpublished), Study 1</v>
      </c>
      <c r="F485" s="9" t="s">
        <v>1207</v>
      </c>
      <c r="G485" s="9" t="s">
        <v>123</v>
      </c>
      <c r="H485" s="9">
        <v>1</v>
      </c>
      <c r="I485" s="9">
        <v>1</v>
      </c>
      <c r="J485" s="9">
        <v>1</v>
      </c>
      <c r="K485" s="9">
        <v>1</v>
      </c>
      <c r="L485" s="9">
        <v>1</v>
      </c>
      <c r="M485" s="9"/>
      <c r="N485" s="9">
        <v>1</v>
      </c>
      <c r="O485" s="9">
        <v>1</v>
      </c>
      <c r="P485" s="9"/>
      <c r="Q485" s="9" t="s">
        <v>456</v>
      </c>
      <c r="R485" s="9" t="s">
        <v>1250</v>
      </c>
      <c r="S485" s="9"/>
      <c r="T485" s="9">
        <v>2017</v>
      </c>
      <c r="U485" s="9" t="s">
        <v>123</v>
      </c>
      <c r="V485" s="9">
        <v>0</v>
      </c>
      <c r="W485" s="9">
        <v>1</v>
      </c>
      <c r="X485" s="9">
        <v>1</v>
      </c>
      <c r="Y485" s="22">
        <v>2</v>
      </c>
      <c r="Z485" s="22">
        <v>2</v>
      </c>
      <c r="AA485" s="22">
        <f t="shared" si="262"/>
        <v>1</v>
      </c>
      <c r="AB485" s="12">
        <v>2</v>
      </c>
      <c r="AC485" s="9">
        <v>2</v>
      </c>
      <c r="AD485" s="12">
        <v>2</v>
      </c>
      <c r="AE485" s="22">
        <f t="shared" si="263"/>
        <v>1</v>
      </c>
      <c r="AF485" s="22">
        <v>2</v>
      </c>
      <c r="AG485" s="9">
        <v>2</v>
      </c>
      <c r="AH485" s="9">
        <v>2</v>
      </c>
      <c r="AI485" s="9">
        <f t="shared" si="229"/>
        <v>1</v>
      </c>
      <c r="AJ485" s="9">
        <v>2</v>
      </c>
      <c r="AK485" s="9">
        <v>0</v>
      </c>
      <c r="AL485" s="9">
        <v>0</v>
      </c>
      <c r="AM485" s="9">
        <v>1</v>
      </c>
      <c r="AN485" s="9"/>
      <c r="AO485" s="9" t="s">
        <v>1278</v>
      </c>
      <c r="AP485" s="9" t="s">
        <v>1279</v>
      </c>
      <c r="AQ485" s="9">
        <v>1</v>
      </c>
      <c r="AR485" s="9"/>
      <c r="AS485" s="9" t="s">
        <v>823</v>
      </c>
      <c r="AT485" s="9" t="s">
        <v>1274</v>
      </c>
      <c r="AU485" s="9">
        <v>0</v>
      </c>
      <c r="AV485" s="61">
        <f t="shared" ref="AV485:AY486" si="272">BL485</f>
        <v>-0.10511406717996212</v>
      </c>
      <c r="AW485" s="42">
        <f t="shared" si="272"/>
        <v>3.6279923045445424E-2</v>
      </c>
      <c r="AX485" s="61">
        <f t="shared" si="272"/>
        <v>-0.10441486052466305</v>
      </c>
      <c r="AY485" s="61">
        <f t="shared" si="272"/>
        <v>3.5798868613787935E-2</v>
      </c>
      <c r="AZ485" s="9"/>
      <c r="BB485" s="9"/>
      <c r="BC485" s="9"/>
      <c r="BD485" s="62">
        <v>46</v>
      </c>
      <c r="BE485" s="62">
        <v>69</v>
      </c>
      <c r="BF485" s="62">
        <f>BD485+BE485</f>
        <v>115</v>
      </c>
      <c r="BG485" s="42">
        <v>3.8885999999999998</v>
      </c>
      <c r="BH485" s="42">
        <v>4.0018000000000002</v>
      </c>
      <c r="BI485" s="61">
        <v>1.0688899999999999</v>
      </c>
      <c r="BJ485" s="61">
        <v>1.0822099999999999</v>
      </c>
      <c r="BK485" s="63">
        <v>-1</v>
      </c>
      <c r="BL485" s="57">
        <f t="shared" si="271"/>
        <v>-0.10511406717996212</v>
      </c>
      <c r="BM485" s="16">
        <f t="shared" si="264"/>
        <v>3.6279923045445424E-2</v>
      </c>
      <c r="BN485" s="16">
        <f t="shared" si="265"/>
        <v>-0.10441486052466305</v>
      </c>
      <c r="BO485" s="16">
        <f t="shared" si="266"/>
        <v>3.5798868613787935E-2</v>
      </c>
      <c r="BP485" s="48"/>
      <c r="BQ485" s="64"/>
      <c r="BR485" s="64"/>
      <c r="BS485" s="48"/>
      <c r="BT485" s="48"/>
      <c r="BU485" s="48"/>
      <c r="BV485" s="48"/>
      <c r="BW485" s="48"/>
      <c r="BX485" s="48"/>
      <c r="BY485" s="16"/>
      <c r="BZ485" s="16"/>
      <c r="CA485" s="48"/>
      <c r="CB485" s="48"/>
      <c r="CC485" s="48"/>
      <c r="CD485" s="48"/>
      <c r="CE485" s="9"/>
      <c r="CF485" s="9"/>
      <c r="CG485" s="9"/>
      <c r="CH485" s="62"/>
      <c r="CI485" s="62"/>
      <c r="CJ485" s="62"/>
      <c r="CK485" s="9"/>
      <c r="CL485" s="9"/>
      <c r="CM485" s="9"/>
      <c r="CN485" s="9"/>
      <c r="CO485" s="63"/>
      <c r="CP485" s="33"/>
      <c r="CQ485" s="33"/>
      <c r="CR485" s="33"/>
      <c r="CS485" s="33"/>
      <c r="CT485" s="9"/>
      <c r="CU485" s="9"/>
      <c r="CV485" s="9"/>
      <c r="CW485" s="9"/>
      <c r="CX485" s="9"/>
      <c r="CY485" s="9"/>
      <c r="CZ485" s="9"/>
      <c r="DA485" s="9"/>
      <c r="DB485" s="9"/>
      <c r="DC485" s="9"/>
      <c r="DD485" s="9"/>
      <c r="DE485" s="62"/>
      <c r="DF485" s="62"/>
      <c r="DG485" s="62"/>
      <c r="DH485" s="20"/>
      <c r="DI485" s="20"/>
      <c r="DJ485" s="20"/>
      <c r="DK485" s="20"/>
      <c r="DL485" s="65"/>
      <c r="DM485" s="33"/>
      <c r="DN485" s="33"/>
      <c r="DO485" s="33"/>
      <c r="DP485" s="33"/>
      <c r="DQ485" s="9"/>
      <c r="DR485" s="9"/>
      <c r="DS485" s="9"/>
      <c r="DT485" s="62"/>
      <c r="DU485" s="62"/>
      <c r="DV485" s="62"/>
      <c r="DW485" s="9"/>
      <c r="DX485" s="9"/>
      <c r="DY485" s="9"/>
      <c r="DZ485" s="9"/>
      <c r="EA485" s="65"/>
      <c r="EB485" s="33" t="e">
        <f t="shared" si="248"/>
        <v>#DIV/0!</v>
      </c>
      <c r="EC485" s="33" t="e">
        <f t="shared" si="249"/>
        <v>#DIV/0!</v>
      </c>
      <c r="ED485" s="33" t="e">
        <f t="shared" si="250"/>
        <v>#DIV/0!</v>
      </c>
      <c r="EE485" s="33" t="e">
        <f t="shared" si="251"/>
        <v>#DIV/0!</v>
      </c>
    </row>
    <row r="486" spans="1:135" ht="48" x14ac:dyDescent="0.2">
      <c r="A486" s="99">
        <v>515</v>
      </c>
      <c r="B486" s="93" t="s">
        <v>1283</v>
      </c>
      <c r="C486" s="9" t="s">
        <v>1215</v>
      </c>
      <c r="D486" s="9">
        <v>1</v>
      </c>
      <c r="E486" s="3" t="str">
        <f t="shared" si="226"/>
        <v>Crawfod, J.T., Fournier, A. &amp; Ruscio, J. (unpublished), Study 1</v>
      </c>
      <c r="F486" s="9" t="s">
        <v>1207</v>
      </c>
      <c r="G486" s="9" t="s">
        <v>123</v>
      </c>
      <c r="H486" s="9">
        <v>1</v>
      </c>
      <c r="I486" s="9">
        <v>1</v>
      </c>
      <c r="J486" s="9">
        <v>1</v>
      </c>
      <c r="K486" s="9">
        <v>1</v>
      </c>
      <c r="L486" s="9">
        <v>1</v>
      </c>
      <c r="M486" s="9"/>
      <c r="N486" s="9">
        <v>1</v>
      </c>
      <c r="O486" s="9">
        <v>1</v>
      </c>
      <c r="P486" s="9"/>
      <c r="Q486" s="9" t="s">
        <v>146</v>
      </c>
      <c r="R486" s="9" t="s">
        <v>1250</v>
      </c>
      <c r="S486" s="9"/>
      <c r="T486" s="9">
        <v>2017</v>
      </c>
      <c r="U486" s="9" t="s">
        <v>123</v>
      </c>
      <c r="V486" s="9">
        <v>0</v>
      </c>
      <c r="W486" s="9">
        <v>1</v>
      </c>
      <c r="X486" s="9">
        <v>1</v>
      </c>
      <c r="Y486" s="22">
        <v>2</v>
      </c>
      <c r="Z486" s="22">
        <v>2</v>
      </c>
      <c r="AA486" s="22">
        <f t="shared" si="262"/>
        <v>1</v>
      </c>
      <c r="AB486" s="12">
        <v>2</v>
      </c>
      <c r="AC486" s="9">
        <v>2</v>
      </c>
      <c r="AD486" s="12">
        <v>2</v>
      </c>
      <c r="AE486" s="22">
        <f t="shared" si="263"/>
        <v>1</v>
      </c>
      <c r="AF486" s="22">
        <v>2</v>
      </c>
      <c r="AG486" s="9">
        <v>2</v>
      </c>
      <c r="AH486" s="9">
        <v>2</v>
      </c>
      <c r="AI486" s="9">
        <f t="shared" si="229"/>
        <v>1</v>
      </c>
      <c r="AJ486" s="9">
        <v>2</v>
      </c>
      <c r="AK486" s="9">
        <v>0</v>
      </c>
      <c r="AL486" s="9">
        <v>0</v>
      </c>
      <c r="AM486" s="9">
        <v>1</v>
      </c>
      <c r="AN486" s="9"/>
      <c r="AO486" s="9" t="s">
        <v>1278</v>
      </c>
      <c r="AP486" s="9" t="s">
        <v>1279</v>
      </c>
      <c r="AQ486" s="9">
        <v>1</v>
      </c>
      <c r="AR486" s="9"/>
      <c r="AS486" s="9" t="s">
        <v>823</v>
      </c>
      <c r="AT486" s="9" t="s">
        <v>1274</v>
      </c>
      <c r="AU486" s="9">
        <v>0</v>
      </c>
      <c r="AV486" s="61">
        <f t="shared" si="272"/>
        <v>-3.1356806584762623E-3</v>
      </c>
      <c r="AW486" s="42">
        <f t="shared" si="272"/>
        <v>2.633405867775394E-2</v>
      </c>
      <c r="AX486" s="61">
        <f t="shared" si="272"/>
        <v>-3.1199760808879005E-3</v>
      </c>
      <c r="AY486" s="61">
        <f t="shared" si="272"/>
        <v>2.6070939008745918E-2</v>
      </c>
      <c r="AZ486" s="9"/>
      <c r="BA486" s="9"/>
      <c r="BB486" s="9"/>
      <c r="BC486" s="9"/>
      <c r="BD486" s="62">
        <v>74</v>
      </c>
      <c r="BE486" s="62">
        <v>78</v>
      </c>
      <c r="BF486" s="62">
        <f>BD486+BE486</f>
        <v>152</v>
      </c>
      <c r="BG486" s="42">
        <v>4.0061</v>
      </c>
      <c r="BH486" s="42">
        <v>4.0083000000000002</v>
      </c>
      <c r="BI486" s="61">
        <v>0.65464</v>
      </c>
      <c r="BJ486" s="61">
        <v>0.74339</v>
      </c>
      <c r="BK486" s="63">
        <v>-1</v>
      </c>
      <c r="BL486" s="57">
        <f t="shared" si="271"/>
        <v>-3.1356806584762623E-3</v>
      </c>
      <c r="BM486" s="16">
        <f t="shared" si="264"/>
        <v>2.633405867775394E-2</v>
      </c>
      <c r="BN486" s="16">
        <f t="shared" si="265"/>
        <v>-3.1199760808879005E-3</v>
      </c>
      <c r="BO486" s="16">
        <f t="shared" si="266"/>
        <v>2.6070939008745918E-2</v>
      </c>
      <c r="BP486" s="48"/>
      <c r="BQ486" s="64"/>
      <c r="BR486" s="64"/>
      <c r="BS486" s="48"/>
      <c r="BT486" s="48"/>
      <c r="BU486" s="48"/>
      <c r="BV486" s="48"/>
      <c r="BW486" s="48"/>
      <c r="BX486" s="48"/>
      <c r="BY486" s="16"/>
      <c r="BZ486" s="16"/>
      <c r="CA486" s="48"/>
      <c r="CB486" s="48"/>
      <c r="CC486" s="48"/>
      <c r="CD486" s="48"/>
      <c r="CE486" s="9"/>
      <c r="CF486" s="9"/>
      <c r="CG486" s="9"/>
      <c r="CH486" s="62"/>
      <c r="CI486" s="62"/>
      <c r="CJ486" s="62"/>
      <c r="CK486" s="9"/>
      <c r="CL486" s="9"/>
      <c r="CM486" s="9"/>
      <c r="CN486" s="9"/>
      <c r="CO486" s="63"/>
      <c r="CP486" s="33"/>
      <c r="CQ486" s="33"/>
      <c r="CR486" s="33"/>
      <c r="CS486" s="33"/>
      <c r="CT486" s="9"/>
      <c r="CU486" s="9"/>
      <c r="CV486" s="9"/>
      <c r="CW486" s="9"/>
      <c r="CX486" s="9"/>
      <c r="CY486" s="9"/>
      <c r="CZ486" s="9"/>
      <c r="DA486" s="9"/>
      <c r="DB486" s="9"/>
      <c r="DC486" s="9"/>
      <c r="DD486" s="9"/>
      <c r="DE486" s="62"/>
      <c r="DF486" s="62"/>
      <c r="DG486" s="62"/>
      <c r="DH486" s="20"/>
      <c r="DI486" s="20"/>
      <c r="DJ486" s="20"/>
      <c r="DK486" s="20"/>
      <c r="DL486" s="65"/>
      <c r="DM486" s="33"/>
      <c r="DN486" s="33"/>
      <c r="DO486" s="33"/>
      <c r="DP486" s="33"/>
      <c r="DQ486" s="9"/>
      <c r="DR486" s="9"/>
      <c r="DS486" s="9"/>
      <c r="DT486" s="62"/>
      <c r="DU486" s="62"/>
      <c r="DV486" s="62"/>
      <c r="DW486" s="9"/>
      <c r="DX486" s="9"/>
      <c r="DY486" s="9"/>
      <c r="DZ486" s="9"/>
      <c r="EA486" s="65"/>
      <c r="EB486" s="33" t="e">
        <f t="shared" si="248"/>
        <v>#DIV/0!</v>
      </c>
      <c r="EC486" s="33" t="e">
        <f t="shared" si="249"/>
        <v>#DIV/0!</v>
      </c>
      <c r="ED486" s="33" t="e">
        <f t="shared" si="250"/>
        <v>#DIV/0!</v>
      </c>
      <c r="EE486" s="33" t="e">
        <f t="shared" si="251"/>
        <v>#DIV/0!</v>
      </c>
    </row>
    <row r="487" spans="1:135" ht="48" x14ac:dyDescent="0.2">
      <c r="A487" s="99">
        <v>515</v>
      </c>
      <c r="B487" s="93" t="s">
        <v>1281</v>
      </c>
      <c r="C487" s="9" t="s">
        <v>1215</v>
      </c>
      <c r="D487" s="9">
        <v>1</v>
      </c>
      <c r="E487" s="3" t="str">
        <f t="shared" si="226"/>
        <v>Crawfod, J.T., Fournier, A. &amp; Ruscio, J. (unpublished), Study 1</v>
      </c>
      <c r="F487" s="9" t="s">
        <v>1207</v>
      </c>
      <c r="G487" s="9" t="s">
        <v>123</v>
      </c>
      <c r="H487" s="9">
        <v>1</v>
      </c>
      <c r="I487" s="9">
        <v>1</v>
      </c>
      <c r="J487" s="9">
        <v>1</v>
      </c>
      <c r="K487" s="9">
        <v>1</v>
      </c>
      <c r="L487" s="9">
        <v>1</v>
      </c>
      <c r="M487" s="9"/>
      <c r="N487" s="9">
        <v>1</v>
      </c>
      <c r="O487" s="9">
        <v>1</v>
      </c>
      <c r="P487" s="9"/>
      <c r="Q487" s="9" t="s">
        <v>456</v>
      </c>
      <c r="R487" s="9" t="s">
        <v>1250</v>
      </c>
      <c r="S487" s="9"/>
      <c r="T487" s="9">
        <v>2017</v>
      </c>
      <c r="U487" s="9" t="s">
        <v>123</v>
      </c>
      <c r="V487" s="9">
        <v>0</v>
      </c>
      <c r="W487" s="9">
        <v>1</v>
      </c>
      <c r="X487" s="9">
        <v>1</v>
      </c>
      <c r="Y487" s="22">
        <v>2</v>
      </c>
      <c r="Z487" s="22">
        <v>2</v>
      </c>
      <c r="AA487" s="22">
        <f t="shared" si="262"/>
        <v>1</v>
      </c>
      <c r="AB487" s="12">
        <v>2</v>
      </c>
      <c r="AC487" s="9">
        <v>2</v>
      </c>
      <c r="AD487" s="12">
        <v>2</v>
      </c>
      <c r="AE487" s="22">
        <f t="shared" si="263"/>
        <v>1</v>
      </c>
      <c r="AF487" s="22">
        <v>2</v>
      </c>
      <c r="AG487" s="9">
        <v>2</v>
      </c>
      <c r="AH487" s="9">
        <v>2</v>
      </c>
      <c r="AI487" s="9">
        <f t="shared" si="229"/>
        <v>1</v>
      </c>
      <c r="AJ487" s="9">
        <v>2</v>
      </c>
      <c r="AK487" s="9">
        <v>0</v>
      </c>
      <c r="AL487" s="9">
        <v>0</v>
      </c>
      <c r="AM487" s="9">
        <v>1</v>
      </c>
      <c r="AN487" s="9"/>
      <c r="AO487" s="9" t="s">
        <v>1278</v>
      </c>
      <c r="AP487" s="9" t="s">
        <v>1280</v>
      </c>
      <c r="AQ487" s="9">
        <v>0</v>
      </c>
      <c r="AR487" s="9"/>
      <c r="AS487" s="9" t="s">
        <v>823</v>
      </c>
      <c r="AT487" s="9" t="s">
        <v>1274</v>
      </c>
      <c r="AU487" s="9">
        <v>0</v>
      </c>
      <c r="AV487" s="61">
        <v>-0.12806820309183931</v>
      </c>
      <c r="AW487" s="42">
        <v>1.9669829482249115E-2</v>
      </c>
      <c r="AX487" s="61">
        <v>-0.12748881212456636</v>
      </c>
      <c r="AY487" s="61">
        <v>1.955987554260704E-2</v>
      </c>
      <c r="AZ487" s="9"/>
      <c r="BA487" s="9" t="s">
        <v>457</v>
      </c>
      <c r="BB487" s="9"/>
      <c r="BC487" s="9"/>
      <c r="BD487" s="62">
        <v>93</v>
      </c>
      <c r="BE487" s="62">
        <v>72</v>
      </c>
      <c r="BF487" s="62">
        <f>BD487+BE487</f>
        <v>165</v>
      </c>
      <c r="BG487" s="42">
        <v>3.8628999999999998</v>
      </c>
      <c r="BH487" s="42">
        <v>3.9207999999999998</v>
      </c>
      <c r="BI487" s="61">
        <v>0.58777999999999997</v>
      </c>
      <c r="BJ487" s="61">
        <v>0.57969000000000004</v>
      </c>
      <c r="BK487" s="63">
        <v>-1</v>
      </c>
      <c r="BL487" s="57">
        <f t="shared" si="271"/>
        <v>-9.9098035892551867E-2</v>
      </c>
      <c r="BM487" s="16">
        <f t="shared" si="264"/>
        <v>2.4671335911591784E-2</v>
      </c>
      <c r="BN487" s="16">
        <f t="shared" si="265"/>
        <v>-9.8641362916088493E-2</v>
      </c>
      <c r="BO487" s="16">
        <f t="shared" si="266"/>
        <v>2.4444474257071212E-2</v>
      </c>
      <c r="BP487" s="48"/>
      <c r="BQ487" s="64"/>
      <c r="BR487" s="64"/>
      <c r="BS487" s="48"/>
      <c r="BT487" s="48"/>
      <c r="BU487" s="48"/>
      <c r="BV487" s="48"/>
      <c r="BW487" s="48"/>
      <c r="BX487" s="48"/>
      <c r="BY487" s="16"/>
      <c r="BZ487" s="16"/>
      <c r="CA487" s="48"/>
      <c r="CB487" s="48"/>
      <c r="CC487" s="48"/>
      <c r="CD487" s="48"/>
      <c r="CE487" s="9" t="s">
        <v>952</v>
      </c>
      <c r="CF487" s="9"/>
      <c r="CG487" s="9"/>
      <c r="CH487" s="62">
        <v>94</v>
      </c>
      <c r="CI487" s="62">
        <v>76</v>
      </c>
      <c r="CJ487" s="62">
        <f>CH487+CI487</f>
        <v>170</v>
      </c>
      <c r="CK487" s="9">
        <v>3.5146000000000002</v>
      </c>
      <c r="CL487" s="9">
        <v>3.6678000000000002</v>
      </c>
      <c r="CM487" s="9">
        <v>0.95352999999999999</v>
      </c>
      <c r="CN487" s="9">
        <v>1.0022</v>
      </c>
      <c r="CO487" s="63">
        <v>-1</v>
      </c>
      <c r="CP487" s="33">
        <f>(ABS((CK487-CL487)/(((CH487-1)*CM487^2+(CI487-1)*CN487^2)/(CH487+CI487-2))^0.5)*CO487)</f>
        <v>-0.15703837029112677</v>
      </c>
      <c r="CQ487" s="33">
        <f>(1/CH487)+(1/CI487)+(CP487^2/(2*(CJ487)))</f>
        <v>2.3868725108428687E-2</v>
      </c>
      <c r="CR487" s="33">
        <f>(1-3/(4*CJ487-9))*CP487</f>
        <v>-0.15633626133304424</v>
      </c>
      <c r="CS487" s="33">
        <f>((1-3/(4*CJ487-9))^2)*CQ487</f>
        <v>2.3655771004380946E-2</v>
      </c>
      <c r="CT487" s="9"/>
      <c r="CU487" s="9"/>
      <c r="CV487" s="9"/>
      <c r="CW487" s="9"/>
      <c r="CX487" s="9"/>
      <c r="CY487" s="9"/>
      <c r="CZ487" s="9"/>
      <c r="DA487" s="9"/>
      <c r="DB487" s="9"/>
      <c r="DC487" s="9"/>
      <c r="DD487" s="9"/>
      <c r="DE487" s="62"/>
      <c r="DF487" s="62"/>
      <c r="DG487" s="62"/>
      <c r="DH487" s="20"/>
      <c r="DI487" s="20"/>
      <c r="DJ487" s="20"/>
      <c r="DK487" s="20"/>
      <c r="DL487" s="65"/>
      <c r="DM487" s="33"/>
      <c r="DN487" s="33"/>
      <c r="DO487" s="33"/>
      <c r="DP487" s="33"/>
      <c r="DQ487" s="9"/>
      <c r="DR487" s="9"/>
      <c r="DS487" s="9"/>
      <c r="DT487" s="62"/>
      <c r="DU487" s="62"/>
      <c r="DV487" s="62"/>
      <c r="DW487" s="9"/>
      <c r="DX487" s="9"/>
      <c r="DY487" s="9"/>
      <c r="DZ487" s="9"/>
      <c r="EA487" s="65"/>
      <c r="EB487" s="33" t="e">
        <f t="shared" si="248"/>
        <v>#DIV/0!</v>
      </c>
      <c r="EC487" s="33" t="e">
        <f t="shared" si="249"/>
        <v>#DIV/0!</v>
      </c>
      <c r="ED487" s="33" t="e">
        <f t="shared" si="250"/>
        <v>#DIV/0!</v>
      </c>
      <c r="EE487" s="33" t="e">
        <f t="shared" si="251"/>
        <v>#DIV/0!</v>
      </c>
    </row>
    <row r="488" spans="1:135" ht="32" hidden="1" x14ac:dyDescent="0.2">
      <c r="A488" s="99">
        <v>516</v>
      </c>
      <c r="B488" s="93" t="s">
        <v>1226</v>
      </c>
      <c r="C488" s="9" t="s">
        <v>1229</v>
      </c>
      <c r="D488" s="22">
        <v>4</v>
      </c>
      <c r="F488" s="9" t="s">
        <v>1199</v>
      </c>
      <c r="G488" s="9" t="s">
        <v>123</v>
      </c>
      <c r="H488" s="9">
        <v>1</v>
      </c>
      <c r="I488" s="9">
        <v>1</v>
      </c>
      <c r="J488" s="9">
        <v>1</v>
      </c>
      <c r="K488" s="9">
        <v>0</v>
      </c>
      <c r="L488" s="9">
        <v>0</v>
      </c>
      <c r="M488" s="22" t="s">
        <v>1276</v>
      </c>
      <c r="T488" s="22">
        <v>2006</v>
      </c>
      <c r="U488" s="22" t="s">
        <v>123</v>
      </c>
      <c r="Y488" s="22"/>
      <c r="Z488" s="22">
        <v>5</v>
      </c>
      <c r="AA488" s="22"/>
      <c r="AC488" s="22">
        <v>1</v>
      </c>
      <c r="AD488" s="22"/>
      <c r="AE488" s="22"/>
      <c r="AW488" s="22"/>
      <c r="BK488" s="63"/>
      <c r="BL488" s="57" t="e">
        <f t="shared" si="271"/>
        <v>#DIV/0!</v>
      </c>
      <c r="BM488" s="16" t="e">
        <f t="shared" si="264"/>
        <v>#DIV/0!</v>
      </c>
      <c r="BN488" s="16" t="e">
        <f t="shared" si="265"/>
        <v>#DIV/0!</v>
      </c>
      <c r="BO488" s="16" t="e">
        <f t="shared" si="266"/>
        <v>#DIV/0!</v>
      </c>
      <c r="EA488" s="34"/>
      <c r="EB488" s="33"/>
      <c r="EC488" s="33"/>
      <c r="ED488" s="33"/>
      <c r="EE488" s="33"/>
    </row>
    <row r="489" spans="1:135" ht="48" x14ac:dyDescent="0.2">
      <c r="A489" s="99">
        <v>515</v>
      </c>
      <c r="B489" s="93" t="s">
        <v>1282</v>
      </c>
      <c r="C489" s="9" t="s">
        <v>1215</v>
      </c>
      <c r="D489" s="9">
        <v>1</v>
      </c>
      <c r="E489" s="3" t="str">
        <f t="shared" ref="E489:E490" si="273">CONCATENATE(LEFT(C489,FIND(")",C489)),", Study ",D489)</f>
        <v>Crawfod, J.T., Fournier, A. &amp; Ruscio, J. (unpublished), Study 1</v>
      </c>
      <c r="F489" s="9" t="s">
        <v>1207</v>
      </c>
      <c r="G489" s="9" t="s">
        <v>123</v>
      </c>
      <c r="H489" s="9">
        <v>1</v>
      </c>
      <c r="I489" s="9">
        <v>1</v>
      </c>
      <c r="J489" s="9">
        <v>1</v>
      </c>
      <c r="K489" s="9">
        <v>1</v>
      </c>
      <c r="L489" s="9">
        <v>1</v>
      </c>
      <c r="M489" s="9"/>
      <c r="N489" s="9">
        <v>1</v>
      </c>
      <c r="O489" s="9">
        <v>1</v>
      </c>
      <c r="P489" s="9"/>
      <c r="Q489" s="9" t="s">
        <v>456</v>
      </c>
      <c r="R489" s="9" t="s">
        <v>1250</v>
      </c>
      <c r="S489" s="9"/>
      <c r="T489" s="9">
        <v>2017</v>
      </c>
      <c r="U489" s="9" t="s">
        <v>123</v>
      </c>
      <c r="V489" s="9">
        <v>0</v>
      </c>
      <c r="W489" s="9">
        <v>1</v>
      </c>
      <c r="X489" s="9">
        <v>1</v>
      </c>
      <c r="Y489" s="22">
        <v>2</v>
      </c>
      <c r="Z489" s="22">
        <v>2</v>
      </c>
      <c r="AA489" s="22">
        <f>IF(Y489=Z489,1,CONCATENATE(Y489," vs. ",Z489))</f>
        <v>1</v>
      </c>
      <c r="AB489" s="12">
        <v>2</v>
      </c>
      <c r="AC489" s="9">
        <v>2</v>
      </c>
      <c r="AD489" s="12">
        <v>2</v>
      </c>
      <c r="AE489" s="22">
        <f>IF(AC489=AD489,1,CONCATENATE(AC489," vs. ",AD489))</f>
        <v>1</v>
      </c>
      <c r="AF489" s="22">
        <v>2</v>
      </c>
      <c r="AG489" s="9">
        <v>2</v>
      </c>
      <c r="AH489" s="9">
        <v>2</v>
      </c>
      <c r="AI489" s="9">
        <f t="shared" si="229"/>
        <v>1</v>
      </c>
      <c r="AJ489" s="9">
        <v>2</v>
      </c>
      <c r="AK489" s="9">
        <v>0</v>
      </c>
      <c r="AL489" s="9">
        <v>0</v>
      </c>
      <c r="AM489" s="9">
        <v>1</v>
      </c>
      <c r="AN489" s="9"/>
      <c r="AO489" s="9" t="s">
        <v>1278</v>
      </c>
      <c r="AP489" s="9" t="s">
        <v>1280</v>
      </c>
      <c r="AQ489" s="9">
        <v>0</v>
      </c>
      <c r="AR489" s="9"/>
      <c r="AS489" s="9" t="s">
        <v>823</v>
      </c>
      <c r="AT489" s="9" t="s">
        <v>1274</v>
      </c>
      <c r="AU489" s="9">
        <v>0</v>
      </c>
      <c r="AV489" s="61">
        <f t="shared" ref="AV489:AY490" si="274">BL489</f>
        <v>0.34501782422014882</v>
      </c>
      <c r="AW489" s="42">
        <f t="shared" si="274"/>
        <v>2.6519625818964377E-2</v>
      </c>
      <c r="AX489" s="61">
        <f t="shared" si="274"/>
        <v>0.34334568613830641</v>
      </c>
      <c r="AY489" s="61">
        <f t="shared" si="274"/>
        <v>2.6263192586826287E-2</v>
      </c>
      <c r="AZ489" s="9"/>
      <c r="BB489" s="9"/>
      <c r="BC489" s="9"/>
      <c r="BD489" s="62">
        <v>91</v>
      </c>
      <c r="BE489" s="62">
        <v>66</v>
      </c>
      <c r="BF489" s="62">
        <f>BD489+BE489</f>
        <v>157</v>
      </c>
      <c r="BG489" s="42">
        <v>3.6758000000000002</v>
      </c>
      <c r="BH489" s="42">
        <v>3.2746</v>
      </c>
      <c r="BI489" s="61">
        <v>1.1575</v>
      </c>
      <c r="BJ489" s="61">
        <v>1.1701900000000001</v>
      </c>
      <c r="BK489" s="63">
        <v>1</v>
      </c>
      <c r="BL489" s="57">
        <f t="shared" si="271"/>
        <v>0.34501782422014882</v>
      </c>
      <c r="BM489" s="16">
        <f t="shared" si="264"/>
        <v>2.6519625818964377E-2</v>
      </c>
      <c r="BN489" s="16">
        <f t="shared" si="265"/>
        <v>0.34334568613830641</v>
      </c>
      <c r="BO489" s="16">
        <f t="shared" si="266"/>
        <v>2.6263192586826287E-2</v>
      </c>
      <c r="BP489" s="48"/>
      <c r="BQ489" s="64"/>
      <c r="BR489" s="64"/>
      <c r="BS489" s="48"/>
      <c r="BT489" s="48"/>
      <c r="BU489" s="48"/>
      <c r="BV489" s="48"/>
      <c r="BW489" s="48"/>
      <c r="BX489" s="48"/>
      <c r="BY489" s="16"/>
      <c r="BZ489" s="16"/>
      <c r="CA489" s="48"/>
      <c r="CB489" s="48"/>
      <c r="CC489" s="48"/>
      <c r="CD489" s="48"/>
      <c r="CE489" s="9"/>
      <c r="CF489" s="9"/>
      <c r="CG489" s="9"/>
      <c r="CH489" s="62"/>
      <c r="CI489" s="62"/>
      <c r="CJ489" s="62"/>
      <c r="CK489" s="9"/>
      <c r="CL489" s="9"/>
      <c r="CM489" s="9"/>
      <c r="CN489" s="9"/>
      <c r="CO489" s="63"/>
      <c r="CP489" s="33"/>
      <c r="CQ489" s="33"/>
      <c r="CR489" s="33"/>
      <c r="CS489" s="33"/>
      <c r="CT489" s="9"/>
      <c r="CU489" s="9"/>
      <c r="CV489" s="9"/>
      <c r="CW489" s="9"/>
      <c r="CX489" s="9"/>
      <c r="CY489" s="9"/>
      <c r="CZ489" s="9"/>
      <c r="DA489" s="9"/>
      <c r="DB489" s="9"/>
      <c r="DC489" s="9"/>
      <c r="DD489" s="9"/>
      <c r="DE489" s="62"/>
      <c r="DF489" s="62"/>
      <c r="DG489" s="62"/>
      <c r="DH489" s="20"/>
      <c r="DI489" s="20"/>
      <c r="DJ489" s="20"/>
      <c r="DK489" s="20"/>
      <c r="DL489" s="65"/>
      <c r="DM489" s="33"/>
      <c r="DN489" s="33"/>
      <c r="DO489" s="33"/>
      <c r="DP489" s="33"/>
      <c r="DQ489" s="9"/>
      <c r="DR489" s="9"/>
      <c r="DS489" s="9"/>
      <c r="DT489" s="62"/>
      <c r="DU489" s="62"/>
      <c r="DV489" s="62"/>
      <c r="DW489" s="9"/>
      <c r="DX489" s="9"/>
      <c r="DY489" s="9"/>
      <c r="DZ489" s="9"/>
      <c r="EA489" s="65"/>
      <c r="EB489" s="33" t="e">
        <f>(ABS((DW489-DX489)/(((DT489-1)*DY489^2+(DU489-1)*DZ489^2)/(DT489+DU489-2))^0.5)*EA489)</f>
        <v>#DIV/0!</v>
      </c>
      <c r="EC489" s="33" t="e">
        <f>(1/DT489)+(1/DU489)+(EB489^2/(2*(DV489)))</f>
        <v>#DIV/0!</v>
      </c>
      <c r="ED489" s="33" t="e">
        <f>(1-3/(4*DV489-9))*EB489</f>
        <v>#DIV/0!</v>
      </c>
      <c r="EE489" s="33" t="e">
        <f>((1-3/(4*DV489-9))^2)*EC489</f>
        <v>#DIV/0!</v>
      </c>
    </row>
    <row r="490" spans="1:135" ht="48" x14ac:dyDescent="0.2">
      <c r="A490" s="99">
        <v>515</v>
      </c>
      <c r="B490" s="93" t="s">
        <v>1283</v>
      </c>
      <c r="C490" s="9" t="s">
        <v>1215</v>
      </c>
      <c r="D490" s="9">
        <v>1</v>
      </c>
      <c r="E490" s="3" t="str">
        <f t="shared" si="273"/>
        <v>Crawfod, J.T., Fournier, A. &amp; Ruscio, J. (unpublished), Study 1</v>
      </c>
      <c r="F490" s="9" t="s">
        <v>1207</v>
      </c>
      <c r="G490" s="9" t="s">
        <v>123</v>
      </c>
      <c r="H490" s="9">
        <v>1</v>
      </c>
      <c r="I490" s="9">
        <v>1</v>
      </c>
      <c r="J490" s="9">
        <v>1</v>
      </c>
      <c r="K490" s="9">
        <v>1</v>
      </c>
      <c r="L490" s="9">
        <v>1</v>
      </c>
      <c r="M490" s="9"/>
      <c r="N490" s="9">
        <v>1</v>
      </c>
      <c r="O490" s="9">
        <v>1</v>
      </c>
      <c r="P490" s="9"/>
      <c r="Q490" s="9" t="s">
        <v>146</v>
      </c>
      <c r="R490" s="9" t="s">
        <v>1250</v>
      </c>
      <c r="S490" s="9"/>
      <c r="T490" s="9">
        <v>2017</v>
      </c>
      <c r="U490" s="9" t="s">
        <v>123</v>
      </c>
      <c r="V490" s="9">
        <v>0</v>
      </c>
      <c r="W490" s="9">
        <v>1</v>
      </c>
      <c r="X490" s="9">
        <v>1</v>
      </c>
      <c r="Y490" s="22">
        <v>2</v>
      </c>
      <c r="Z490" s="22">
        <v>2</v>
      </c>
      <c r="AA490" s="22">
        <f>IF(Y490=Z490,1,CONCATENATE(Y490," vs. ",Z490))</f>
        <v>1</v>
      </c>
      <c r="AB490" s="12">
        <v>2</v>
      </c>
      <c r="AC490" s="9">
        <v>2</v>
      </c>
      <c r="AD490" s="12">
        <v>2</v>
      </c>
      <c r="AE490" s="22">
        <f>IF(AC490=AD490,1,CONCATENATE(AC490," vs. ",AD490))</f>
        <v>1</v>
      </c>
      <c r="AF490" s="22">
        <v>2</v>
      </c>
      <c r="AG490" s="9">
        <v>2</v>
      </c>
      <c r="AH490" s="9">
        <v>2</v>
      </c>
      <c r="AI490" s="9">
        <f t="shared" si="229"/>
        <v>1</v>
      </c>
      <c r="AJ490" s="9">
        <v>2</v>
      </c>
      <c r="AK490" s="9">
        <v>0</v>
      </c>
      <c r="AL490" s="9">
        <v>0</v>
      </c>
      <c r="AM490" s="9">
        <v>1</v>
      </c>
      <c r="AN490" s="9"/>
      <c r="AO490" s="9" t="s">
        <v>1278</v>
      </c>
      <c r="AP490" s="9" t="s">
        <v>1280</v>
      </c>
      <c r="AQ490" s="9">
        <v>0</v>
      </c>
      <c r="AR490" s="9"/>
      <c r="AS490" s="9" t="s">
        <v>823</v>
      </c>
      <c r="AT490" s="9" t="s">
        <v>1274</v>
      </c>
      <c r="AU490" s="9">
        <v>0</v>
      </c>
      <c r="AV490" s="61">
        <f t="shared" si="274"/>
        <v>0.41537584454014315</v>
      </c>
      <c r="AW490" s="42">
        <f t="shared" si="274"/>
        <v>3.3715777239098327E-2</v>
      </c>
      <c r="AX490" s="61">
        <f t="shared" si="274"/>
        <v>0.41277432568081035</v>
      </c>
      <c r="AY490" s="61">
        <f t="shared" si="274"/>
        <v>3.3294772702899413E-2</v>
      </c>
      <c r="AZ490" s="9"/>
      <c r="BA490" s="9"/>
      <c r="BB490" s="9"/>
      <c r="BC490" s="9"/>
      <c r="BD490" s="62">
        <v>66</v>
      </c>
      <c r="BE490" s="62">
        <v>56</v>
      </c>
      <c r="BF490" s="62">
        <f>BD490+BE490</f>
        <v>122</v>
      </c>
      <c r="BG490" s="42">
        <v>4.3129</v>
      </c>
      <c r="BH490" s="42">
        <v>4.0696000000000003</v>
      </c>
      <c r="BI490" s="61">
        <v>0.62697999999999998</v>
      </c>
      <c r="BJ490" s="61">
        <v>0.53288999999999997</v>
      </c>
      <c r="BK490" s="63">
        <v>1</v>
      </c>
      <c r="BL490" s="57">
        <f t="shared" si="271"/>
        <v>0.41537584454014315</v>
      </c>
      <c r="BM490" s="16">
        <f t="shared" si="264"/>
        <v>3.3715777239098327E-2</v>
      </c>
      <c r="BN490" s="16">
        <f t="shared" si="265"/>
        <v>0.41277432568081035</v>
      </c>
      <c r="BO490" s="16">
        <f t="shared" si="266"/>
        <v>3.3294772702899413E-2</v>
      </c>
      <c r="BP490" s="48"/>
      <c r="BQ490" s="64"/>
      <c r="BR490" s="64"/>
      <c r="BS490" s="48"/>
      <c r="BT490" s="48"/>
      <c r="BU490" s="48"/>
      <c r="BV490" s="48"/>
      <c r="BW490" s="48"/>
      <c r="BX490" s="48"/>
      <c r="BY490" s="16"/>
      <c r="BZ490" s="16"/>
      <c r="CA490" s="48"/>
      <c r="CB490" s="48"/>
      <c r="CC490" s="48"/>
      <c r="CD490" s="48"/>
      <c r="CE490" s="9"/>
      <c r="CF490" s="9"/>
      <c r="CG490" s="9"/>
      <c r="CH490" s="62"/>
      <c r="CI490" s="62"/>
      <c r="CJ490" s="62"/>
      <c r="CK490" s="9"/>
      <c r="CL490" s="9"/>
      <c r="CM490" s="9"/>
      <c r="CN490" s="9"/>
      <c r="CO490" s="63"/>
      <c r="CP490" s="33"/>
      <c r="CQ490" s="33"/>
      <c r="CR490" s="33"/>
      <c r="CS490" s="33"/>
      <c r="CT490" s="9"/>
      <c r="CU490" s="9"/>
      <c r="CV490" s="9"/>
      <c r="CW490" s="9"/>
      <c r="CX490" s="9"/>
      <c r="CY490" s="9"/>
      <c r="CZ490" s="9"/>
      <c r="DA490" s="9"/>
      <c r="DB490" s="9"/>
      <c r="DC490" s="9"/>
      <c r="DD490" s="9"/>
      <c r="DE490" s="62"/>
      <c r="DF490" s="62"/>
      <c r="DG490" s="62"/>
      <c r="DH490" s="20"/>
      <c r="DI490" s="20"/>
      <c r="DJ490" s="20"/>
      <c r="DK490" s="20"/>
      <c r="DL490" s="65"/>
      <c r="DM490" s="33"/>
      <c r="DN490" s="33"/>
      <c r="DO490" s="33"/>
      <c r="DP490" s="33"/>
      <c r="DQ490" s="9"/>
      <c r="DR490" s="9"/>
      <c r="DS490" s="9"/>
      <c r="DT490" s="62"/>
      <c r="DU490" s="62"/>
      <c r="DV490" s="62"/>
      <c r="DW490" s="9"/>
      <c r="DX490" s="9"/>
      <c r="DY490" s="9"/>
      <c r="DZ490" s="9"/>
      <c r="EA490" s="65"/>
      <c r="EB490" s="33" t="e">
        <f>(ABS((DW490-DX490)/(((DT490-1)*DY490^2+(DU490-1)*DZ490^2)/(DT490+DU490-2))^0.5)*EA490)</f>
        <v>#DIV/0!</v>
      </c>
      <c r="EC490" s="33" t="e">
        <f>(1/DT490)+(1/DU490)+(EB490^2/(2*(DV490)))</f>
        <v>#DIV/0!</v>
      </c>
      <c r="ED490" s="33" t="e">
        <f>(1-3/(4*DV490-9))*EB490</f>
        <v>#DIV/0!</v>
      </c>
      <c r="EE490" s="33" t="e">
        <f>((1-3/(4*DV490-9))^2)*EC490</f>
        <v>#DIV/0!</v>
      </c>
    </row>
    <row r="491" spans="1:135" s="106" customFormat="1" ht="32" hidden="1" x14ac:dyDescent="0.2">
      <c r="A491" s="103">
        <v>517</v>
      </c>
      <c r="B491" s="104">
        <v>517</v>
      </c>
      <c r="C491" s="102" t="s">
        <v>1740</v>
      </c>
      <c r="D491" s="105">
        <v>1</v>
      </c>
      <c r="E491" s="105"/>
      <c r="F491" s="105" t="s">
        <v>1199</v>
      </c>
      <c r="G491" s="105" t="s">
        <v>123</v>
      </c>
      <c r="H491" s="105"/>
      <c r="I491" s="105"/>
      <c r="J491" s="105"/>
      <c r="K491" s="105"/>
      <c r="L491" s="105">
        <v>0</v>
      </c>
      <c r="M491" s="9" t="s">
        <v>1757</v>
      </c>
      <c r="N491" s="105"/>
      <c r="O491" s="105"/>
      <c r="P491" s="105"/>
      <c r="Q491" s="105"/>
      <c r="R491" s="105"/>
      <c r="S491" s="105"/>
      <c r="T491" s="105"/>
      <c r="U491" s="105"/>
      <c r="V491" s="105"/>
      <c r="W491" s="105"/>
      <c r="X491" s="105"/>
      <c r="AB491" s="108"/>
      <c r="AC491" s="105"/>
      <c r="AD491" s="108"/>
      <c r="AG491" s="105"/>
      <c r="AH491" s="105"/>
      <c r="AI491" s="105"/>
      <c r="AJ491" s="105"/>
      <c r="AK491" s="105"/>
      <c r="AL491" s="105"/>
      <c r="AM491" s="105"/>
      <c r="AN491" s="105"/>
      <c r="AO491" s="105"/>
      <c r="AP491" s="105"/>
      <c r="AQ491" s="105"/>
      <c r="AR491" s="105"/>
      <c r="AS491" s="105"/>
      <c r="AT491" s="105"/>
      <c r="AU491" s="105"/>
      <c r="AV491" s="109"/>
      <c r="AW491" s="109"/>
      <c r="AX491" s="109"/>
      <c r="AY491" s="109"/>
      <c r="AZ491" s="105"/>
      <c r="BA491" s="105"/>
      <c r="BB491" s="105"/>
      <c r="BC491" s="105"/>
      <c r="BD491" s="110"/>
      <c r="BE491" s="110"/>
      <c r="BF491" s="110"/>
      <c r="BG491" s="111"/>
      <c r="BH491" s="111"/>
      <c r="BI491" s="109"/>
      <c r="BJ491" s="109"/>
      <c r="BK491" s="112"/>
      <c r="BL491" s="113"/>
      <c r="BM491" s="114"/>
      <c r="BN491" s="114"/>
      <c r="BO491" s="114"/>
      <c r="BP491" s="107"/>
      <c r="BQ491" s="115"/>
      <c r="BR491" s="115"/>
      <c r="BS491" s="107"/>
      <c r="BT491" s="107"/>
      <c r="BU491" s="107"/>
      <c r="BV491" s="107"/>
      <c r="BW491" s="107"/>
      <c r="BX491" s="107"/>
      <c r="BY491" s="114"/>
      <c r="BZ491" s="114"/>
      <c r="CA491" s="107"/>
      <c r="CB491" s="107"/>
      <c r="CC491" s="107"/>
      <c r="CD491" s="107"/>
      <c r="CE491" s="105"/>
      <c r="CF491" s="105"/>
      <c r="CG491" s="105"/>
      <c r="CH491" s="110"/>
      <c r="CI491" s="110"/>
      <c r="CJ491" s="110"/>
      <c r="CK491" s="105"/>
      <c r="CL491" s="105"/>
      <c r="CM491" s="105"/>
      <c r="CN491" s="105"/>
      <c r="CO491" s="112"/>
      <c r="CP491" s="116"/>
      <c r="CQ491" s="116"/>
      <c r="CR491" s="116"/>
      <c r="CS491" s="116"/>
      <c r="CT491" s="105"/>
      <c r="CU491" s="105"/>
      <c r="CV491" s="105"/>
      <c r="CW491" s="105"/>
      <c r="CX491" s="105"/>
      <c r="CY491" s="105"/>
      <c r="CZ491" s="105"/>
      <c r="DA491" s="105"/>
      <c r="DB491" s="105"/>
      <c r="DC491" s="105"/>
      <c r="DD491" s="105"/>
      <c r="DE491" s="110"/>
      <c r="DF491" s="110"/>
      <c r="DG491" s="110"/>
      <c r="DH491" s="117"/>
      <c r="DI491" s="117"/>
      <c r="DJ491" s="117"/>
      <c r="DK491" s="117"/>
      <c r="DL491" s="118"/>
      <c r="DM491" s="116"/>
      <c r="DN491" s="116"/>
      <c r="DO491" s="116"/>
      <c r="DP491" s="116"/>
      <c r="DQ491" s="105"/>
      <c r="DR491" s="105"/>
      <c r="DS491" s="105"/>
      <c r="DT491" s="110"/>
      <c r="DU491" s="110"/>
      <c r="DV491" s="110"/>
      <c r="DW491" s="105"/>
      <c r="DX491" s="105"/>
      <c r="DY491" s="105"/>
      <c r="DZ491" s="105"/>
      <c r="EA491" s="118"/>
      <c r="EB491" s="116"/>
      <c r="EC491" s="116"/>
      <c r="ED491" s="116"/>
      <c r="EE491" s="116"/>
    </row>
    <row r="492" spans="1:135" s="121" customFormat="1" ht="18" hidden="1" customHeight="1" x14ac:dyDescent="0.2">
      <c r="A492" s="99">
        <v>518</v>
      </c>
      <c r="B492" s="93">
        <v>518</v>
      </c>
      <c r="C492" s="119" t="s">
        <v>1741</v>
      </c>
      <c r="D492" s="120">
        <v>1</v>
      </c>
      <c r="E492" s="120"/>
      <c r="F492" s="9" t="s">
        <v>1199</v>
      </c>
      <c r="G492" s="9" t="s">
        <v>123</v>
      </c>
      <c r="L492" s="122">
        <v>0</v>
      </c>
      <c r="M492" s="121" t="s">
        <v>1759</v>
      </c>
    </row>
    <row r="493" spans="1:135" s="121" customFormat="1" ht="18" hidden="1" customHeight="1" x14ac:dyDescent="0.2">
      <c r="A493" s="99">
        <v>519</v>
      </c>
      <c r="B493" s="93">
        <v>519</v>
      </c>
      <c r="C493" s="119" t="s">
        <v>1742</v>
      </c>
      <c r="D493" s="120">
        <v>1</v>
      </c>
      <c r="E493" s="120"/>
      <c r="F493" s="9" t="s">
        <v>1199</v>
      </c>
      <c r="G493" s="9" t="s">
        <v>123</v>
      </c>
      <c r="L493" s="122">
        <v>0</v>
      </c>
      <c r="M493" s="121" t="s">
        <v>1758</v>
      </c>
    </row>
    <row r="494" spans="1:135" s="121" customFormat="1" ht="18" hidden="1" customHeight="1" x14ac:dyDescent="0.2">
      <c r="A494" s="99">
        <v>521</v>
      </c>
      <c r="B494" s="93">
        <v>521</v>
      </c>
      <c r="C494" s="119" t="s">
        <v>1743</v>
      </c>
      <c r="D494" s="120">
        <v>1</v>
      </c>
      <c r="E494" s="120"/>
      <c r="F494" s="9" t="s">
        <v>1199</v>
      </c>
      <c r="G494" s="9" t="s">
        <v>123</v>
      </c>
      <c r="H494" s="121">
        <v>1</v>
      </c>
      <c r="I494" s="121">
        <v>1</v>
      </c>
      <c r="J494" s="121">
        <v>1</v>
      </c>
      <c r="K494" s="121">
        <v>1</v>
      </c>
      <c r="L494" s="122">
        <v>0</v>
      </c>
      <c r="M494" s="121" t="s">
        <v>1759</v>
      </c>
    </row>
    <row r="495" spans="1:135" s="121" customFormat="1" ht="18" hidden="1" customHeight="1" x14ac:dyDescent="0.2">
      <c r="A495" s="99">
        <v>523</v>
      </c>
      <c r="B495" s="93">
        <v>523</v>
      </c>
      <c r="C495" s="119" t="s">
        <v>1744</v>
      </c>
      <c r="D495" s="120">
        <v>1</v>
      </c>
      <c r="E495" s="120"/>
      <c r="F495" s="9" t="s">
        <v>1199</v>
      </c>
      <c r="G495" s="9" t="s">
        <v>123</v>
      </c>
      <c r="L495" s="122">
        <v>0</v>
      </c>
    </row>
    <row r="496" spans="1:135" s="121" customFormat="1" ht="18" hidden="1" customHeight="1" x14ac:dyDescent="0.2">
      <c r="A496" s="99">
        <v>524</v>
      </c>
      <c r="B496" s="93">
        <v>524</v>
      </c>
      <c r="C496" s="119" t="s">
        <v>1745</v>
      </c>
      <c r="D496" s="120">
        <v>1</v>
      </c>
      <c r="E496" s="120"/>
      <c r="F496" s="9" t="s">
        <v>1199</v>
      </c>
      <c r="G496" s="9" t="s">
        <v>123</v>
      </c>
      <c r="H496" s="121">
        <v>1</v>
      </c>
      <c r="I496" s="121">
        <v>1</v>
      </c>
      <c r="J496" s="121">
        <v>1</v>
      </c>
      <c r="K496" s="121">
        <v>1</v>
      </c>
      <c r="L496" s="122">
        <v>0</v>
      </c>
      <c r="M496" s="121" t="s">
        <v>1759</v>
      </c>
    </row>
    <row r="497" spans="1:135" s="121" customFormat="1" ht="18" hidden="1" customHeight="1" x14ac:dyDescent="0.2">
      <c r="A497" s="99">
        <v>525</v>
      </c>
      <c r="B497" s="93">
        <v>525</v>
      </c>
      <c r="C497" s="119" t="s">
        <v>1746</v>
      </c>
      <c r="D497" s="120">
        <v>1</v>
      </c>
      <c r="E497" s="120"/>
      <c r="F497" s="9" t="s">
        <v>1199</v>
      </c>
      <c r="G497" s="9" t="s">
        <v>123</v>
      </c>
      <c r="L497" s="122">
        <v>0</v>
      </c>
      <c r="M497" s="9" t="s">
        <v>1757</v>
      </c>
    </row>
    <row r="498" spans="1:135" s="121" customFormat="1" ht="18" hidden="1" customHeight="1" x14ac:dyDescent="0.2">
      <c r="A498" s="99">
        <v>526</v>
      </c>
      <c r="B498" s="93">
        <v>526</v>
      </c>
      <c r="C498" s="119" t="s">
        <v>1747</v>
      </c>
      <c r="D498" s="120">
        <v>1</v>
      </c>
      <c r="E498" s="120"/>
      <c r="F498" s="9" t="s">
        <v>1199</v>
      </c>
      <c r="G498" s="9" t="s">
        <v>123</v>
      </c>
      <c r="L498" s="122">
        <v>0</v>
      </c>
      <c r="M498" s="9" t="s">
        <v>1757</v>
      </c>
    </row>
    <row r="499" spans="1:135" s="121" customFormat="1" ht="18" hidden="1" customHeight="1" x14ac:dyDescent="0.2">
      <c r="A499" s="99">
        <v>527</v>
      </c>
      <c r="B499" s="93">
        <v>527</v>
      </c>
      <c r="C499" s="119" t="s">
        <v>1748</v>
      </c>
      <c r="D499" s="120">
        <v>1</v>
      </c>
      <c r="E499" s="120"/>
      <c r="F499" s="9" t="s">
        <v>1199</v>
      </c>
      <c r="G499" s="9" t="s">
        <v>123</v>
      </c>
      <c r="H499" s="121">
        <v>1</v>
      </c>
      <c r="I499" s="121">
        <v>1</v>
      </c>
      <c r="J499" s="121">
        <v>1</v>
      </c>
      <c r="K499" s="121">
        <v>1</v>
      </c>
      <c r="L499" s="122">
        <v>0</v>
      </c>
      <c r="M499" s="121" t="s">
        <v>1759</v>
      </c>
    </row>
    <row r="500" spans="1:135" s="121" customFormat="1" ht="32" hidden="1" x14ac:dyDescent="0.2">
      <c r="A500" s="99">
        <v>528</v>
      </c>
      <c r="B500" s="93">
        <v>528</v>
      </c>
      <c r="C500" s="119" t="s">
        <v>1749</v>
      </c>
      <c r="D500" s="120">
        <v>1</v>
      </c>
      <c r="E500" s="120"/>
      <c r="F500" s="9" t="s">
        <v>1199</v>
      </c>
      <c r="G500" s="9" t="s">
        <v>123</v>
      </c>
      <c r="L500" s="122">
        <v>0</v>
      </c>
      <c r="M500" s="9" t="s">
        <v>1757</v>
      </c>
    </row>
    <row r="501" spans="1:135" s="121" customFormat="1" ht="32" hidden="1" x14ac:dyDescent="0.2">
      <c r="A501" s="99">
        <v>530</v>
      </c>
      <c r="B501" s="93">
        <v>530</v>
      </c>
      <c r="C501" s="119" t="s">
        <v>1750</v>
      </c>
      <c r="D501" s="120">
        <v>1</v>
      </c>
      <c r="E501" s="120"/>
      <c r="F501" s="9" t="s">
        <v>1199</v>
      </c>
      <c r="G501" s="9" t="s">
        <v>123</v>
      </c>
      <c r="L501" s="122">
        <v>0</v>
      </c>
      <c r="M501" s="9" t="s">
        <v>1757</v>
      </c>
    </row>
    <row r="502" spans="1:135" s="121" customFormat="1" ht="32" hidden="1" x14ac:dyDescent="0.2">
      <c r="A502" s="99">
        <v>531</v>
      </c>
      <c r="B502" s="93">
        <v>531</v>
      </c>
      <c r="C502" s="119" t="s">
        <v>1751</v>
      </c>
      <c r="D502" s="120">
        <v>1</v>
      </c>
      <c r="E502" s="120"/>
      <c r="F502" s="9" t="s">
        <v>1199</v>
      </c>
      <c r="G502" s="9" t="s">
        <v>123</v>
      </c>
      <c r="H502" s="121">
        <v>0</v>
      </c>
      <c r="I502" s="121">
        <v>1</v>
      </c>
      <c r="J502" s="121">
        <v>1</v>
      </c>
      <c r="K502" s="121">
        <v>1</v>
      </c>
      <c r="L502" s="122">
        <v>0</v>
      </c>
      <c r="M502" s="121" t="s">
        <v>69</v>
      </c>
    </row>
    <row r="503" spans="1:135" s="121" customFormat="1" ht="32" hidden="1" x14ac:dyDescent="0.2">
      <c r="A503" s="99">
        <v>532</v>
      </c>
      <c r="B503" s="93">
        <v>532</v>
      </c>
      <c r="C503" s="119" t="s">
        <v>1752</v>
      </c>
      <c r="D503" s="120">
        <v>1</v>
      </c>
      <c r="E503" s="120"/>
      <c r="F503" s="9" t="s">
        <v>1199</v>
      </c>
      <c r="G503" s="9" t="s">
        <v>123</v>
      </c>
      <c r="H503" s="121">
        <v>1</v>
      </c>
      <c r="I503" s="121">
        <v>1</v>
      </c>
      <c r="J503" s="121">
        <v>1</v>
      </c>
      <c r="K503" s="121">
        <v>1</v>
      </c>
      <c r="L503" s="122">
        <v>0</v>
      </c>
      <c r="M503" s="121" t="s">
        <v>1760</v>
      </c>
    </row>
    <row r="504" spans="1:135" s="121" customFormat="1" ht="32" hidden="1" x14ac:dyDescent="0.2">
      <c r="A504" s="99">
        <v>533</v>
      </c>
      <c r="B504" s="93">
        <v>533</v>
      </c>
      <c r="C504" s="119" t="s">
        <v>1753</v>
      </c>
      <c r="D504" s="120">
        <v>1</v>
      </c>
      <c r="E504" s="120"/>
      <c r="F504" s="9" t="s">
        <v>1199</v>
      </c>
      <c r="G504" s="9" t="s">
        <v>123</v>
      </c>
      <c r="L504" s="122">
        <v>0</v>
      </c>
      <c r="M504" s="9" t="s">
        <v>1757</v>
      </c>
    </row>
    <row r="505" spans="1:135" s="121" customFormat="1" ht="32" hidden="1" x14ac:dyDescent="0.2">
      <c r="A505" s="99">
        <v>534</v>
      </c>
      <c r="B505" s="93">
        <v>534</v>
      </c>
      <c r="C505" s="119" t="s">
        <v>1754</v>
      </c>
      <c r="D505" s="120">
        <v>1</v>
      </c>
      <c r="E505" s="120"/>
      <c r="F505" s="9" t="s">
        <v>1199</v>
      </c>
      <c r="G505" s="9" t="s">
        <v>123</v>
      </c>
      <c r="L505" s="122">
        <v>0</v>
      </c>
      <c r="M505" s="9" t="s">
        <v>1757</v>
      </c>
    </row>
    <row r="506" spans="1:135" s="121" customFormat="1" ht="32" hidden="1" x14ac:dyDescent="0.2">
      <c r="A506" s="99">
        <v>536</v>
      </c>
      <c r="B506" s="93">
        <v>536</v>
      </c>
      <c r="C506" s="119" t="s">
        <v>1755</v>
      </c>
      <c r="D506" s="120">
        <v>1</v>
      </c>
      <c r="E506" s="120"/>
      <c r="F506" s="9" t="s">
        <v>1199</v>
      </c>
      <c r="G506" s="9" t="s">
        <v>123</v>
      </c>
      <c r="L506" s="122">
        <v>0</v>
      </c>
      <c r="M506" s="9" t="s">
        <v>1757</v>
      </c>
    </row>
    <row r="507" spans="1:135" ht="32" hidden="1" x14ac:dyDescent="0.2">
      <c r="A507" s="99">
        <v>540</v>
      </c>
      <c r="B507" s="93">
        <v>540</v>
      </c>
      <c r="C507" s="119" t="s">
        <v>1756</v>
      </c>
      <c r="D507" s="9">
        <v>1</v>
      </c>
      <c r="E507" s="9"/>
      <c r="F507" s="9" t="s">
        <v>1199</v>
      </c>
      <c r="G507" s="9" t="s">
        <v>123</v>
      </c>
      <c r="H507" s="9"/>
      <c r="I507" s="9"/>
      <c r="J507" s="9"/>
      <c r="K507" s="9"/>
      <c r="L507" s="9">
        <v>0</v>
      </c>
      <c r="M507" s="9" t="s">
        <v>1757</v>
      </c>
      <c r="N507" s="9"/>
      <c r="O507" s="9"/>
      <c r="P507" s="9"/>
      <c r="Q507" s="9"/>
      <c r="R507" s="9"/>
      <c r="S507" s="9"/>
      <c r="T507" s="9"/>
      <c r="U507" s="9"/>
      <c r="V507" s="9"/>
      <c r="W507" s="9"/>
      <c r="X507" s="9"/>
      <c r="Y507" s="22"/>
      <c r="Z507" s="22"/>
      <c r="AA507" s="22"/>
      <c r="AB507" s="12"/>
      <c r="AC507" s="9"/>
      <c r="AD507" s="12"/>
      <c r="AE507" s="22"/>
      <c r="AG507" s="9"/>
      <c r="AH507" s="9"/>
      <c r="AI507" s="9"/>
      <c r="AJ507" s="9"/>
      <c r="AK507" s="9"/>
      <c r="AL507" s="9"/>
      <c r="AM507" s="9"/>
      <c r="AN507" s="9"/>
      <c r="AO507" s="9"/>
      <c r="AP507" s="9"/>
      <c r="AQ507" s="9"/>
      <c r="AR507" s="9"/>
      <c r="AS507" s="9"/>
      <c r="AT507" s="9"/>
      <c r="AU507" s="9"/>
      <c r="AV507" s="61"/>
      <c r="AW507" s="61"/>
      <c r="AX507" s="61"/>
      <c r="AY507" s="61"/>
      <c r="AZ507" s="9"/>
      <c r="BA507" s="9"/>
      <c r="BB507" s="9"/>
      <c r="BC507" s="9"/>
      <c r="BD507" s="62"/>
      <c r="BE507" s="62"/>
      <c r="BF507" s="62"/>
      <c r="BG507" s="42"/>
      <c r="BH507" s="42"/>
      <c r="BI507" s="61"/>
      <c r="BJ507" s="61"/>
      <c r="BK507" s="63"/>
      <c r="BL507" s="57"/>
      <c r="BM507" s="16"/>
      <c r="BN507" s="16"/>
      <c r="BO507" s="16"/>
      <c r="BP507" s="48"/>
      <c r="BQ507" s="64"/>
      <c r="BR507" s="64"/>
      <c r="BS507" s="48"/>
      <c r="BT507" s="48"/>
      <c r="BU507" s="48"/>
      <c r="BV507" s="48"/>
      <c r="BW507" s="48"/>
      <c r="BX507" s="48"/>
      <c r="BY507" s="16"/>
      <c r="BZ507" s="16"/>
      <c r="CA507" s="48"/>
      <c r="CB507" s="48"/>
      <c r="CC507" s="48"/>
      <c r="CD507" s="48"/>
      <c r="CE507" s="9"/>
      <c r="CF507" s="9"/>
      <c r="CG507" s="9"/>
      <c r="CH507" s="62"/>
      <c r="CI507" s="62"/>
      <c r="CJ507" s="62"/>
      <c r="CK507" s="9"/>
      <c r="CL507" s="9"/>
      <c r="CM507" s="9"/>
      <c r="CN507" s="9"/>
      <c r="CO507" s="63"/>
      <c r="CP507" s="33"/>
      <c r="CQ507" s="33"/>
      <c r="CR507" s="33"/>
      <c r="CS507" s="33"/>
      <c r="CT507" s="9"/>
      <c r="CU507" s="9"/>
      <c r="CV507" s="9"/>
      <c r="CW507" s="9"/>
      <c r="CX507" s="9"/>
      <c r="CY507" s="9"/>
      <c r="CZ507" s="9"/>
      <c r="DA507" s="9"/>
      <c r="DB507" s="9"/>
      <c r="DC507" s="9"/>
      <c r="DD507" s="9"/>
      <c r="DE507" s="62"/>
      <c r="DF507" s="62"/>
      <c r="DG507" s="62"/>
      <c r="DH507" s="20"/>
      <c r="DI507" s="20"/>
      <c r="DJ507" s="20"/>
      <c r="DK507" s="20"/>
      <c r="DL507" s="65"/>
      <c r="DM507" s="33"/>
      <c r="DN507" s="33"/>
      <c r="DO507" s="33"/>
      <c r="DP507" s="33"/>
      <c r="DQ507" s="9"/>
      <c r="DR507" s="9"/>
      <c r="DS507" s="9"/>
      <c r="DT507" s="62"/>
      <c r="DU507" s="62"/>
      <c r="DV507" s="62"/>
      <c r="DW507" s="9"/>
      <c r="DX507" s="9"/>
      <c r="DY507" s="9"/>
      <c r="DZ507" s="9"/>
      <c r="EA507" s="65"/>
      <c r="EB507" s="33"/>
      <c r="EC507" s="33"/>
      <c r="ED507" s="33"/>
      <c r="EE507" s="33"/>
    </row>
    <row r="508" spans="1:135" ht="32" hidden="1" x14ac:dyDescent="0.2">
      <c r="A508" s="99">
        <v>601</v>
      </c>
      <c r="B508" s="91">
        <v>601</v>
      </c>
      <c r="C508" s="96" t="s">
        <v>1347</v>
      </c>
      <c r="F508" s="3" t="s">
        <v>0</v>
      </c>
      <c r="G508" s="22" t="s">
        <v>1</v>
      </c>
      <c r="H508" s="3">
        <v>0</v>
      </c>
      <c r="L508" s="3">
        <v>0</v>
      </c>
      <c r="M508" s="22" t="s">
        <v>69</v>
      </c>
      <c r="AW508" s="22"/>
    </row>
    <row r="509" spans="1:135" ht="32" hidden="1" x14ac:dyDescent="0.2">
      <c r="A509" s="99">
        <v>602</v>
      </c>
      <c r="B509" s="91">
        <v>602</v>
      </c>
      <c r="C509" s="97" t="s">
        <v>1348</v>
      </c>
      <c r="F509" s="3" t="s">
        <v>0</v>
      </c>
      <c r="G509" s="3" t="s">
        <v>1</v>
      </c>
      <c r="H509" s="3">
        <v>0</v>
      </c>
      <c r="L509" s="3">
        <v>0</v>
      </c>
      <c r="M509" s="22" t="s">
        <v>69</v>
      </c>
      <c r="AW509" s="22"/>
    </row>
    <row r="510" spans="1:135" ht="48" hidden="1" x14ac:dyDescent="0.2">
      <c r="A510" s="99">
        <v>603</v>
      </c>
      <c r="B510" s="91">
        <v>603</v>
      </c>
      <c r="C510" s="97" t="s">
        <v>1349</v>
      </c>
      <c r="F510" s="22" t="s">
        <v>0</v>
      </c>
      <c r="G510" s="22" t="s">
        <v>1</v>
      </c>
      <c r="H510" s="3">
        <v>0</v>
      </c>
      <c r="L510" s="3">
        <v>0</v>
      </c>
      <c r="M510" s="22" t="s">
        <v>69</v>
      </c>
      <c r="AW510" s="22"/>
    </row>
    <row r="511" spans="1:135" ht="32" hidden="1" x14ac:dyDescent="0.2">
      <c r="A511" s="99">
        <v>604</v>
      </c>
      <c r="B511" s="91">
        <v>604</v>
      </c>
      <c r="C511" s="97" t="s">
        <v>1350</v>
      </c>
      <c r="F511" s="22" t="s">
        <v>0</v>
      </c>
      <c r="G511" s="3" t="s">
        <v>1</v>
      </c>
      <c r="H511" s="3">
        <v>0</v>
      </c>
      <c r="L511" s="3">
        <v>0</v>
      </c>
      <c r="M511" s="22" t="s">
        <v>69</v>
      </c>
      <c r="AW511" s="22"/>
    </row>
    <row r="512" spans="1:135" ht="32" hidden="1" x14ac:dyDescent="0.2">
      <c r="A512" s="99">
        <v>605</v>
      </c>
      <c r="B512" s="91">
        <v>605</v>
      </c>
      <c r="C512" s="97" t="s">
        <v>1351</v>
      </c>
      <c r="F512" s="22" t="s">
        <v>0</v>
      </c>
      <c r="G512" s="22" t="s">
        <v>1</v>
      </c>
      <c r="H512" s="3">
        <v>0</v>
      </c>
      <c r="L512" s="3">
        <v>0</v>
      </c>
      <c r="M512" s="22" t="s">
        <v>69</v>
      </c>
      <c r="Y512" s="22"/>
      <c r="Z512" s="22"/>
      <c r="AA512" s="22"/>
      <c r="AC512" s="22"/>
      <c r="AD512" s="22"/>
      <c r="AE512" s="22"/>
      <c r="AW512" s="22"/>
      <c r="BG512" s="22"/>
      <c r="BH512" s="22"/>
      <c r="BQ512" s="22"/>
      <c r="BR512" s="22"/>
    </row>
    <row r="513" spans="1:70" ht="32" hidden="1" x14ac:dyDescent="0.2">
      <c r="A513" s="99">
        <v>606</v>
      </c>
      <c r="B513" s="91">
        <v>606</v>
      </c>
      <c r="C513" s="98" t="s">
        <v>1352</v>
      </c>
      <c r="F513" s="22" t="s">
        <v>0</v>
      </c>
      <c r="G513" s="3" t="s">
        <v>1</v>
      </c>
      <c r="H513" s="3">
        <v>0</v>
      </c>
      <c r="L513" s="3">
        <v>0</v>
      </c>
      <c r="M513" s="22" t="s">
        <v>69</v>
      </c>
      <c r="Y513" s="22"/>
      <c r="Z513" s="22"/>
      <c r="AA513" s="22"/>
      <c r="AC513" s="22"/>
      <c r="AD513" s="22"/>
      <c r="AE513" s="22"/>
      <c r="AW513" s="22"/>
      <c r="BG513" s="22"/>
      <c r="BH513" s="22"/>
      <c r="BQ513" s="22"/>
      <c r="BR513" s="22"/>
    </row>
    <row r="514" spans="1:70" ht="50" hidden="1" customHeight="1" x14ac:dyDescent="0.2">
      <c r="A514" s="99">
        <v>607</v>
      </c>
      <c r="B514" s="91">
        <v>607</v>
      </c>
      <c r="C514" s="98" t="s">
        <v>1353</v>
      </c>
      <c r="F514" s="22" t="s">
        <v>0</v>
      </c>
      <c r="G514" s="22" t="s">
        <v>1</v>
      </c>
      <c r="H514" s="3">
        <v>0</v>
      </c>
      <c r="L514" s="3">
        <v>0</v>
      </c>
      <c r="M514" s="22" t="s">
        <v>69</v>
      </c>
      <c r="Y514" s="22"/>
      <c r="Z514" s="22"/>
      <c r="AA514" s="22"/>
      <c r="AC514" s="22"/>
      <c r="AD514" s="22"/>
      <c r="AE514" s="22"/>
      <c r="AW514" s="22"/>
      <c r="BG514" s="22"/>
      <c r="BH514" s="22"/>
      <c r="BQ514" s="22"/>
      <c r="BR514" s="22"/>
    </row>
    <row r="515" spans="1:70" ht="50" hidden="1" customHeight="1" x14ac:dyDescent="0.2">
      <c r="A515" s="99">
        <v>608</v>
      </c>
      <c r="B515" s="91">
        <v>608</v>
      </c>
      <c r="C515" s="98" t="s">
        <v>1354</v>
      </c>
      <c r="F515" s="22" t="s">
        <v>0</v>
      </c>
      <c r="G515" s="3" t="s">
        <v>1</v>
      </c>
      <c r="H515" s="3">
        <v>0</v>
      </c>
      <c r="L515" s="3">
        <v>0</v>
      </c>
      <c r="M515" s="22" t="s">
        <v>69</v>
      </c>
      <c r="Y515" s="22"/>
      <c r="Z515" s="22"/>
      <c r="AA515" s="22"/>
      <c r="AC515" s="22"/>
      <c r="AD515" s="22"/>
      <c r="AE515" s="22"/>
      <c r="AW515" s="22"/>
      <c r="BG515" s="22"/>
      <c r="BH515" s="22"/>
      <c r="BQ515" s="22"/>
      <c r="BR515" s="22"/>
    </row>
    <row r="516" spans="1:70" ht="50" hidden="1" customHeight="1" x14ac:dyDescent="0.2">
      <c r="A516" s="99">
        <v>609</v>
      </c>
      <c r="B516" s="91">
        <v>609</v>
      </c>
      <c r="C516" s="98" t="s">
        <v>1355</v>
      </c>
      <c r="F516" s="22" t="s">
        <v>0</v>
      </c>
      <c r="G516" s="22" t="s">
        <v>1</v>
      </c>
      <c r="H516" s="3">
        <v>0</v>
      </c>
      <c r="L516" s="3">
        <v>0</v>
      </c>
      <c r="M516" s="22" t="s">
        <v>69</v>
      </c>
      <c r="Y516" s="22"/>
      <c r="Z516" s="22"/>
      <c r="AA516" s="22"/>
      <c r="AC516" s="22"/>
      <c r="AD516" s="22"/>
      <c r="AE516" s="22"/>
      <c r="AW516" s="22"/>
      <c r="BG516" s="22"/>
      <c r="BH516" s="22"/>
      <c r="BQ516" s="22"/>
      <c r="BR516" s="22"/>
    </row>
    <row r="517" spans="1:70" ht="50" hidden="1" customHeight="1" x14ac:dyDescent="0.2">
      <c r="A517" s="99">
        <v>610</v>
      </c>
      <c r="B517" s="91">
        <v>610</v>
      </c>
      <c r="C517" s="98" t="s">
        <v>1356</v>
      </c>
      <c r="F517" s="22" t="s">
        <v>0</v>
      </c>
      <c r="G517" s="3" t="s">
        <v>1</v>
      </c>
      <c r="H517" s="3">
        <v>0</v>
      </c>
      <c r="L517" s="3">
        <v>0</v>
      </c>
      <c r="M517" s="22" t="s">
        <v>69</v>
      </c>
      <c r="Y517" s="22"/>
      <c r="Z517" s="22"/>
      <c r="AA517" s="22"/>
      <c r="AC517" s="22"/>
      <c r="AD517" s="22"/>
      <c r="AE517" s="22"/>
      <c r="AW517" s="22"/>
      <c r="BG517" s="22"/>
      <c r="BH517" s="22"/>
      <c r="BQ517" s="22"/>
      <c r="BR517" s="22"/>
    </row>
    <row r="518" spans="1:70" ht="50" hidden="1" customHeight="1" x14ac:dyDescent="0.2">
      <c r="A518" s="99">
        <v>611</v>
      </c>
      <c r="B518" s="91">
        <v>611</v>
      </c>
      <c r="C518" s="98" t="s">
        <v>1357</v>
      </c>
      <c r="F518" s="22" t="s">
        <v>0</v>
      </c>
      <c r="G518" s="22" t="s">
        <v>1</v>
      </c>
      <c r="H518" s="3">
        <v>0</v>
      </c>
      <c r="L518" s="3">
        <v>0</v>
      </c>
      <c r="M518" s="22" t="s">
        <v>69</v>
      </c>
      <c r="Y518" s="22"/>
      <c r="Z518" s="22"/>
      <c r="AA518" s="22"/>
      <c r="AC518" s="22"/>
      <c r="AD518" s="22"/>
      <c r="AE518" s="22"/>
      <c r="AW518" s="22"/>
      <c r="BG518" s="22"/>
      <c r="BH518" s="22"/>
      <c r="BQ518" s="22"/>
      <c r="BR518" s="22"/>
    </row>
    <row r="519" spans="1:70" ht="50" hidden="1" customHeight="1" x14ac:dyDescent="0.2">
      <c r="A519" s="99">
        <v>612</v>
      </c>
      <c r="B519" s="91">
        <v>612</v>
      </c>
      <c r="C519" s="98" t="s">
        <v>1358</v>
      </c>
      <c r="F519" s="22" t="s">
        <v>0</v>
      </c>
      <c r="G519" s="3" t="s">
        <v>1</v>
      </c>
      <c r="H519" s="3">
        <v>0</v>
      </c>
      <c r="L519" s="3">
        <v>0</v>
      </c>
      <c r="M519" s="22" t="s">
        <v>69</v>
      </c>
      <c r="Y519" s="22"/>
      <c r="Z519" s="22"/>
      <c r="AA519" s="22"/>
      <c r="AC519" s="22"/>
      <c r="AD519" s="22"/>
      <c r="AE519" s="22"/>
      <c r="AW519" s="22"/>
      <c r="BG519" s="22"/>
      <c r="BH519" s="22"/>
      <c r="BQ519" s="22"/>
      <c r="BR519" s="22"/>
    </row>
    <row r="520" spans="1:70" ht="50" hidden="1" customHeight="1" x14ac:dyDescent="0.2">
      <c r="A520" s="99">
        <v>613</v>
      </c>
      <c r="B520" s="91">
        <v>613</v>
      </c>
      <c r="C520" s="98" t="s">
        <v>1359</v>
      </c>
      <c r="F520" s="22" t="s">
        <v>0</v>
      </c>
      <c r="G520" s="22" t="s">
        <v>1</v>
      </c>
      <c r="H520" s="3">
        <v>0</v>
      </c>
      <c r="L520" s="3">
        <v>0</v>
      </c>
      <c r="M520" s="22" t="s">
        <v>69</v>
      </c>
      <c r="Y520" s="22"/>
      <c r="Z520" s="22"/>
      <c r="AA520" s="22"/>
      <c r="AC520" s="22"/>
      <c r="AD520" s="22"/>
      <c r="AE520" s="22"/>
      <c r="AW520" s="22"/>
      <c r="BG520" s="22"/>
      <c r="BH520" s="22"/>
      <c r="BQ520" s="22"/>
      <c r="BR520" s="22"/>
    </row>
    <row r="521" spans="1:70" ht="50" hidden="1" customHeight="1" x14ac:dyDescent="0.2">
      <c r="A521" s="99">
        <v>614</v>
      </c>
      <c r="B521" s="91">
        <v>614</v>
      </c>
      <c r="C521" s="98" t="s">
        <v>1360</v>
      </c>
      <c r="F521" s="22" t="s">
        <v>0</v>
      </c>
      <c r="G521" s="3" t="s">
        <v>1</v>
      </c>
      <c r="H521" s="3">
        <v>0</v>
      </c>
      <c r="L521" s="3">
        <v>0</v>
      </c>
      <c r="M521" s="22" t="s">
        <v>69</v>
      </c>
      <c r="Y521" s="22"/>
      <c r="Z521" s="22"/>
      <c r="AA521" s="22"/>
      <c r="AC521" s="22"/>
      <c r="AD521" s="22"/>
      <c r="AE521" s="22"/>
      <c r="AW521" s="22"/>
      <c r="BG521" s="22"/>
      <c r="BH521" s="22"/>
      <c r="BQ521" s="22"/>
      <c r="BR521" s="22"/>
    </row>
    <row r="522" spans="1:70" ht="50" hidden="1" customHeight="1" x14ac:dyDescent="0.2">
      <c r="A522" s="99">
        <v>615</v>
      </c>
      <c r="B522" s="91">
        <v>615</v>
      </c>
      <c r="C522" s="98" t="s">
        <v>1361</v>
      </c>
      <c r="F522" s="22" t="s">
        <v>0</v>
      </c>
      <c r="G522" s="22" t="s">
        <v>1</v>
      </c>
      <c r="H522" s="3">
        <v>0</v>
      </c>
      <c r="L522" s="3">
        <v>0</v>
      </c>
      <c r="M522" s="22" t="s">
        <v>69</v>
      </c>
      <c r="Y522" s="22"/>
      <c r="Z522" s="22"/>
      <c r="AA522" s="22"/>
      <c r="AC522" s="22"/>
      <c r="AD522" s="22"/>
      <c r="AE522" s="22"/>
      <c r="AW522" s="22"/>
      <c r="BG522" s="22"/>
      <c r="BH522" s="22"/>
      <c r="BQ522" s="22"/>
      <c r="BR522" s="22"/>
    </row>
    <row r="523" spans="1:70" ht="50" hidden="1" customHeight="1" x14ac:dyDescent="0.2">
      <c r="A523" s="99">
        <v>616</v>
      </c>
      <c r="B523" s="91">
        <v>616</v>
      </c>
      <c r="C523" s="98" t="s">
        <v>1362</v>
      </c>
      <c r="F523" s="22" t="s">
        <v>0</v>
      </c>
      <c r="G523" s="3" t="s">
        <v>1</v>
      </c>
      <c r="H523" s="3">
        <v>0</v>
      </c>
      <c r="L523" s="3">
        <v>0</v>
      </c>
      <c r="M523" s="22" t="s">
        <v>69</v>
      </c>
      <c r="Y523" s="22"/>
      <c r="Z523" s="22"/>
      <c r="AA523" s="22"/>
      <c r="AC523" s="22"/>
      <c r="AD523" s="22"/>
      <c r="AE523" s="22"/>
      <c r="AW523" s="22"/>
      <c r="BG523" s="22"/>
      <c r="BH523" s="22"/>
      <c r="BQ523" s="22"/>
      <c r="BR523" s="22"/>
    </row>
    <row r="524" spans="1:70" ht="50" hidden="1" customHeight="1" x14ac:dyDescent="0.2">
      <c r="A524" s="99">
        <v>617</v>
      </c>
      <c r="B524" s="91">
        <v>617</v>
      </c>
      <c r="C524" s="98" t="s">
        <v>1363</v>
      </c>
      <c r="F524" s="22" t="s">
        <v>0</v>
      </c>
      <c r="G524" s="22" t="s">
        <v>1</v>
      </c>
      <c r="H524" s="3">
        <v>0</v>
      </c>
      <c r="L524" s="3">
        <v>0</v>
      </c>
      <c r="M524" s="22" t="s">
        <v>69</v>
      </c>
      <c r="Y524" s="22"/>
      <c r="Z524" s="22"/>
      <c r="AA524" s="22"/>
      <c r="AC524" s="22"/>
      <c r="AD524" s="22"/>
      <c r="AE524" s="22"/>
      <c r="AW524" s="22"/>
      <c r="BG524" s="22"/>
      <c r="BH524" s="22"/>
      <c r="BQ524" s="22"/>
      <c r="BR524" s="22"/>
    </row>
    <row r="525" spans="1:70" ht="50" hidden="1" customHeight="1" x14ac:dyDescent="0.2">
      <c r="A525" s="99">
        <v>618</v>
      </c>
      <c r="B525" s="91">
        <v>618</v>
      </c>
      <c r="C525" s="98" t="s">
        <v>1364</v>
      </c>
      <c r="F525" s="22" t="s">
        <v>0</v>
      </c>
      <c r="G525" s="3" t="s">
        <v>1</v>
      </c>
      <c r="H525" s="3">
        <v>0</v>
      </c>
      <c r="L525" s="3">
        <v>0</v>
      </c>
      <c r="M525" s="22" t="s">
        <v>69</v>
      </c>
      <c r="Y525" s="22"/>
      <c r="Z525" s="22"/>
      <c r="AA525" s="22"/>
      <c r="AC525" s="22"/>
      <c r="AD525" s="22"/>
      <c r="AE525" s="22"/>
      <c r="AW525" s="22"/>
      <c r="BG525" s="22"/>
      <c r="BH525" s="22"/>
      <c r="BQ525" s="22"/>
      <c r="BR525" s="22"/>
    </row>
    <row r="526" spans="1:70" ht="50" hidden="1" customHeight="1" x14ac:dyDescent="0.2">
      <c r="A526" s="99">
        <v>619</v>
      </c>
      <c r="B526" s="91">
        <v>619</v>
      </c>
      <c r="C526" s="98" t="s">
        <v>1365</v>
      </c>
      <c r="F526" s="22" t="s">
        <v>0</v>
      </c>
      <c r="G526" s="22" t="s">
        <v>1</v>
      </c>
      <c r="H526" s="3">
        <v>0</v>
      </c>
      <c r="L526" s="3">
        <v>0</v>
      </c>
      <c r="M526" s="22" t="s">
        <v>69</v>
      </c>
      <c r="Y526" s="22"/>
      <c r="Z526" s="22"/>
      <c r="AA526" s="22"/>
      <c r="AC526" s="22"/>
      <c r="AD526" s="22"/>
      <c r="AE526" s="22"/>
      <c r="AW526" s="22"/>
      <c r="BG526" s="22"/>
      <c r="BH526" s="22"/>
      <c r="BQ526" s="22"/>
      <c r="BR526" s="22"/>
    </row>
    <row r="527" spans="1:70" ht="50" hidden="1" customHeight="1" x14ac:dyDescent="0.2">
      <c r="A527" s="99">
        <v>620</v>
      </c>
      <c r="B527" s="91">
        <v>620</v>
      </c>
      <c r="C527" s="98" t="s">
        <v>1366</v>
      </c>
      <c r="F527" s="22" t="s">
        <v>0</v>
      </c>
      <c r="G527" s="3" t="s">
        <v>1</v>
      </c>
      <c r="H527" s="3">
        <v>0</v>
      </c>
      <c r="L527" s="3">
        <v>0</v>
      </c>
      <c r="M527" s="22" t="s">
        <v>69</v>
      </c>
      <c r="Y527" s="22"/>
      <c r="Z527" s="22"/>
      <c r="AA527" s="22"/>
      <c r="AC527" s="22"/>
      <c r="AD527" s="22"/>
      <c r="AE527" s="22"/>
      <c r="AW527" s="22"/>
      <c r="BG527" s="22"/>
      <c r="BH527" s="22"/>
      <c r="BQ527" s="22"/>
      <c r="BR527" s="22"/>
    </row>
    <row r="528" spans="1:70" ht="50" hidden="1" customHeight="1" x14ac:dyDescent="0.2">
      <c r="A528" s="99">
        <v>621</v>
      </c>
      <c r="B528" s="91">
        <v>621</v>
      </c>
      <c r="C528" s="98" t="s">
        <v>1367</v>
      </c>
      <c r="F528" s="22" t="s">
        <v>0</v>
      </c>
      <c r="G528" s="22" t="s">
        <v>1</v>
      </c>
      <c r="H528" s="3">
        <v>0</v>
      </c>
      <c r="L528" s="3">
        <v>0</v>
      </c>
      <c r="M528" s="22" t="s">
        <v>69</v>
      </c>
      <c r="Y528" s="22"/>
      <c r="Z528" s="22"/>
      <c r="AA528" s="22"/>
      <c r="AC528" s="22"/>
      <c r="AD528" s="22"/>
      <c r="AE528" s="22"/>
      <c r="AW528" s="22"/>
      <c r="BG528" s="22"/>
      <c r="BH528" s="22"/>
      <c r="BQ528" s="22"/>
      <c r="BR528" s="22"/>
    </row>
    <row r="529" spans="1:70" ht="50" hidden="1" customHeight="1" x14ac:dyDescent="0.2">
      <c r="A529" s="99">
        <v>622</v>
      </c>
      <c r="B529" s="91">
        <v>622</v>
      </c>
      <c r="C529" s="98" t="s">
        <v>1368</v>
      </c>
      <c r="F529" s="22" t="s">
        <v>0</v>
      </c>
      <c r="G529" s="3" t="s">
        <v>1</v>
      </c>
      <c r="H529" s="3">
        <v>0</v>
      </c>
      <c r="L529" s="3">
        <v>0</v>
      </c>
      <c r="M529" s="22" t="s">
        <v>69</v>
      </c>
      <c r="Y529" s="22"/>
      <c r="Z529" s="22"/>
      <c r="AA529" s="22"/>
      <c r="AC529" s="22"/>
      <c r="AD529" s="22"/>
      <c r="AE529" s="22"/>
      <c r="AW529" s="22"/>
      <c r="BG529" s="22"/>
      <c r="BH529" s="22"/>
      <c r="BQ529" s="22"/>
      <c r="BR529" s="22"/>
    </row>
    <row r="530" spans="1:70" ht="50" hidden="1" customHeight="1" x14ac:dyDescent="0.2">
      <c r="A530" s="99">
        <v>623</v>
      </c>
      <c r="B530" s="91">
        <v>623</v>
      </c>
      <c r="C530" s="98" t="s">
        <v>1369</v>
      </c>
      <c r="F530" s="22" t="s">
        <v>0</v>
      </c>
      <c r="G530" s="22" t="s">
        <v>1</v>
      </c>
      <c r="H530" s="3">
        <v>0</v>
      </c>
      <c r="L530" s="3">
        <v>0</v>
      </c>
      <c r="M530" s="22" t="s">
        <v>69</v>
      </c>
      <c r="Y530" s="22"/>
      <c r="Z530" s="22"/>
      <c r="AA530" s="22"/>
      <c r="AC530" s="22"/>
      <c r="AD530" s="22"/>
      <c r="AE530" s="22"/>
      <c r="AW530" s="22"/>
      <c r="BG530" s="22"/>
      <c r="BH530" s="22"/>
      <c r="BQ530" s="22"/>
      <c r="BR530" s="22"/>
    </row>
    <row r="531" spans="1:70" ht="50" hidden="1" customHeight="1" x14ac:dyDescent="0.2">
      <c r="A531" s="99">
        <v>624</v>
      </c>
      <c r="B531" s="91">
        <v>624</v>
      </c>
      <c r="C531" s="98" t="s">
        <v>1370</v>
      </c>
      <c r="F531" s="22" t="s">
        <v>0</v>
      </c>
      <c r="G531" s="3" t="s">
        <v>1</v>
      </c>
      <c r="H531" s="3">
        <v>0</v>
      </c>
      <c r="L531" s="3">
        <v>0</v>
      </c>
      <c r="M531" s="22" t="s">
        <v>69</v>
      </c>
      <c r="Y531" s="22"/>
      <c r="Z531" s="22"/>
      <c r="AA531" s="22"/>
      <c r="AC531" s="22"/>
      <c r="AD531" s="22"/>
      <c r="AE531" s="22"/>
      <c r="AW531" s="22"/>
      <c r="BG531" s="22"/>
      <c r="BH531" s="22"/>
      <c r="BQ531" s="22"/>
      <c r="BR531" s="22"/>
    </row>
    <row r="532" spans="1:70" ht="50" hidden="1" customHeight="1" x14ac:dyDescent="0.2">
      <c r="A532" s="99">
        <v>625</v>
      </c>
      <c r="B532" s="91">
        <v>625</v>
      </c>
      <c r="C532" s="98" t="s">
        <v>1371</v>
      </c>
      <c r="F532" s="22" t="s">
        <v>0</v>
      </c>
      <c r="G532" s="22" t="s">
        <v>1</v>
      </c>
      <c r="H532" s="3">
        <v>0</v>
      </c>
      <c r="L532" s="3">
        <v>0</v>
      </c>
      <c r="M532" s="22" t="s">
        <v>69</v>
      </c>
      <c r="Y532" s="22"/>
      <c r="Z532" s="22"/>
      <c r="AA532" s="22"/>
      <c r="AC532" s="22"/>
      <c r="AD532" s="22"/>
      <c r="AE532" s="22"/>
      <c r="AW532" s="22"/>
      <c r="BG532" s="22"/>
      <c r="BH532" s="22"/>
      <c r="BQ532" s="22"/>
      <c r="BR532" s="22"/>
    </row>
    <row r="533" spans="1:70" ht="50" hidden="1" customHeight="1" x14ac:dyDescent="0.2">
      <c r="A533" s="99">
        <v>626</v>
      </c>
      <c r="B533" s="91">
        <v>626</v>
      </c>
      <c r="C533" s="98" t="s">
        <v>1372</v>
      </c>
      <c r="F533" s="22" t="s">
        <v>0</v>
      </c>
      <c r="G533" s="3" t="s">
        <v>1</v>
      </c>
      <c r="H533" s="3">
        <v>0</v>
      </c>
      <c r="L533" s="3">
        <v>0</v>
      </c>
      <c r="M533" s="22" t="s">
        <v>69</v>
      </c>
      <c r="Y533" s="22"/>
      <c r="Z533" s="22"/>
      <c r="AA533" s="22"/>
      <c r="AC533" s="22"/>
      <c r="AD533" s="22"/>
      <c r="AE533" s="22"/>
      <c r="AW533" s="22"/>
      <c r="BG533" s="22"/>
      <c r="BH533" s="22"/>
      <c r="BQ533" s="22"/>
      <c r="BR533" s="22"/>
    </row>
    <row r="534" spans="1:70" ht="50" hidden="1" customHeight="1" x14ac:dyDescent="0.2">
      <c r="A534" s="99">
        <v>627</v>
      </c>
      <c r="B534" s="91">
        <v>627</v>
      </c>
      <c r="C534" s="98" t="s">
        <v>1373</v>
      </c>
      <c r="F534" s="22" t="s">
        <v>0</v>
      </c>
      <c r="G534" s="22" t="s">
        <v>1</v>
      </c>
      <c r="H534" s="3">
        <v>0</v>
      </c>
      <c r="L534" s="3">
        <v>0</v>
      </c>
      <c r="M534" s="22" t="s">
        <v>69</v>
      </c>
      <c r="Y534" s="22"/>
      <c r="Z534" s="22"/>
      <c r="AA534" s="22"/>
      <c r="AC534" s="22"/>
      <c r="AD534" s="22"/>
      <c r="AE534" s="22"/>
      <c r="AW534" s="22"/>
      <c r="BG534" s="22"/>
      <c r="BH534" s="22"/>
      <c r="BQ534" s="22"/>
      <c r="BR534" s="22"/>
    </row>
    <row r="535" spans="1:70" ht="50" hidden="1" customHeight="1" x14ac:dyDescent="0.2">
      <c r="A535" s="99">
        <v>628</v>
      </c>
      <c r="B535" s="91">
        <v>628</v>
      </c>
      <c r="C535" s="98" t="s">
        <v>1374</v>
      </c>
      <c r="F535" s="22" t="s">
        <v>0</v>
      </c>
      <c r="G535" s="3" t="s">
        <v>1</v>
      </c>
      <c r="H535" s="3">
        <v>0</v>
      </c>
      <c r="L535" s="3">
        <v>0</v>
      </c>
      <c r="M535" s="22" t="s">
        <v>69</v>
      </c>
      <c r="Y535" s="22"/>
      <c r="Z535" s="22"/>
      <c r="AA535" s="22"/>
      <c r="AC535" s="22"/>
      <c r="AD535" s="22"/>
      <c r="AE535" s="22"/>
      <c r="AW535" s="22"/>
      <c r="BG535" s="22"/>
      <c r="BH535" s="22"/>
      <c r="BQ535" s="22"/>
      <c r="BR535" s="22"/>
    </row>
    <row r="536" spans="1:70" ht="50" hidden="1" customHeight="1" x14ac:dyDescent="0.2">
      <c r="A536" s="99">
        <v>629</v>
      </c>
      <c r="B536" s="91">
        <v>629</v>
      </c>
      <c r="C536" s="98" t="s">
        <v>1375</v>
      </c>
      <c r="F536" s="22" t="s">
        <v>0</v>
      </c>
      <c r="G536" s="22" t="s">
        <v>1</v>
      </c>
      <c r="H536" s="3">
        <v>0</v>
      </c>
      <c r="L536" s="3">
        <v>0</v>
      </c>
      <c r="M536" s="22" t="s">
        <v>69</v>
      </c>
      <c r="Y536" s="22"/>
      <c r="Z536" s="22"/>
      <c r="AA536" s="22"/>
      <c r="AC536" s="22"/>
      <c r="AD536" s="22"/>
      <c r="AE536" s="22"/>
      <c r="AW536" s="22"/>
      <c r="BG536" s="22"/>
      <c r="BH536" s="22"/>
      <c r="BQ536" s="22"/>
      <c r="BR536" s="22"/>
    </row>
    <row r="537" spans="1:70" ht="50" hidden="1" customHeight="1" x14ac:dyDescent="0.2">
      <c r="A537" s="99">
        <v>630</v>
      </c>
      <c r="B537" s="91">
        <v>630</v>
      </c>
      <c r="C537" s="98" t="s">
        <v>1376</v>
      </c>
      <c r="F537" s="22" t="s">
        <v>0</v>
      </c>
      <c r="G537" s="3" t="s">
        <v>1</v>
      </c>
      <c r="H537" s="3">
        <v>0</v>
      </c>
      <c r="L537" s="3">
        <v>0</v>
      </c>
      <c r="M537" s="22" t="s">
        <v>69</v>
      </c>
      <c r="Y537" s="22"/>
      <c r="Z537" s="22"/>
      <c r="AA537" s="22"/>
      <c r="AC537" s="22"/>
      <c r="AD537" s="22"/>
      <c r="AE537" s="22"/>
      <c r="AW537" s="22"/>
      <c r="BG537" s="22"/>
      <c r="BH537" s="22"/>
      <c r="BQ537" s="22"/>
      <c r="BR537" s="22"/>
    </row>
    <row r="538" spans="1:70" ht="50" hidden="1" customHeight="1" x14ac:dyDescent="0.2">
      <c r="A538" s="99">
        <v>631</v>
      </c>
      <c r="B538" s="91">
        <v>631</v>
      </c>
      <c r="C538" s="98" t="s">
        <v>1377</v>
      </c>
      <c r="F538" s="22" t="s">
        <v>0</v>
      </c>
      <c r="G538" s="22" t="s">
        <v>1</v>
      </c>
      <c r="H538" s="3">
        <v>0</v>
      </c>
      <c r="L538" s="3">
        <v>0</v>
      </c>
      <c r="M538" s="22" t="s">
        <v>69</v>
      </c>
      <c r="Y538" s="22"/>
      <c r="Z538" s="22"/>
      <c r="AA538" s="22"/>
      <c r="AC538" s="22"/>
      <c r="AD538" s="22"/>
      <c r="AE538" s="22"/>
      <c r="AW538" s="22"/>
      <c r="BG538" s="22"/>
      <c r="BH538" s="22"/>
      <c r="BQ538" s="22"/>
      <c r="BR538" s="22"/>
    </row>
    <row r="539" spans="1:70" ht="50" hidden="1" customHeight="1" x14ac:dyDescent="0.2">
      <c r="A539" s="99">
        <v>632</v>
      </c>
      <c r="B539" s="91">
        <v>632</v>
      </c>
      <c r="C539" s="98" t="s">
        <v>1378</v>
      </c>
      <c r="F539" s="22" t="s">
        <v>0</v>
      </c>
      <c r="G539" s="3" t="s">
        <v>1</v>
      </c>
      <c r="H539" s="3">
        <v>0</v>
      </c>
      <c r="L539" s="3">
        <v>0</v>
      </c>
      <c r="M539" s="22" t="s">
        <v>69</v>
      </c>
      <c r="Y539" s="22"/>
      <c r="Z539" s="22"/>
      <c r="AA539" s="22"/>
      <c r="AC539" s="22"/>
      <c r="AD539" s="22"/>
      <c r="AE539" s="22"/>
      <c r="AW539" s="22"/>
      <c r="BG539" s="22"/>
      <c r="BH539" s="22"/>
      <c r="BQ539" s="22"/>
      <c r="BR539" s="22"/>
    </row>
    <row r="540" spans="1:70" ht="50" hidden="1" customHeight="1" x14ac:dyDescent="0.2">
      <c r="A540" s="99">
        <v>633</v>
      </c>
      <c r="B540" s="91">
        <v>633</v>
      </c>
      <c r="C540" s="98" t="s">
        <v>1379</v>
      </c>
      <c r="F540" s="22" t="s">
        <v>0</v>
      </c>
      <c r="G540" s="22" t="s">
        <v>1</v>
      </c>
      <c r="H540" s="3">
        <v>0</v>
      </c>
      <c r="L540" s="3">
        <v>0</v>
      </c>
      <c r="M540" s="22" t="s">
        <v>69</v>
      </c>
      <c r="Y540" s="22"/>
      <c r="Z540" s="22"/>
      <c r="AA540" s="22"/>
      <c r="AC540" s="22"/>
      <c r="AD540" s="22"/>
      <c r="AE540" s="22"/>
      <c r="AW540" s="22"/>
      <c r="BG540" s="22"/>
      <c r="BH540" s="22"/>
      <c r="BQ540" s="22"/>
      <c r="BR540" s="22"/>
    </row>
    <row r="541" spans="1:70" ht="50" hidden="1" customHeight="1" x14ac:dyDescent="0.2">
      <c r="A541" s="99">
        <v>634</v>
      </c>
      <c r="B541" s="91">
        <v>634</v>
      </c>
      <c r="C541" s="98" t="s">
        <v>1380</v>
      </c>
      <c r="F541" s="22" t="s">
        <v>1167</v>
      </c>
      <c r="G541" s="3" t="s">
        <v>1</v>
      </c>
      <c r="H541" s="3">
        <v>0</v>
      </c>
      <c r="L541" s="3">
        <v>0</v>
      </c>
      <c r="M541" s="22" t="s">
        <v>69</v>
      </c>
      <c r="Y541" s="22"/>
      <c r="Z541" s="22"/>
      <c r="AA541" s="22"/>
      <c r="AC541" s="22"/>
      <c r="AD541" s="22"/>
      <c r="AE541" s="22"/>
      <c r="AW541" s="22"/>
      <c r="BG541" s="22"/>
      <c r="BH541" s="22"/>
      <c r="BQ541" s="22"/>
      <c r="BR541" s="22"/>
    </row>
    <row r="542" spans="1:70" ht="50" hidden="1" customHeight="1" x14ac:dyDescent="0.2">
      <c r="A542" s="99">
        <v>635</v>
      </c>
      <c r="B542" s="91">
        <v>635</v>
      </c>
      <c r="C542" s="98" t="s">
        <v>1381</v>
      </c>
      <c r="F542" s="22" t="s">
        <v>1167</v>
      </c>
      <c r="G542" s="22" t="s">
        <v>1</v>
      </c>
      <c r="H542" s="3">
        <v>0</v>
      </c>
      <c r="L542" s="3">
        <v>0</v>
      </c>
      <c r="M542" s="22" t="s">
        <v>69</v>
      </c>
      <c r="Y542" s="22"/>
      <c r="Z542" s="22"/>
      <c r="AA542" s="22"/>
      <c r="AC542" s="22"/>
      <c r="AD542" s="22"/>
      <c r="AE542" s="22"/>
      <c r="AW542" s="22"/>
      <c r="BG542" s="22"/>
      <c r="BH542" s="22"/>
      <c r="BQ542" s="22"/>
      <c r="BR542" s="22"/>
    </row>
    <row r="543" spans="1:70" ht="50" hidden="1" customHeight="1" x14ac:dyDescent="0.2">
      <c r="A543" s="99">
        <v>636</v>
      </c>
      <c r="B543" s="91">
        <v>636</v>
      </c>
      <c r="C543" s="98" t="s">
        <v>1382</v>
      </c>
      <c r="F543" s="22" t="s">
        <v>1167</v>
      </c>
      <c r="G543" s="3" t="s">
        <v>1</v>
      </c>
      <c r="H543" s="3">
        <v>0</v>
      </c>
      <c r="L543" s="3">
        <v>0</v>
      </c>
      <c r="M543" s="22" t="s">
        <v>69</v>
      </c>
      <c r="Y543" s="22"/>
      <c r="Z543" s="22"/>
      <c r="AA543" s="22"/>
      <c r="AC543" s="22"/>
      <c r="AD543" s="22"/>
      <c r="AE543" s="22"/>
      <c r="AW543" s="22"/>
      <c r="BG543" s="22"/>
      <c r="BH543" s="22"/>
      <c r="BQ543" s="22"/>
      <c r="BR543" s="22"/>
    </row>
    <row r="544" spans="1:70" ht="50" hidden="1" customHeight="1" x14ac:dyDescent="0.2">
      <c r="A544" s="99">
        <v>637</v>
      </c>
      <c r="B544" s="91">
        <v>637</v>
      </c>
      <c r="C544" s="98" t="s">
        <v>1383</v>
      </c>
      <c r="F544" s="22" t="s">
        <v>1167</v>
      </c>
      <c r="G544" s="22" t="s">
        <v>1</v>
      </c>
      <c r="H544" s="3">
        <v>0</v>
      </c>
      <c r="L544" s="3">
        <v>0</v>
      </c>
      <c r="M544" s="22" t="s">
        <v>69</v>
      </c>
      <c r="Y544" s="22"/>
      <c r="Z544" s="22"/>
      <c r="AA544" s="22"/>
      <c r="AC544" s="22"/>
      <c r="AD544" s="22"/>
      <c r="AE544" s="22"/>
      <c r="AW544" s="22"/>
      <c r="BG544" s="22"/>
      <c r="BH544" s="22"/>
      <c r="BQ544" s="22"/>
      <c r="BR544" s="22"/>
    </row>
    <row r="545" spans="1:70" ht="50" hidden="1" customHeight="1" x14ac:dyDescent="0.2">
      <c r="A545" s="99">
        <v>638</v>
      </c>
      <c r="B545" s="91">
        <v>638</v>
      </c>
      <c r="C545" s="98" t="s">
        <v>1384</v>
      </c>
      <c r="F545" s="22" t="s">
        <v>1167</v>
      </c>
      <c r="G545" s="3" t="s">
        <v>1</v>
      </c>
      <c r="H545" s="3">
        <v>0</v>
      </c>
      <c r="L545" s="3">
        <v>0</v>
      </c>
      <c r="M545" s="22" t="s">
        <v>69</v>
      </c>
      <c r="Y545" s="22"/>
      <c r="Z545" s="22"/>
      <c r="AA545" s="22"/>
      <c r="AC545" s="22"/>
      <c r="AD545" s="22"/>
      <c r="AE545" s="22"/>
      <c r="AW545" s="22"/>
      <c r="BG545" s="22"/>
      <c r="BH545" s="22"/>
      <c r="BQ545" s="22"/>
      <c r="BR545" s="22"/>
    </row>
    <row r="546" spans="1:70" ht="50" hidden="1" customHeight="1" x14ac:dyDescent="0.2">
      <c r="A546" s="99">
        <v>639</v>
      </c>
      <c r="B546" s="91">
        <v>639</v>
      </c>
      <c r="C546" s="98" t="s">
        <v>1385</v>
      </c>
      <c r="F546" s="22" t="s">
        <v>1167</v>
      </c>
      <c r="G546" s="22" t="s">
        <v>1</v>
      </c>
      <c r="H546" s="3">
        <v>0</v>
      </c>
      <c r="L546" s="3">
        <v>0</v>
      </c>
      <c r="M546" s="22" t="s">
        <v>69</v>
      </c>
      <c r="Y546" s="22"/>
      <c r="Z546" s="22"/>
      <c r="AA546" s="22"/>
      <c r="AC546" s="22"/>
      <c r="AD546" s="22"/>
      <c r="AE546" s="22"/>
      <c r="AW546" s="22"/>
      <c r="BG546" s="22"/>
      <c r="BH546" s="22"/>
      <c r="BQ546" s="22"/>
      <c r="BR546" s="22"/>
    </row>
    <row r="547" spans="1:70" ht="50" hidden="1" customHeight="1" x14ac:dyDescent="0.2">
      <c r="A547" s="99">
        <v>640</v>
      </c>
      <c r="B547" s="91">
        <v>640</v>
      </c>
      <c r="C547" s="98" t="s">
        <v>1386</v>
      </c>
      <c r="F547" s="22" t="s">
        <v>1167</v>
      </c>
      <c r="G547" s="3" t="s">
        <v>1</v>
      </c>
      <c r="H547" s="3">
        <v>0</v>
      </c>
      <c r="L547" s="3">
        <v>0</v>
      </c>
      <c r="M547" s="22" t="s">
        <v>69</v>
      </c>
      <c r="Y547" s="22"/>
      <c r="Z547" s="22"/>
      <c r="AA547" s="22"/>
      <c r="AC547" s="22"/>
      <c r="AD547" s="22"/>
      <c r="AE547" s="22"/>
      <c r="AW547" s="22"/>
      <c r="BG547" s="22"/>
      <c r="BH547" s="22"/>
      <c r="BQ547" s="22"/>
      <c r="BR547" s="22"/>
    </row>
    <row r="548" spans="1:70" ht="50" hidden="1" customHeight="1" x14ac:dyDescent="0.2">
      <c r="A548" s="99">
        <v>641</v>
      </c>
      <c r="B548" s="91">
        <v>641</v>
      </c>
      <c r="C548" s="98" t="s">
        <v>1387</v>
      </c>
      <c r="F548" s="22" t="s">
        <v>1167</v>
      </c>
      <c r="G548" s="22" t="s">
        <v>1</v>
      </c>
      <c r="H548" s="3">
        <v>0</v>
      </c>
      <c r="L548" s="3">
        <v>0</v>
      </c>
      <c r="M548" s="22" t="s">
        <v>69</v>
      </c>
      <c r="Y548" s="22"/>
      <c r="Z548" s="22"/>
      <c r="AA548" s="22"/>
      <c r="AC548" s="22"/>
      <c r="AD548" s="22"/>
      <c r="AE548" s="22"/>
      <c r="AW548" s="22"/>
      <c r="BG548" s="22"/>
      <c r="BH548" s="22"/>
      <c r="BQ548" s="22"/>
      <c r="BR548" s="22"/>
    </row>
    <row r="549" spans="1:70" ht="50" hidden="1" customHeight="1" x14ac:dyDescent="0.2">
      <c r="A549" s="99">
        <v>642</v>
      </c>
      <c r="B549" s="91">
        <v>642</v>
      </c>
      <c r="C549" s="98" t="s">
        <v>1388</v>
      </c>
      <c r="F549" s="22" t="s">
        <v>1167</v>
      </c>
      <c r="G549" s="3" t="s">
        <v>1</v>
      </c>
      <c r="H549" s="3">
        <v>0</v>
      </c>
      <c r="L549" s="3">
        <v>0</v>
      </c>
      <c r="M549" s="22" t="s">
        <v>69</v>
      </c>
      <c r="Y549" s="22"/>
      <c r="Z549" s="22"/>
      <c r="AA549" s="22"/>
      <c r="AC549" s="22"/>
      <c r="AD549" s="22"/>
      <c r="AE549" s="22"/>
      <c r="AW549" s="22"/>
      <c r="BG549" s="22"/>
      <c r="BH549" s="22"/>
      <c r="BQ549" s="22"/>
      <c r="BR549" s="22"/>
    </row>
    <row r="550" spans="1:70" ht="50" hidden="1" customHeight="1" x14ac:dyDescent="0.2">
      <c r="A550" s="99">
        <v>643</v>
      </c>
      <c r="B550" s="91">
        <v>643</v>
      </c>
      <c r="C550" s="98" t="s">
        <v>1389</v>
      </c>
      <c r="F550" s="22" t="s">
        <v>1167</v>
      </c>
      <c r="G550" s="22" t="s">
        <v>1</v>
      </c>
      <c r="H550" s="3">
        <v>0</v>
      </c>
      <c r="L550" s="3">
        <v>0</v>
      </c>
      <c r="M550" s="22" t="s">
        <v>69</v>
      </c>
      <c r="Y550" s="22"/>
      <c r="Z550" s="22"/>
      <c r="AA550" s="22"/>
      <c r="AC550" s="22"/>
      <c r="AD550" s="22"/>
      <c r="AE550" s="22"/>
      <c r="AW550" s="22"/>
      <c r="BG550" s="22"/>
      <c r="BH550" s="22"/>
      <c r="BQ550" s="22"/>
      <c r="BR550" s="22"/>
    </row>
    <row r="551" spans="1:70" ht="50" hidden="1" customHeight="1" x14ac:dyDescent="0.2">
      <c r="A551" s="99">
        <v>644</v>
      </c>
      <c r="B551" s="91">
        <v>644</v>
      </c>
      <c r="C551" s="98" t="s">
        <v>1390</v>
      </c>
      <c r="F551" s="22" t="s">
        <v>1167</v>
      </c>
      <c r="G551" s="3" t="s">
        <v>1</v>
      </c>
      <c r="H551" s="3">
        <v>0</v>
      </c>
      <c r="L551" s="3">
        <v>0</v>
      </c>
      <c r="M551" s="22" t="s">
        <v>69</v>
      </c>
      <c r="Y551" s="22"/>
      <c r="Z551" s="22"/>
      <c r="AA551" s="22"/>
      <c r="AC551" s="22"/>
      <c r="AD551" s="22"/>
      <c r="AE551" s="22"/>
      <c r="AW551" s="22"/>
      <c r="BG551" s="22"/>
      <c r="BH551" s="22"/>
      <c r="BQ551" s="22"/>
      <c r="BR551" s="22"/>
    </row>
    <row r="552" spans="1:70" ht="50" hidden="1" customHeight="1" x14ac:dyDescent="0.2">
      <c r="A552" s="99">
        <v>645</v>
      </c>
      <c r="B552" s="91">
        <v>645</v>
      </c>
      <c r="C552" s="98" t="s">
        <v>1391</v>
      </c>
      <c r="F552" s="22" t="s">
        <v>1167</v>
      </c>
      <c r="G552" s="22" t="s">
        <v>1</v>
      </c>
      <c r="H552" s="3">
        <v>0</v>
      </c>
      <c r="L552" s="3">
        <v>0</v>
      </c>
      <c r="M552" s="22" t="s">
        <v>69</v>
      </c>
      <c r="Y552" s="22"/>
      <c r="Z552" s="22"/>
      <c r="AA552" s="22"/>
      <c r="AC552" s="22"/>
      <c r="AD552" s="22"/>
      <c r="AE552" s="22"/>
      <c r="AW552" s="22"/>
      <c r="BG552" s="22"/>
      <c r="BH552" s="22"/>
      <c r="BQ552" s="22"/>
      <c r="BR552" s="22"/>
    </row>
    <row r="553" spans="1:70" ht="50" hidden="1" customHeight="1" x14ac:dyDescent="0.2">
      <c r="A553" s="99">
        <v>646</v>
      </c>
      <c r="B553" s="91">
        <v>646</v>
      </c>
      <c r="C553" s="98" t="s">
        <v>1392</v>
      </c>
      <c r="F553" s="22" t="s">
        <v>1167</v>
      </c>
      <c r="G553" s="3" t="s">
        <v>1</v>
      </c>
      <c r="H553" s="3">
        <v>0</v>
      </c>
      <c r="L553" s="3">
        <v>0</v>
      </c>
      <c r="M553" s="22" t="s">
        <v>69</v>
      </c>
      <c r="Y553" s="22"/>
      <c r="Z553" s="22"/>
      <c r="AA553" s="22"/>
      <c r="AC553" s="22"/>
      <c r="AD553" s="22"/>
      <c r="AE553" s="22"/>
      <c r="AW553" s="22"/>
      <c r="BG553" s="22"/>
      <c r="BH553" s="22"/>
      <c r="BQ553" s="22"/>
      <c r="BR553" s="22"/>
    </row>
    <row r="554" spans="1:70" ht="50" hidden="1" customHeight="1" x14ac:dyDescent="0.2">
      <c r="A554" s="99">
        <v>647</v>
      </c>
      <c r="B554" s="91">
        <v>647</v>
      </c>
      <c r="C554" s="98" t="s">
        <v>1393</v>
      </c>
      <c r="F554" s="22" t="s">
        <v>1167</v>
      </c>
      <c r="G554" s="22" t="s">
        <v>1</v>
      </c>
      <c r="H554" s="3">
        <v>0</v>
      </c>
      <c r="L554" s="3">
        <v>0</v>
      </c>
      <c r="M554" s="22" t="s">
        <v>69</v>
      </c>
      <c r="Y554" s="22"/>
      <c r="Z554" s="22"/>
      <c r="AA554" s="22"/>
      <c r="AC554" s="22"/>
      <c r="AD554" s="22"/>
      <c r="AE554" s="22"/>
      <c r="AW554" s="22"/>
      <c r="BG554" s="22"/>
      <c r="BH554" s="22"/>
      <c r="BQ554" s="22"/>
      <c r="BR554" s="22"/>
    </row>
    <row r="555" spans="1:70" ht="50" hidden="1" customHeight="1" x14ac:dyDescent="0.2">
      <c r="A555" s="99">
        <v>648</v>
      </c>
      <c r="B555" s="91">
        <v>648</v>
      </c>
      <c r="C555" s="98" t="s">
        <v>1394</v>
      </c>
      <c r="F555" s="22" t="s">
        <v>1167</v>
      </c>
      <c r="G555" s="3" t="s">
        <v>1</v>
      </c>
      <c r="H555" s="3">
        <v>0</v>
      </c>
      <c r="L555" s="3">
        <v>0</v>
      </c>
      <c r="M555" s="22" t="s">
        <v>69</v>
      </c>
      <c r="Y555" s="22"/>
      <c r="Z555" s="22"/>
      <c r="AA555" s="22"/>
      <c r="AC555" s="22"/>
      <c r="AD555" s="22"/>
      <c r="AE555" s="22"/>
      <c r="AW555" s="22"/>
      <c r="BG555" s="22"/>
      <c r="BH555" s="22"/>
      <c r="BQ555" s="22"/>
      <c r="BR555" s="22"/>
    </row>
    <row r="556" spans="1:70" ht="50" hidden="1" customHeight="1" x14ac:dyDescent="0.2">
      <c r="A556" s="99">
        <v>649</v>
      </c>
      <c r="B556" s="91">
        <v>649</v>
      </c>
      <c r="C556" s="98" t="s">
        <v>1395</v>
      </c>
      <c r="F556" s="22" t="s">
        <v>1167</v>
      </c>
      <c r="G556" s="22" t="s">
        <v>1</v>
      </c>
      <c r="H556" s="3">
        <v>0</v>
      </c>
      <c r="L556" s="3">
        <v>0</v>
      </c>
      <c r="M556" s="22" t="s">
        <v>69</v>
      </c>
      <c r="Y556" s="22"/>
      <c r="Z556" s="22"/>
      <c r="AA556" s="22"/>
      <c r="AC556" s="22"/>
      <c r="AD556" s="22"/>
      <c r="AE556" s="22"/>
      <c r="AW556" s="22"/>
      <c r="BG556" s="22"/>
      <c r="BH556" s="22"/>
      <c r="BQ556" s="22"/>
      <c r="BR556" s="22"/>
    </row>
    <row r="557" spans="1:70" ht="50" hidden="1" customHeight="1" x14ac:dyDescent="0.2">
      <c r="A557" s="99">
        <v>650</v>
      </c>
      <c r="B557" s="91">
        <v>650</v>
      </c>
      <c r="C557" s="98" t="s">
        <v>1396</v>
      </c>
      <c r="F557" s="22" t="s">
        <v>1167</v>
      </c>
      <c r="G557" s="3" t="s">
        <v>1</v>
      </c>
      <c r="H557" s="3">
        <v>0</v>
      </c>
      <c r="L557" s="3">
        <v>0</v>
      </c>
      <c r="M557" s="22" t="s">
        <v>69</v>
      </c>
      <c r="Y557" s="22"/>
      <c r="Z557" s="22"/>
      <c r="AA557" s="22"/>
      <c r="AC557" s="22"/>
      <c r="AD557" s="22"/>
      <c r="AE557" s="22"/>
      <c r="AW557" s="22"/>
      <c r="BG557" s="22"/>
      <c r="BH557" s="22"/>
      <c r="BQ557" s="22"/>
      <c r="BR557" s="22"/>
    </row>
    <row r="558" spans="1:70" ht="50" hidden="1" customHeight="1" x14ac:dyDescent="0.2">
      <c r="A558" s="99">
        <v>651</v>
      </c>
      <c r="B558" s="91">
        <v>651</v>
      </c>
      <c r="C558" s="98" t="s">
        <v>1397</v>
      </c>
      <c r="F558" s="22" t="s">
        <v>1167</v>
      </c>
      <c r="G558" s="22" t="s">
        <v>1</v>
      </c>
      <c r="H558" s="3">
        <v>0</v>
      </c>
      <c r="L558" s="3">
        <v>0</v>
      </c>
      <c r="M558" s="22" t="s">
        <v>69</v>
      </c>
      <c r="Y558" s="22"/>
      <c r="Z558" s="22"/>
      <c r="AA558" s="22"/>
      <c r="AC558" s="22"/>
      <c r="AD558" s="22"/>
      <c r="AE558" s="22"/>
      <c r="AW558" s="22"/>
      <c r="BG558" s="22"/>
      <c r="BH558" s="22"/>
      <c r="BQ558" s="22"/>
      <c r="BR558" s="22"/>
    </row>
    <row r="559" spans="1:70" ht="50" hidden="1" customHeight="1" x14ac:dyDescent="0.2">
      <c r="A559" s="99">
        <v>652</v>
      </c>
      <c r="B559" s="91">
        <v>652</v>
      </c>
      <c r="C559" s="98" t="s">
        <v>1398</v>
      </c>
      <c r="F559" s="22" t="s">
        <v>1167</v>
      </c>
      <c r="G559" s="3" t="s">
        <v>1</v>
      </c>
      <c r="H559" s="3">
        <v>0</v>
      </c>
      <c r="L559" s="3">
        <v>0</v>
      </c>
      <c r="M559" s="22" t="s">
        <v>69</v>
      </c>
      <c r="Y559" s="22"/>
      <c r="Z559" s="22"/>
      <c r="AA559" s="22"/>
      <c r="AC559" s="22"/>
      <c r="AD559" s="22"/>
      <c r="AE559" s="22"/>
      <c r="AW559" s="22"/>
      <c r="BG559" s="22"/>
      <c r="BH559" s="22"/>
      <c r="BQ559" s="22"/>
      <c r="BR559" s="22"/>
    </row>
    <row r="560" spans="1:70" ht="50" hidden="1" customHeight="1" x14ac:dyDescent="0.2">
      <c r="A560" s="99">
        <v>653</v>
      </c>
      <c r="B560" s="91">
        <v>653</v>
      </c>
      <c r="C560" s="98" t="s">
        <v>1399</v>
      </c>
      <c r="F560" s="22" t="s">
        <v>1167</v>
      </c>
      <c r="G560" s="22" t="s">
        <v>1</v>
      </c>
      <c r="H560" s="3">
        <v>0</v>
      </c>
      <c r="L560" s="3">
        <v>0</v>
      </c>
      <c r="M560" s="22" t="s">
        <v>69</v>
      </c>
      <c r="Y560" s="22"/>
      <c r="Z560" s="22"/>
      <c r="AA560" s="22"/>
      <c r="AC560" s="22"/>
      <c r="AD560" s="22"/>
      <c r="AE560" s="22"/>
      <c r="AW560" s="22"/>
      <c r="BG560" s="22"/>
      <c r="BH560" s="22"/>
      <c r="BQ560" s="22"/>
      <c r="BR560" s="22"/>
    </row>
    <row r="561" spans="1:70" ht="50" hidden="1" customHeight="1" x14ac:dyDescent="0.2">
      <c r="A561" s="99">
        <v>654</v>
      </c>
      <c r="B561" s="91">
        <v>654</v>
      </c>
      <c r="C561" s="98" t="s">
        <v>1400</v>
      </c>
      <c r="F561" s="22" t="s">
        <v>1167</v>
      </c>
      <c r="G561" s="3" t="s">
        <v>1</v>
      </c>
      <c r="H561" s="3">
        <v>0</v>
      </c>
      <c r="L561" s="3">
        <v>0</v>
      </c>
      <c r="M561" s="22" t="s">
        <v>69</v>
      </c>
      <c r="Y561" s="22"/>
      <c r="Z561" s="22"/>
      <c r="AA561" s="22"/>
      <c r="AC561" s="22"/>
      <c r="AD561" s="22"/>
      <c r="AE561" s="22"/>
      <c r="AW561" s="22"/>
      <c r="BG561" s="22"/>
      <c r="BH561" s="22"/>
      <c r="BQ561" s="22"/>
      <c r="BR561" s="22"/>
    </row>
    <row r="562" spans="1:70" ht="50" hidden="1" customHeight="1" x14ac:dyDescent="0.2">
      <c r="A562" s="99">
        <v>655</v>
      </c>
      <c r="B562" s="91">
        <v>655</v>
      </c>
      <c r="C562" s="98" t="s">
        <v>1401</v>
      </c>
      <c r="F562" s="22" t="s">
        <v>1167</v>
      </c>
      <c r="G562" s="22" t="s">
        <v>1</v>
      </c>
      <c r="H562" s="3">
        <v>0</v>
      </c>
      <c r="L562" s="3">
        <v>0</v>
      </c>
      <c r="M562" s="22" t="s">
        <v>69</v>
      </c>
      <c r="Y562" s="22"/>
      <c r="Z562" s="22"/>
      <c r="AA562" s="22"/>
      <c r="AC562" s="22"/>
      <c r="AD562" s="22"/>
      <c r="AE562" s="22"/>
      <c r="AW562" s="22"/>
      <c r="BG562" s="22"/>
      <c r="BH562" s="22"/>
      <c r="BQ562" s="22"/>
      <c r="BR562" s="22"/>
    </row>
    <row r="563" spans="1:70" ht="50" hidden="1" customHeight="1" x14ac:dyDescent="0.2">
      <c r="A563" s="99">
        <v>656</v>
      </c>
      <c r="B563" s="91">
        <v>656</v>
      </c>
      <c r="C563" s="98" t="s">
        <v>1402</v>
      </c>
      <c r="F563" s="22" t="s">
        <v>1167</v>
      </c>
      <c r="G563" s="3" t="s">
        <v>1</v>
      </c>
      <c r="H563" s="3">
        <v>0</v>
      </c>
      <c r="L563" s="3">
        <v>0</v>
      </c>
      <c r="M563" s="22" t="s">
        <v>69</v>
      </c>
      <c r="Y563" s="22"/>
      <c r="Z563" s="22"/>
      <c r="AA563" s="22"/>
      <c r="AC563" s="22"/>
      <c r="AD563" s="22"/>
      <c r="AE563" s="22"/>
      <c r="AW563" s="22"/>
      <c r="BG563" s="22"/>
      <c r="BH563" s="22"/>
      <c r="BQ563" s="22"/>
      <c r="BR563" s="22"/>
    </row>
    <row r="564" spans="1:70" ht="50" hidden="1" customHeight="1" x14ac:dyDescent="0.2">
      <c r="A564" s="99">
        <v>657</v>
      </c>
      <c r="B564" s="91">
        <v>657</v>
      </c>
      <c r="C564" s="98" t="s">
        <v>1403</v>
      </c>
      <c r="F564" s="22" t="s">
        <v>1167</v>
      </c>
      <c r="G564" s="22" t="s">
        <v>1</v>
      </c>
      <c r="H564" s="3">
        <v>0</v>
      </c>
      <c r="L564" s="3">
        <v>0</v>
      </c>
      <c r="M564" s="22" t="s">
        <v>69</v>
      </c>
      <c r="Y564" s="22"/>
      <c r="Z564" s="22"/>
      <c r="AA564" s="22"/>
      <c r="AC564" s="22"/>
      <c r="AD564" s="22"/>
      <c r="AE564" s="22"/>
      <c r="AW564" s="22"/>
      <c r="BG564" s="22"/>
      <c r="BH564" s="22"/>
      <c r="BQ564" s="22"/>
      <c r="BR564" s="22"/>
    </row>
    <row r="565" spans="1:70" ht="50" hidden="1" customHeight="1" x14ac:dyDescent="0.2">
      <c r="A565" s="99">
        <v>658</v>
      </c>
      <c r="B565" s="91">
        <v>658</v>
      </c>
      <c r="C565" s="94" t="s">
        <v>1404</v>
      </c>
      <c r="F565" s="22" t="s">
        <v>1167</v>
      </c>
      <c r="G565" s="3" t="s">
        <v>1</v>
      </c>
      <c r="H565" s="3">
        <v>0</v>
      </c>
      <c r="L565" s="3">
        <v>0</v>
      </c>
      <c r="M565" s="22" t="s">
        <v>69</v>
      </c>
      <c r="Y565" s="22"/>
      <c r="Z565" s="22"/>
      <c r="AA565" s="22"/>
      <c r="AC565" s="22"/>
      <c r="AD565" s="22"/>
      <c r="AE565" s="22"/>
      <c r="AW565" s="22"/>
      <c r="BG565" s="22"/>
      <c r="BH565" s="22"/>
      <c r="BQ565" s="22"/>
      <c r="BR565" s="22"/>
    </row>
    <row r="566" spans="1:70" ht="50" hidden="1" customHeight="1" x14ac:dyDescent="0.2">
      <c r="A566" s="99">
        <v>659</v>
      </c>
      <c r="B566" s="91">
        <v>659</v>
      </c>
      <c r="C566" s="94" t="s">
        <v>1405</v>
      </c>
      <c r="F566" s="22" t="s">
        <v>1167</v>
      </c>
      <c r="G566" s="22" t="s">
        <v>1</v>
      </c>
      <c r="H566" s="3">
        <v>0</v>
      </c>
      <c r="L566" s="3">
        <v>0</v>
      </c>
      <c r="M566" s="22" t="s">
        <v>69</v>
      </c>
      <c r="Y566" s="22"/>
      <c r="Z566" s="22"/>
      <c r="AA566" s="22"/>
      <c r="AC566" s="22"/>
      <c r="AD566" s="22"/>
      <c r="AE566" s="22"/>
      <c r="AW566" s="22"/>
      <c r="BG566" s="22"/>
      <c r="BH566" s="22"/>
      <c r="BQ566" s="22"/>
      <c r="BR566" s="22"/>
    </row>
    <row r="567" spans="1:70" ht="50" hidden="1" customHeight="1" x14ac:dyDescent="0.2">
      <c r="A567" s="99">
        <v>660</v>
      </c>
      <c r="B567" s="91">
        <v>660</v>
      </c>
      <c r="C567" s="94" t="s">
        <v>1406</v>
      </c>
      <c r="F567" s="22" t="s">
        <v>1167</v>
      </c>
      <c r="G567" s="3" t="s">
        <v>1</v>
      </c>
      <c r="H567" s="3">
        <v>0</v>
      </c>
      <c r="L567" s="3">
        <v>0</v>
      </c>
      <c r="M567" s="22" t="s">
        <v>69</v>
      </c>
      <c r="Y567" s="22"/>
      <c r="Z567" s="22"/>
      <c r="AA567" s="22"/>
      <c r="AC567" s="22"/>
      <c r="AD567" s="22"/>
      <c r="AE567" s="22"/>
      <c r="AW567" s="22"/>
      <c r="BG567" s="22"/>
      <c r="BH567" s="22"/>
      <c r="BQ567" s="22"/>
      <c r="BR567" s="22"/>
    </row>
    <row r="568" spans="1:70" ht="50" hidden="1" customHeight="1" x14ac:dyDescent="0.2">
      <c r="A568" s="99">
        <v>661</v>
      </c>
      <c r="B568" s="91">
        <v>661</v>
      </c>
      <c r="C568" s="94" t="s">
        <v>1407</v>
      </c>
      <c r="F568" s="22" t="s">
        <v>1167</v>
      </c>
      <c r="G568" s="22" t="s">
        <v>1</v>
      </c>
      <c r="H568" s="3">
        <v>0</v>
      </c>
      <c r="L568" s="3">
        <v>0</v>
      </c>
      <c r="M568" s="22" t="s">
        <v>69</v>
      </c>
      <c r="Y568" s="22"/>
      <c r="Z568" s="22"/>
      <c r="AA568" s="22"/>
      <c r="AC568" s="22"/>
      <c r="AD568" s="22"/>
      <c r="AE568" s="22"/>
      <c r="AW568" s="22"/>
      <c r="BG568" s="22"/>
      <c r="BH568" s="22"/>
      <c r="BQ568" s="22"/>
      <c r="BR568" s="22"/>
    </row>
    <row r="569" spans="1:70" ht="50" hidden="1" customHeight="1" x14ac:dyDescent="0.2">
      <c r="A569" s="99">
        <v>662</v>
      </c>
      <c r="B569" s="91">
        <v>662</v>
      </c>
      <c r="C569" s="94" t="s">
        <v>1408</v>
      </c>
      <c r="F569" s="22" t="s">
        <v>1167</v>
      </c>
      <c r="G569" s="3" t="s">
        <v>1</v>
      </c>
      <c r="H569" s="3">
        <v>0</v>
      </c>
      <c r="L569" s="3">
        <v>0</v>
      </c>
      <c r="M569" s="22" t="s">
        <v>69</v>
      </c>
      <c r="Y569" s="22"/>
      <c r="Z569" s="22"/>
      <c r="AA569" s="22"/>
      <c r="AC569" s="22"/>
      <c r="AD569" s="22"/>
      <c r="AE569" s="22"/>
      <c r="AW569" s="22"/>
      <c r="BG569" s="22"/>
      <c r="BH569" s="22"/>
      <c r="BQ569" s="22"/>
      <c r="BR569" s="22"/>
    </row>
    <row r="570" spans="1:70" ht="50" hidden="1" customHeight="1" x14ac:dyDescent="0.2">
      <c r="A570" s="99">
        <v>663</v>
      </c>
      <c r="B570" s="91">
        <v>663</v>
      </c>
      <c r="C570" s="94" t="s">
        <v>1409</v>
      </c>
      <c r="F570" s="22" t="s">
        <v>1167</v>
      </c>
      <c r="G570" s="22" t="s">
        <v>1</v>
      </c>
      <c r="H570" s="3">
        <v>0</v>
      </c>
      <c r="L570" s="3">
        <v>0</v>
      </c>
      <c r="M570" s="22" t="s">
        <v>69</v>
      </c>
      <c r="Y570" s="22"/>
      <c r="Z570" s="22"/>
      <c r="AA570" s="22"/>
      <c r="AC570" s="22"/>
      <c r="AD570" s="22"/>
      <c r="AE570" s="22"/>
      <c r="AW570" s="22"/>
      <c r="BG570" s="22"/>
      <c r="BH570" s="22"/>
      <c r="BQ570" s="22"/>
      <c r="BR570" s="22"/>
    </row>
    <row r="571" spans="1:70" ht="50" hidden="1" customHeight="1" x14ac:dyDescent="0.2">
      <c r="A571" s="99">
        <v>664</v>
      </c>
      <c r="B571" s="91">
        <v>664</v>
      </c>
      <c r="C571" s="94" t="s">
        <v>1410</v>
      </c>
      <c r="F571" s="22" t="s">
        <v>1167</v>
      </c>
      <c r="G571" s="3" t="s">
        <v>1</v>
      </c>
      <c r="H571" s="3">
        <v>0</v>
      </c>
      <c r="L571" s="3">
        <v>0</v>
      </c>
      <c r="M571" s="22" t="s">
        <v>69</v>
      </c>
      <c r="Y571" s="22"/>
      <c r="Z571" s="22"/>
      <c r="AA571" s="22"/>
      <c r="AC571" s="22"/>
      <c r="AD571" s="22"/>
      <c r="AE571" s="22"/>
      <c r="AW571" s="22"/>
      <c r="BG571" s="22"/>
      <c r="BH571" s="22"/>
      <c r="BQ571" s="22"/>
      <c r="BR571" s="22"/>
    </row>
    <row r="572" spans="1:70" ht="50" hidden="1" customHeight="1" x14ac:dyDescent="0.2">
      <c r="A572" s="99">
        <v>665</v>
      </c>
      <c r="B572" s="91">
        <v>665</v>
      </c>
      <c r="C572" s="94" t="s">
        <v>1411</v>
      </c>
      <c r="F572" s="22" t="s">
        <v>1167</v>
      </c>
      <c r="G572" s="22" t="s">
        <v>1</v>
      </c>
      <c r="H572" s="3">
        <v>0</v>
      </c>
      <c r="L572" s="3">
        <v>0</v>
      </c>
      <c r="M572" s="22" t="s">
        <v>69</v>
      </c>
      <c r="Y572" s="22"/>
      <c r="Z572" s="22"/>
      <c r="AA572" s="22"/>
      <c r="AC572" s="22"/>
      <c r="AD572" s="22"/>
      <c r="AE572" s="22"/>
      <c r="AW572" s="22"/>
      <c r="BG572" s="22"/>
      <c r="BH572" s="22"/>
      <c r="BQ572" s="22"/>
      <c r="BR572" s="22"/>
    </row>
    <row r="573" spans="1:70" ht="50" hidden="1" customHeight="1" x14ac:dyDescent="0.2">
      <c r="A573" s="99">
        <v>666</v>
      </c>
      <c r="B573" s="91">
        <v>666</v>
      </c>
      <c r="C573" s="94" t="s">
        <v>1412</v>
      </c>
      <c r="F573" s="22" t="s">
        <v>1167</v>
      </c>
      <c r="G573" s="3" t="s">
        <v>1</v>
      </c>
      <c r="H573" s="3">
        <v>0</v>
      </c>
      <c r="L573" s="3">
        <v>0</v>
      </c>
      <c r="M573" s="22" t="s">
        <v>69</v>
      </c>
      <c r="Y573" s="22"/>
      <c r="Z573" s="22"/>
      <c r="AA573" s="22"/>
      <c r="AC573" s="22"/>
      <c r="AD573" s="22"/>
      <c r="AE573" s="22"/>
      <c r="AW573" s="22"/>
      <c r="BG573" s="22"/>
      <c r="BH573" s="22"/>
      <c r="BQ573" s="22"/>
      <c r="BR573" s="22"/>
    </row>
    <row r="574" spans="1:70" ht="50" hidden="1" customHeight="1" x14ac:dyDescent="0.2">
      <c r="A574" s="99">
        <v>667</v>
      </c>
      <c r="B574" s="91">
        <v>667</v>
      </c>
      <c r="C574" s="94" t="s">
        <v>1413</v>
      </c>
      <c r="F574" s="22" t="s">
        <v>1167</v>
      </c>
      <c r="G574" s="22" t="s">
        <v>1</v>
      </c>
      <c r="H574" s="3">
        <v>0</v>
      </c>
      <c r="L574" s="3">
        <v>0</v>
      </c>
      <c r="M574" s="22" t="s">
        <v>69</v>
      </c>
      <c r="Y574" s="22"/>
      <c r="Z574" s="22"/>
      <c r="AA574" s="22"/>
      <c r="AC574" s="22"/>
      <c r="AD574" s="22"/>
      <c r="AE574" s="22"/>
      <c r="AW574" s="22"/>
      <c r="BG574" s="22"/>
      <c r="BH574" s="22"/>
      <c r="BQ574" s="22"/>
      <c r="BR574" s="22"/>
    </row>
    <row r="575" spans="1:70" ht="50" hidden="1" customHeight="1" x14ac:dyDescent="0.2">
      <c r="A575" s="99">
        <v>668</v>
      </c>
      <c r="B575" s="91">
        <v>668</v>
      </c>
      <c r="C575" s="94" t="s">
        <v>1414</v>
      </c>
      <c r="F575" s="22" t="s">
        <v>1167</v>
      </c>
      <c r="G575" s="3" t="s">
        <v>1</v>
      </c>
      <c r="H575" s="3">
        <v>0</v>
      </c>
      <c r="L575" s="3">
        <v>0</v>
      </c>
      <c r="M575" s="22" t="s">
        <v>69</v>
      </c>
      <c r="Y575" s="22"/>
      <c r="Z575" s="22"/>
      <c r="AA575" s="22"/>
      <c r="AC575" s="22"/>
      <c r="AD575" s="22"/>
      <c r="AE575" s="22"/>
      <c r="AW575" s="22"/>
      <c r="BG575" s="22"/>
      <c r="BH575" s="22"/>
      <c r="BQ575" s="22"/>
      <c r="BR575" s="22"/>
    </row>
    <row r="576" spans="1:70" ht="50" hidden="1" customHeight="1" x14ac:dyDescent="0.2">
      <c r="A576" s="99">
        <v>669</v>
      </c>
      <c r="B576" s="91">
        <v>669</v>
      </c>
      <c r="C576" s="94" t="s">
        <v>1415</v>
      </c>
      <c r="F576" s="22" t="s">
        <v>1167</v>
      </c>
      <c r="G576" s="22" t="s">
        <v>1</v>
      </c>
      <c r="H576" s="3">
        <v>0</v>
      </c>
      <c r="L576" s="3">
        <v>0</v>
      </c>
      <c r="M576" s="22" t="s">
        <v>69</v>
      </c>
      <c r="Y576" s="22"/>
      <c r="Z576" s="22"/>
      <c r="AA576" s="22"/>
      <c r="AC576" s="22"/>
      <c r="AD576" s="22"/>
      <c r="AE576" s="22"/>
      <c r="AW576" s="22"/>
      <c r="BG576" s="22"/>
      <c r="BH576" s="22"/>
      <c r="BQ576" s="22"/>
      <c r="BR576" s="22"/>
    </row>
    <row r="577" spans="1:70" ht="50" hidden="1" customHeight="1" x14ac:dyDescent="0.2">
      <c r="A577" s="99">
        <v>670</v>
      </c>
      <c r="B577" s="91">
        <v>670</v>
      </c>
      <c r="C577" s="94" t="s">
        <v>1416</v>
      </c>
      <c r="F577" s="22" t="s">
        <v>1167</v>
      </c>
      <c r="G577" s="3" t="s">
        <v>1</v>
      </c>
      <c r="H577" s="3">
        <v>0</v>
      </c>
      <c r="L577" s="3">
        <v>0</v>
      </c>
      <c r="M577" s="22" t="s">
        <v>69</v>
      </c>
      <c r="Y577" s="22"/>
      <c r="Z577" s="22"/>
      <c r="AA577" s="22"/>
      <c r="AC577" s="22"/>
      <c r="AD577" s="22"/>
      <c r="AE577" s="22"/>
      <c r="AW577" s="22"/>
      <c r="BG577" s="22"/>
      <c r="BH577" s="22"/>
      <c r="BQ577" s="22"/>
      <c r="BR577" s="22"/>
    </row>
    <row r="578" spans="1:70" ht="50" hidden="1" customHeight="1" x14ac:dyDescent="0.2">
      <c r="A578" s="99">
        <v>671</v>
      </c>
      <c r="B578" s="91">
        <v>671</v>
      </c>
      <c r="C578" s="94" t="s">
        <v>1417</v>
      </c>
      <c r="F578" s="22" t="s">
        <v>1167</v>
      </c>
      <c r="G578" s="22" t="s">
        <v>1</v>
      </c>
      <c r="H578" s="3">
        <v>0</v>
      </c>
      <c r="L578" s="3">
        <v>0</v>
      </c>
      <c r="M578" s="22" t="s">
        <v>69</v>
      </c>
      <c r="Y578" s="22"/>
      <c r="Z578" s="22"/>
      <c r="AA578" s="22"/>
      <c r="AC578" s="22"/>
      <c r="AD578" s="22"/>
      <c r="AE578" s="22"/>
      <c r="AW578" s="22"/>
      <c r="BG578" s="22"/>
      <c r="BH578" s="22"/>
      <c r="BQ578" s="22"/>
      <c r="BR578" s="22"/>
    </row>
    <row r="579" spans="1:70" ht="50" hidden="1" customHeight="1" x14ac:dyDescent="0.2">
      <c r="A579" s="99">
        <v>672</v>
      </c>
      <c r="B579" s="91">
        <v>672</v>
      </c>
      <c r="C579" s="94" t="s">
        <v>1418</v>
      </c>
      <c r="F579" s="22" t="s">
        <v>1167</v>
      </c>
      <c r="G579" s="3" t="s">
        <v>1</v>
      </c>
      <c r="H579" s="3">
        <v>0</v>
      </c>
      <c r="L579" s="3">
        <v>0</v>
      </c>
      <c r="M579" s="22" t="s">
        <v>69</v>
      </c>
      <c r="Y579" s="22"/>
      <c r="Z579" s="22"/>
      <c r="AA579" s="22"/>
      <c r="AC579" s="22"/>
      <c r="AD579" s="22"/>
      <c r="AE579" s="22"/>
      <c r="AW579" s="22"/>
      <c r="BG579" s="22"/>
      <c r="BH579" s="22"/>
      <c r="BQ579" s="22"/>
      <c r="BR579" s="22"/>
    </row>
    <row r="580" spans="1:70" ht="50" hidden="1" customHeight="1" x14ac:dyDescent="0.2">
      <c r="A580" s="99">
        <v>673</v>
      </c>
      <c r="B580" s="91">
        <v>673</v>
      </c>
      <c r="C580" s="94" t="s">
        <v>1419</v>
      </c>
      <c r="F580" s="22" t="s">
        <v>1167</v>
      </c>
      <c r="G580" s="22" t="s">
        <v>1</v>
      </c>
      <c r="H580" s="3">
        <v>0</v>
      </c>
      <c r="L580" s="3">
        <v>0</v>
      </c>
      <c r="M580" s="22" t="s">
        <v>69</v>
      </c>
      <c r="Y580" s="22"/>
      <c r="Z580" s="22"/>
      <c r="AA580" s="22"/>
      <c r="AC580" s="22"/>
      <c r="AD580" s="22"/>
      <c r="AE580" s="22"/>
      <c r="AW580" s="22"/>
      <c r="BG580" s="22"/>
      <c r="BH580" s="22"/>
      <c r="BQ580" s="22"/>
      <c r="BR580" s="22"/>
    </row>
    <row r="581" spans="1:70" ht="50" hidden="1" customHeight="1" x14ac:dyDescent="0.2">
      <c r="A581" s="99">
        <v>674</v>
      </c>
      <c r="B581" s="91">
        <v>674</v>
      </c>
      <c r="C581" s="94" t="s">
        <v>1420</v>
      </c>
      <c r="F581" s="22" t="s">
        <v>1167</v>
      </c>
      <c r="G581" s="3" t="s">
        <v>1</v>
      </c>
      <c r="H581" s="3">
        <v>0</v>
      </c>
      <c r="L581" s="3">
        <v>0</v>
      </c>
      <c r="M581" s="22" t="s">
        <v>69</v>
      </c>
      <c r="Y581" s="22"/>
      <c r="Z581" s="22"/>
      <c r="AA581" s="22"/>
      <c r="AC581" s="22"/>
      <c r="AD581" s="22"/>
      <c r="AE581" s="22"/>
      <c r="AW581" s="22"/>
      <c r="BG581" s="22"/>
      <c r="BH581" s="22"/>
      <c r="BQ581" s="22"/>
      <c r="BR581" s="22"/>
    </row>
    <row r="582" spans="1:70" ht="50" hidden="1" customHeight="1" x14ac:dyDescent="0.2">
      <c r="A582" s="99">
        <v>675</v>
      </c>
      <c r="B582" s="91">
        <v>675</v>
      </c>
      <c r="C582" s="94" t="s">
        <v>1421</v>
      </c>
      <c r="F582" s="22" t="s">
        <v>1167</v>
      </c>
      <c r="G582" s="22" t="s">
        <v>1</v>
      </c>
      <c r="H582" s="3">
        <v>0</v>
      </c>
      <c r="L582" s="3">
        <v>0</v>
      </c>
      <c r="M582" s="22" t="s">
        <v>69</v>
      </c>
      <c r="Y582" s="22"/>
      <c r="Z582" s="22"/>
      <c r="AA582" s="22"/>
      <c r="AC582" s="22"/>
      <c r="AD582" s="22"/>
      <c r="AE582" s="22"/>
      <c r="AW582" s="22"/>
      <c r="BG582" s="22"/>
      <c r="BH582" s="22"/>
      <c r="BQ582" s="22"/>
      <c r="BR582" s="22"/>
    </row>
    <row r="583" spans="1:70" ht="50" hidden="1" customHeight="1" x14ac:dyDescent="0.2">
      <c r="A583" s="99">
        <v>676</v>
      </c>
      <c r="B583" s="91">
        <v>676</v>
      </c>
      <c r="C583" s="94" t="s">
        <v>1422</v>
      </c>
      <c r="F583" s="22" t="s">
        <v>1167</v>
      </c>
      <c r="G583" s="3" t="s">
        <v>1</v>
      </c>
      <c r="H583" s="3">
        <v>0</v>
      </c>
      <c r="L583" s="3">
        <v>0</v>
      </c>
      <c r="M583" s="22" t="s">
        <v>69</v>
      </c>
      <c r="Y583" s="22"/>
      <c r="Z583" s="22"/>
      <c r="AA583" s="22"/>
      <c r="AC583" s="22"/>
      <c r="AD583" s="22"/>
      <c r="AE583" s="22"/>
      <c r="AW583" s="22"/>
      <c r="BG583" s="22"/>
      <c r="BH583" s="22"/>
      <c r="BQ583" s="22"/>
      <c r="BR583" s="22"/>
    </row>
    <row r="584" spans="1:70" ht="50" hidden="1" customHeight="1" x14ac:dyDescent="0.2">
      <c r="A584" s="99">
        <v>677</v>
      </c>
      <c r="B584" s="91">
        <v>677</v>
      </c>
      <c r="C584" s="94" t="s">
        <v>1423</v>
      </c>
      <c r="F584" s="22" t="s">
        <v>1167</v>
      </c>
      <c r="G584" s="22" t="s">
        <v>1</v>
      </c>
      <c r="H584" s="3">
        <v>0</v>
      </c>
      <c r="L584" s="3">
        <v>0</v>
      </c>
      <c r="M584" s="22" t="s">
        <v>69</v>
      </c>
      <c r="Y584" s="22"/>
      <c r="Z584" s="22"/>
      <c r="AA584" s="22"/>
      <c r="AC584" s="22"/>
      <c r="AD584" s="22"/>
      <c r="AE584" s="22"/>
      <c r="AW584" s="22"/>
      <c r="BG584" s="22"/>
      <c r="BH584" s="22"/>
      <c r="BQ584" s="22"/>
      <c r="BR584" s="22"/>
    </row>
    <row r="585" spans="1:70" ht="50" hidden="1" customHeight="1" x14ac:dyDescent="0.2">
      <c r="A585" s="99">
        <v>678</v>
      </c>
      <c r="B585" s="91">
        <v>678</v>
      </c>
      <c r="C585" s="94" t="s">
        <v>1424</v>
      </c>
      <c r="F585" s="22" t="s">
        <v>1167</v>
      </c>
      <c r="G585" s="3" t="s">
        <v>1</v>
      </c>
      <c r="H585" s="3">
        <v>0</v>
      </c>
      <c r="L585" s="3">
        <v>0</v>
      </c>
      <c r="M585" s="22" t="s">
        <v>69</v>
      </c>
      <c r="Y585" s="22"/>
      <c r="Z585" s="22"/>
      <c r="AA585" s="22"/>
      <c r="AC585" s="22"/>
      <c r="AD585" s="22"/>
      <c r="AE585" s="22"/>
      <c r="AW585" s="22"/>
      <c r="BG585" s="22"/>
      <c r="BH585" s="22"/>
      <c r="BQ585" s="22"/>
      <c r="BR585" s="22"/>
    </row>
    <row r="586" spans="1:70" ht="50" hidden="1" customHeight="1" x14ac:dyDescent="0.2">
      <c r="A586" s="99">
        <v>679</v>
      </c>
      <c r="B586" s="91">
        <v>679</v>
      </c>
      <c r="C586" s="94" t="s">
        <v>1425</v>
      </c>
      <c r="F586" s="22" t="s">
        <v>1167</v>
      </c>
      <c r="G586" s="22" t="s">
        <v>1</v>
      </c>
      <c r="H586" s="3">
        <v>0</v>
      </c>
      <c r="L586" s="3">
        <v>0</v>
      </c>
      <c r="M586" s="22" t="s">
        <v>69</v>
      </c>
      <c r="Y586" s="22"/>
      <c r="Z586" s="22"/>
      <c r="AA586" s="22"/>
      <c r="AC586" s="22"/>
      <c r="AD586" s="22"/>
      <c r="AE586" s="22"/>
      <c r="AW586" s="22"/>
      <c r="BG586" s="22"/>
      <c r="BH586" s="22"/>
      <c r="BQ586" s="22"/>
      <c r="BR586" s="22"/>
    </row>
    <row r="587" spans="1:70" ht="50" hidden="1" customHeight="1" x14ac:dyDescent="0.2">
      <c r="A587" s="99">
        <v>680</v>
      </c>
      <c r="B587" s="91">
        <v>680</v>
      </c>
      <c r="C587" s="94" t="s">
        <v>1426</v>
      </c>
      <c r="F587" s="22" t="s">
        <v>1167</v>
      </c>
      <c r="G587" s="3" t="s">
        <v>1</v>
      </c>
      <c r="H587" s="3">
        <v>0</v>
      </c>
      <c r="L587" s="3">
        <v>0</v>
      </c>
      <c r="M587" s="22" t="s">
        <v>69</v>
      </c>
      <c r="Y587" s="22"/>
      <c r="Z587" s="22"/>
      <c r="AA587" s="22"/>
      <c r="AC587" s="22"/>
      <c r="AD587" s="22"/>
      <c r="AE587" s="22"/>
      <c r="AW587" s="22"/>
      <c r="BG587" s="22"/>
      <c r="BH587" s="22"/>
      <c r="BQ587" s="22"/>
      <c r="BR587" s="22"/>
    </row>
    <row r="588" spans="1:70" ht="50" hidden="1" customHeight="1" x14ac:dyDescent="0.2">
      <c r="A588" s="99">
        <v>681</v>
      </c>
      <c r="B588" s="91">
        <v>681</v>
      </c>
      <c r="C588" s="94" t="s">
        <v>1427</v>
      </c>
      <c r="F588" s="22" t="s">
        <v>1167</v>
      </c>
      <c r="G588" s="22" t="s">
        <v>1</v>
      </c>
      <c r="H588" s="3">
        <v>0</v>
      </c>
      <c r="L588" s="3">
        <v>0</v>
      </c>
      <c r="M588" s="22" t="s">
        <v>69</v>
      </c>
      <c r="Y588" s="22"/>
      <c r="Z588" s="22"/>
      <c r="AA588" s="22"/>
      <c r="AC588" s="22"/>
      <c r="AD588" s="22"/>
      <c r="AE588" s="22"/>
      <c r="AW588" s="22"/>
      <c r="BG588" s="22"/>
      <c r="BH588" s="22"/>
      <c r="BQ588" s="22"/>
      <c r="BR588" s="22"/>
    </row>
    <row r="589" spans="1:70" ht="50" hidden="1" customHeight="1" x14ac:dyDescent="0.2">
      <c r="A589" s="99">
        <v>682</v>
      </c>
      <c r="B589" s="91">
        <v>682</v>
      </c>
      <c r="C589" s="94" t="s">
        <v>1428</v>
      </c>
      <c r="F589" s="22" t="s">
        <v>1167</v>
      </c>
      <c r="G589" s="3" t="s">
        <v>1</v>
      </c>
      <c r="H589" s="3">
        <v>0</v>
      </c>
      <c r="L589" s="3">
        <v>0</v>
      </c>
      <c r="M589" s="22" t="s">
        <v>69</v>
      </c>
      <c r="Y589" s="22"/>
      <c r="Z589" s="22"/>
      <c r="AA589" s="22"/>
      <c r="AC589" s="22"/>
      <c r="AD589" s="22"/>
      <c r="AE589" s="22"/>
      <c r="AW589" s="22"/>
      <c r="BG589" s="22"/>
      <c r="BH589" s="22"/>
      <c r="BQ589" s="22"/>
      <c r="BR589" s="22"/>
    </row>
    <row r="590" spans="1:70" ht="50" hidden="1" customHeight="1" x14ac:dyDescent="0.2">
      <c r="A590" s="99">
        <v>683</v>
      </c>
      <c r="B590" s="91">
        <v>683</v>
      </c>
      <c r="C590" s="94" t="s">
        <v>1429</v>
      </c>
      <c r="F590" s="22" t="s">
        <v>1167</v>
      </c>
      <c r="G590" s="22" t="s">
        <v>1</v>
      </c>
      <c r="H590" s="3">
        <v>0</v>
      </c>
      <c r="L590" s="3">
        <v>0</v>
      </c>
      <c r="M590" s="22" t="s">
        <v>69</v>
      </c>
      <c r="Y590" s="22"/>
      <c r="Z590" s="22"/>
      <c r="AA590" s="22"/>
      <c r="AC590" s="22"/>
      <c r="AD590" s="22"/>
      <c r="AE590" s="22"/>
      <c r="AW590" s="22"/>
      <c r="BG590" s="22"/>
      <c r="BH590" s="22"/>
      <c r="BQ590" s="22"/>
      <c r="BR590" s="22"/>
    </row>
    <row r="591" spans="1:70" ht="50" hidden="1" customHeight="1" x14ac:dyDescent="0.2">
      <c r="A591" s="99">
        <v>684</v>
      </c>
      <c r="B591" s="91">
        <v>684</v>
      </c>
      <c r="C591" s="94" t="s">
        <v>1430</v>
      </c>
      <c r="F591" s="22" t="s">
        <v>1167</v>
      </c>
      <c r="G591" s="3" t="s">
        <v>1</v>
      </c>
      <c r="H591" s="3">
        <v>0</v>
      </c>
      <c r="L591" s="3">
        <v>0</v>
      </c>
      <c r="M591" s="22" t="s">
        <v>69</v>
      </c>
      <c r="Y591" s="22"/>
      <c r="Z591" s="22"/>
      <c r="AA591" s="22"/>
      <c r="AC591" s="22"/>
      <c r="AD591" s="22"/>
      <c r="AE591" s="22"/>
      <c r="AW591" s="22"/>
      <c r="BG591" s="22"/>
      <c r="BH591" s="22"/>
      <c r="BQ591" s="22"/>
      <c r="BR591" s="22"/>
    </row>
    <row r="592" spans="1:70" ht="50" hidden="1" customHeight="1" x14ac:dyDescent="0.2">
      <c r="A592" s="99">
        <v>685</v>
      </c>
      <c r="B592" s="91">
        <v>685</v>
      </c>
      <c r="C592" s="94" t="s">
        <v>1431</v>
      </c>
      <c r="F592" s="22" t="s">
        <v>1167</v>
      </c>
      <c r="G592" s="22" t="s">
        <v>1</v>
      </c>
      <c r="H592" s="3">
        <v>0</v>
      </c>
      <c r="L592" s="3">
        <v>0</v>
      </c>
      <c r="M592" s="22" t="s">
        <v>69</v>
      </c>
      <c r="Y592" s="22"/>
      <c r="Z592" s="22"/>
      <c r="AA592" s="22"/>
      <c r="AC592" s="22"/>
      <c r="AD592" s="22"/>
      <c r="AE592" s="22"/>
      <c r="AW592" s="22"/>
      <c r="BG592" s="22"/>
      <c r="BH592" s="22"/>
      <c r="BQ592" s="22"/>
      <c r="BR592" s="22"/>
    </row>
    <row r="593" spans="1:70" ht="50" hidden="1" customHeight="1" x14ac:dyDescent="0.2">
      <c r="A593" s="99">
        <v>686</v>
      </c>
      <c r="B593" s="91">
        <v>686</v>
      </c>
      <c r="C593" s="94" t="s">
        <v>1432</v>
      </c>
      <c r="F593" s="22" t="s">
        <v>1167</v>
      </c>
      <c r="G593" s="3" t="s">
        <v>1</v>
      </c>
      <c r="H593" s="3">
        <v>0</v>
      </c>
      <c r="L593" s="3">
        <v>0</v>
      </c>
      <c r="M593" s="22" t="s">
        <v>69</v>
      </c>
      <c r="Y593" s="22"/>
      <c r="Z593" s="22"/>
      <c r="AA593" s="22"/>
      <c r="AC593" s="22"/>
      <c r="AD593" s="22"/>
      <c r="AE593" s="22"/>
      <c r="AW593" s="22"/>
      <c r="BG593" s="22"/>
      <c r="BH593" s="22"/>
      <c r="BQ593" s="22"/>
      <c r="BR593" s="22"/>
    </row>
    <row r="594" spans="1:70" ht="50" hidden="1" customHeight="1" x14ac:dyDescent="0.2">
      <c r="A594" s="99">
        <v>687</v>
      </c>
      <c r="B594" s="91">
        <v>687</v>
      </c>
      <c r="C594" s="94" t="s">
        <v>1433</v>
      </c>
      <c r="F594" s="22" t="s">
        <v>1167</v>
      </c>
      <c r="G594" s="22" t="s">
        <v>1</v>
      </c>
      <c r="H594" s="3">
        <v>0</v>
      </c>
      <c r="L594" s="3">
        <v>0</v>
      </c>
      <c r="M594" s="22" t="s">
        <v>69</v>
      </c>
      <c r="Y594" s="22"/>
      <c r="Z594" s="22"/>
      <c r="AA594" s="22"/>
      <c r="AC594" s="22"/>
      <c r="AD594" s="22"/>
      <c r="AE594" s="22"/>
      <c r="AW594" s="22"/>
      <c r="BG594" s="22"/>
      <c r="BH594" s="22"/>
      <c r="BQ594" s="22"/>
      <c r="BR594" s="22"/>
    </row>
    <row r="595" spans="1:70" ht="50" hidden="1" customHeight="1" x14ac:dyDescent="0.2">
      <c r="A595" s="99">
        <v>688</v>
      </c>
      <c r="B595" s="91">
        <v>688</v>
      </c>
      <c r="C595" s="94" t="s">
        <v>1434</v>
      </c>
      <c r="F595" s="22" t="s">
        <v>1167</v>
      </c>
      <c r="G595" s="3" t="s">
        <v>1</v>
      </c>
      <c r="H595" s="3">
        <v>0</v>
      </c>
      <c r="L595" s="3">
        <v>0</v>
      </c>
      <c r="M595" s="22" t="s">
        <v>69</v>
      </c>
      <c r="Y595" s="22"/>
      <c r="Z595" s="22"/>
      <c r="AA595" s="22"/>
      <c r="AC595" s="22"/>
      <c r="AD595" s="22"/>
      <c r="AE595" s="22"/>
      <c r="AW595" s="22"/>
      <c r="BG595" s="22"/>
      <c r="BH595" s="22"/>
      <c r="BQ595" s="22"/>
      <c r="BR595" s="22"/>
    </row>
    <row r="596" spans="1:70" ht="50" hidden="1" customHeight="1" x14ac:dyDescent="0.2">
      <c r="A596" s="99">
        <v>689</v>
      </c>
      <c r="B596" s="91">
        <v>689</v>
      </c>
      <c r="C596" s="94" t="s">
        <v>1435</v>
      </c>
      <c r="F596" s="22" t="s">
        <v>1167</v>
      </c>
      <c r="G596" s="22" t="s">
        <v>1</v>
      </c>
      <c r="H596" s="3">
        <v>0</v>
      </c>
      <c r="L596" s="3">
        <v>0</v>
      </c>
      <c r="M596" s="22" t="s">
        <v>69</v>
      </c>
      <c r="Y596" s="22"/>
      <c r="Z596" s="22"/>
      <c r="AA596" s="22"/>
      <c r="AC596" s="22"/>
      <c r="AD596" s="22"/>
      <c r="AE596" s="22"/>
      <c r="AW596" s="22"/>
      <c r="BG596" s="22"/>
      <c r="BH596" s="22"/>
      <c r="BQ596" s="22"/>
      <c r="BR596" s="22"/>
    </row>
    <row r="597" spans="1:70" ht="50" hidden="1" customHeight="1" x14ac:dyDescent="0.2">
      <c r="A597" s="99">
        <v>690</v>
      </c>
      <c r="B597" s="91">
        <v>690</v>
      </c>
      <c r="C597" s="94" t="s">
        <v>1436</v>
      </c>
      <c r="F597" s="22" t="s">
        <v>1167</v>
      </c>
      <c r="G597" s="3" t="s">
        <v>1</v>
      </c>
      <c r="H597" s="3">
        <v>0</v>
      </c>
      <c r="L597" s="3">
        <v>0</v>
      </c>
      <c r="M597" s="22" t="s">
        <v>69</v>
      </c>
      <c r="Y597" s="22"/>
      <c r="Z597" s="22"/>
      <c r="AA597" s="22"/>
      <c r="AC597" s="22"/>
      <c r="AD597" s="22"/>
      <c r="AE597" s="22"/>
      <c r="AW597" s="22"/>
      <c r="BG597" s="22"/>
      <c r="BH597" s="22"/>
      <c r="BQ597" s="22"/>
      <c r="BR597" s="22"/>
    </row>
    <row r="598" spans="1:70" ht="50" hidden="1" customHeight="1" x14ac:dyDescent="0.2">
      <c r="A598" s="99">
        <v>691</v>
      </c>
      <c r="B598" s="91">
        <v>691</v>
      </c>
      <c r="C598" s="94" t="s">
        <v>1437</v>
      </c>
      <c r="F598" s="22" t="s">
        <v>1167</v>
      </c>
      <c r="G598" s="22" t="s">
        <v>1</v>
      </c>
      <c r="H598" s="3">
        <v>0</v>
      </c>
      <c r="L598" s="3">
        <v>0</v>
      </c>
      <c r="M598" s="22" t="s">
        <v>69</v>
      </c>
      <c r="Y598" s="22"/>
      <c r="Z598" s="22"/>
      <c r="AA598" s="22"/>
      <c r="AC598" s="22"/>
      <c r="AD598" s="22"/>
      <c r="AE598" s="22"/>
      <c r="AW598" s="22"/>
      <c r="BG598" s="22"/>
      <c r="BH598" s="22"/>
      <c r="BQ598" s="22"/>
      <c r="BR598" s="22"/>
    </row>
    <row r="599" spans="1:70" ht="50" hidden="1" customHeight="1" x14ac:dyDescent="0.2">
      <c r="A599" s="99">
        <v>692</v>
      </c>
      <c r="B599" s="91">
        <v>692</v>
      </c>
      <c r="C599" s="94" t="s">
        <v>1438</v>
      </c>
      <c r="F599" s="22" t="s">
        <v>1167</v>
      </c>
      <c r="G599" s="3" t="s">
        <v>1</v>
      </c>
      <c r="H599" s="3">
        <v>0</v>
      </c>
      <c r="L599" s="3">
        <v>0</v>
      </c>
      <c r="M599" s="22" t="s">
        <v>69</v>
      </c>
      <c r="Y599" s="22"/>
      <c r="Z599" s="22"/>
      <c r="AA599" s="22"/>
      <c r="AC599" s="22"/>
      <c r="AD599" s="22"/>
      <c r="AE599" s="22"/>
      <c r="AW599" s="22"/>
      <c r="BG599" s="22"/>
      <c r="BH599" s="22"/>
      <c r="BQ599" s="22"/>
      <c r="BR599" s="22"/>
    </row>
    <row r="600" spans="1:70" ht="50" hidden="1" customHeight="1" x14ac:dyDescent="0.2">
      <c r="A600" s="99">
        <v>693</v>
      </c>
      <c r="B600" s="91">
        <v>693</v>
      </c>
      <c r="C600" s="94" t="s">
        <v>1439</v>
      </c>
      <c r="F600" s="22" t="s">
        <v>1167</v>
      </c>
      <c r="G600" s="22" t="s">
        <v>1</v>
      </c>
      <c r="H600" s="3">
        <v>0</v>
      </c>
      <c r="L600" s="3">
        <v>0</v>
      </c>
      <c r="M600" s="22" t="s">
        <v>69</v>
      </c>
      <c r="Y600" s="22"/>
      <c r="Z600" s="22"/>
      <c r="AA600" s="22"/>
      <c r="AC600" s="22"/>
      <c r="AD600" s="22"/>
      <c r="AE600" s="22"/>
      <c r="AW600" s="22"/>
      <c r="BG600" s="22"/>
      <c r="BH600" s="22"/>
      <c r="BQ600" s="22"/>
      <c r="BR600" s="22"/>
    </row>
    <row r="601" spans="1:70" ht="50" hidden="1" customHeight="1" x14ac:dyDescent="0.2">
      <c r="A601" s="99">
        <v>694</v>
      </c>
      <c r="B601" s="91">
        <v>694</v>
      </c>
      <c r="C601" s="94" t="s">
        <v>1440</v>
      </c>
      <c r="F601" s="22" t="s">
        <v>1167</v>
      </c>
      <c r="G601" s="3" t="s">
        <v>1</v>
      </c>
      <c r="H601" s="3">
        <v>0</v>
      </c>
      <c r="L601" s="3">
        <v>0</v>
      </c>
      <c r="M601" s="22" t="s">
        <v>69</v>
      </c>
      <c r="Y601" s="22"/>
      <c r="Z601" s="22"/>
      <c r="AA601" s="22"/>
      <c r="AC601" s="22"/>
      <c r="AD601" s="22"/>
      <c r="AE601" s="22"/>
      <c r="AW601" s="22"/>
      <c r="BG601" s="22"/>
      <c r="BH601" s="22"/>
      <c r="BQ601" s="22"/>
      <c r="BR601" s="22"/>
    </row>
    <row r="602" spans="1:70" ht="50" hidden="1" customHeight="1" x14ac:dyDescent="0.2">
      <c r="A602" s="99">
        <v>695</v>
      </c>
      <c r="B602" s="91">
        <v>695</v>
      </c>
      <c r="C602" s="94" t="s">
        <v>1441</v>
      </c>
      <c r="F602" s="22" t="s">
        <v>1167</v>
      </c>
      <c r="G602" s="22" t="s">
        <v>1</v>
      </c>
      <c r="H602" s="3">
        <v>0</v>
      </c>
      <c r="L602" s="3">
        <v>0</v>
      </c>
      <c r="M602" s="22" t="s">
        <v>69</v>
      </c>
      <c r="Y602" s="22"/>
      <c r="Z602" s="22"/>
      <c r="AA602" s="22"/>
      <c r="AC602" s="22"/>
      <c r="AD602" s="22"/>
      <c r="AE602" s="22"/>
      <c r="AW602" s="22"/>
      <c r="BG602" s="22"/>
      <c r="BH602" s="22"/>
      <c r="BQ602" s="22"/>
      <c r="BR602" s="22"/>
    </row>
    <row r="603" spans="1:70" ht="50" hidden="1" customHeight="1" x14ac:dyDescent="0.2">
      <c r="A603" s="99">
        <v>696</v>
      </c>
      <c r="B603" s="91">
        <v>696</v>
      </c>
      <c r="C603" s="94" t="s">
        <v>1442</v>
      </c>
      <c r="F603" s="22" t="s">
        <v>1167</v>
      </c>
      <c r="G603" s="3" t="s">
        <v>1</v>
      </c>
      <c r="H603" s="3">
        <v>0</v>
      </c>
      <c r="L603" s="3">
        <v>0</v>
      </c>
      <c r="M603" s="22" t="s">
        <v>69</v>
      </c>
      <c r="Y603" s="22"/>
      <c r="Z603" s="22"/>
      <c r="AA603" s="22"/>
      <c r="AC603" s="22"/>
      <c r="AD603" s="22"/>
      <c r="AE603" s="22"/>
      <c r="AW603" s="22"/>
      <c r="BG603" s="22"/>
      <c r="BH603" s="22"/>
      <c r="BQ603" s="22"/>
      <c r="BR603" s="22"/>
    </row>
    <row r="604" spans="1:70" ht="50" hidden="1" customHeight="1" x14ac:dyDescent="0.2">
      <c r="A604" s="99">
        <v>697</v>
      </c>
      <c r="B604" s="91">
        <v>697</v>
      </c>
      <c r="C604" s="94" t="s">
        <v>1443</v>
      </c>
      <c r="F604" s="22" t="s">
        <v>1167</v>
      </c>
      <c r="G604" s="22" t="s">
        <v>1</v>
      </c>
      <c r="H604" s="3">
        <v>0</v>
      </c>
      <c r="L604" s="3">
        <v>0</v>
      </c>
      <c r="M604" s="22" t="s">
        <v>69</v>
      </c>
      <c r="Y604" s="22"/>
      <c r="Z604" s="22"/>
      <c r="AA604" s="22"/>
      <c r="AC604" s="22"/>
      <c r="AD604" s="22"/>
      <c r="AE604" s="22"/>
      <c r="AW604" s="22"/>
      <c r="BG604" s="22"/>
      <c r="BH604" s="22"/>
      <c r="BQ604" s="22"/>
      <c r="BR604" s="22"/>
    </row>
    <row r="605" spans="1:70" ht="50" hidden="1" customHeight="1" x14ac:dyDescent="0.2">
      <c r="A605" s="99">
        <v>698</v>
      </c>
      <c r="B605" s="91">
        <v>698</v>
      </c>
      <c r="C605" s="94" t="s">
        <v>1444</v>
      </c>
      <c r="F605" s="22" t="s">
        <v>1167</v>
      </c>
      <c r="G605" s="3" t="s">
        <v>1</v>
      </c>
      <c r="H605" s="3">
        <v>0</v>
      </c>
      <c r="L605" s="3">
        <v>0</v>
      </c>
      <c r="M605" s="22" t="s">
        <v>69</v>
      </c>
      <c r="Y605" s="22"/>
      <c r="Z605" s="22"/>
      <c r="AA605" s="22"/>
      <c r="AC605" s="22"/>
      <c r="AD605" s="22"/>
      <c r="AE605" s="22"/>
      <c r="AW605" s="22"/>
      <c r="BG605" s="22"/>
      <c r="BH605" s="22"/>
      <c r="BQ605" s="22"/>
      <c r="BR605" s="22"/>
    </row>
    <row r="606" spans="1:70" ht="50" hidden="1" customHeight="1" x14ac:dyDescent="0.2">
      <c r="A606" s="99">
        <v>699</v>
      </c>
      <c r="B606" s="91">
        <v>699</v>
      </c>
      <c r="C606" s="94" t="s">
        <v>1445</v>
      </c>
      <c r="F606" s="22" t="s">
        <v>1167</v>
      </c>
      <c r="G606" s="22" t="s">
        <v>1</v>
      </c>
      <c r="H606" s="3">
        <v>0</v>
      </c>
      <c r="L606" s="3">
        <v>0</v>
      </c>
      <c r="M606" s="22" t="s">
        <v>69</v>
      </c>
      <c r="Y606" s="22"/>
      <c r="Z606" s="22"/>
      <c r="AA606" s="22"/>
      <c r="AC606" s="22"/>
      <c r="AD606" s="22"/>
      <c r="AE606" s="22"/>
      <c r="AW606" s="22"/>
      <c r="BG606" s="22"/>
      <c r="BH606" s="22"/>
      <c r="BQ606" s="22"/>
      <c r="BR606" s="22"/>
    </row>
    <row r="607" spans="1:70" ht="50" hidden="1" customHeight="1" x14ac:dyDescent="0.2">
      <c r="A607" s="99">
        <v>700</v>
      </c>
      <c r="B607" s="91">
        <v>700</v>
      </c>
      <c r="C607" s="94" t="s">
        <v>1446</v>
      </c>
      <c r="F607" s="22" t="s">
        <v>1167</v>
      </c>
      <c r="G607" s="3" t="s">
        <v>1</v>
      </c>
      <c r="H607" s="3">
        <v>0</v>
      </c>
      <c r="L607" s="3">
        <v>0</v>
      </c>
      <c r="M607" s="22" t="s">
        <v>69</v>
      </c>
      <c r="Y607" s="22"/>
      <c r="Z607" s="22"/>
      <c r="AA607" s="22"/>
      <c r="AC607" s="22"/>
      <c r="AD607" s="22"/>
      <c r="AE607" s="22"/>
      <c r="AW607" s="22"/>
      <c r="BG607" s="22"/>
      <c r="BH607" s="22"/>
      <c r="BQ607" s="22"/>
      <c r="BR607" s="22"/>
    </row>
    <row r="608" spans="1:70" ht="50" hidden="1" customHeight="1" x14ac:dyDescent="0.2">
      <c r="A608" s="99">
        <v>701</v>
      </c>
      <c r="B608" s="91">
        <v>701</v>
      </c>
      <c r="C608" s="94" t="s">
        <v>1447</v>
      </c>
      <c r="F608" s="22" t="s">
        <v>1167</v>
      </c>
      <c r="G608" s="22" t="s">
        <v>1</v>
      </c>
      <c r="H608" s="3">
        <v>0</v>
      </c>
      <c r="L608" s="3">
        <v>0</v>
      </c>
      <c r="M608" s="22" t="s">
        <v>69</v>
      </c>
      <c r="Y608" s="22"/>
      <c r="Z608" s="22"/>
      <c r="AA608" s="22"/>
      <c r="AC608" s="22"/>
      <c r="AD608" s="22"/>
      <c r="AE608" s="22"/>
      <c r="AW608" s="22"/>
      <c r="BG608" s="22"/>
      <c r="BH608" s="22"/>
      <c r="BQ608" s="22"/>
      <c r="BR608" s="22"/>
    </row>
    <row r="609" spans="1:70" ht="50" hidden="1" customHeight="1" x14ac:dyDescent="0.2">
      <c r="A609" s="99">
        <v>702</v>
      </c>
      <c r="B609" s="91">
        <v>702</v>
      </c>
      <c r="C609" s="94" t="s">
        <v>1448</v>
      </c>
      <c r="F609" s="22" t="s">
        <v>1167</v>
      </c>
      <c r="G609" s="3" t="s">
        <v>1</v>
      </c>
      <c r="H609" s="3">
        <v>0</v>
      </c>
      <c r="L609" s="3">
        <v>0</v>
      </c>
      <c r="M609" s="22" t="s">
        <v>69</v>
      </c>
      <c r="Y609" s="22"/>
      <c r="Z609" s="22"/>
      <c r="AA609" s="22"/>
      <c r="AC609" s="22"/>
      <c r="AD609" s="22"/>
      <c r="AE609" s="22"/>
      <c r="AW609" s="22"/>
      <c r="BG609" s="22"/>
      <c r="BH609" s="22"/>
      <c r="BQ609" s="22"/>
      <c r="BR609" s="22"/>
    </row>
    <row r="610" spans="1:70" ht="50" hidden="1" customHeight="1" x14ac:dyDescent="0.2">
      <c r="A610" s="99">
        <v>703</v>
      </c>
      <c r="B610" s="91">
        <v>703</v>
      </c>
      <c r="C610" s="94" t="s">
        <v>1449</v>
      </c>
      <c r="F610" s="22" t="s">
        <v>1167</v>
      </c>
      <c r="G610" s="22" t="s">
        <v>1</v>
      </c>
      <c r="H610" s="3">
        <v>0</v>
      </c>
      <c r="L610" s="3">
        <v>0</v>
      </c>
      <c r="M610" s="22" t="s">
        <v>69</v>
      </c>
      <c r="Y610" s="22"/>
      <c r="Z610" s="22"/>
      <c r="AA610" s="22"/>
      <c r="AC610" s="22"/>
      <c r="AD610" s="22"/>
      <c r="AE610" s="22"/>
      <c r="AW610" s="22"/>
      <c r="BG610" s="22"/>
      <c r="BH610" s="22"/>
      <c r="BQ610" s="22"/>
      <c r="BR610" s="22"/>
    </row>
    <row r="611" spans="1:70" ht="50" hidden="1" customHeight="1" x14ac:dyDescent="0.2">
      <c r="A611" s="99">
        <v>704</v>
      </c>
      <c r="B611" s="91">
        <v>704</v>
      </c>
      <c r="C611" s="94" t="s">
        <v>1450</v>
      </c>
      <c r="F611" s="22" t="s">
        <v>1167</v>
      </c>
      <c r="G611" s="3" t="s">
        <v>1</v>
      </c>
      <c r="H611" s="3">
        <v>0</v>
      </c>
      <c r="L611" s="3">
        <v>0</v>
      </c>
      <c r="M611" s="22" t="s">
        <v>69</v>
      </c>
      <c r="Y611" s="22"/>
      <c r="Z611" s="22"/>
      <c r="AA611" s="22"/>
      <c r="AC611" s="22"/>
      <c r="AD611" s="22"/>
      <c r="AE611" s="22"/>
      <c r="AW611" s="22"/>
      <c r="BG611" s="22"/>
      <c r="BH611" s="22"/>
      <c r="BQ611" s="22"/>
      <c r="BR611" s="22"/>
    </row>
    <row r="612" spans="1:70" ht="50" hidden="1" customHeight="1" x14ac:dyDescent="0.2">
      <c r="A612" s="99">
        <v>705</v>
      </c>
      <c r="B612" s="91">
        <v>705</v>
      </c>
      <c r="C612" s="94" t="s">
        <v>1451</v>
      </c>
      <c r="F612" s="22" t="s">
        <v>1167</v>
      </c>
      <c r="G612" s="22" t="s">
        <v>1</v>
      </c>
      <c r="H612" s="3">
        <v>0</v>
      </c>
      <c r="L612" s="3">
        <v>0</v>
      </c>
      <c r="M612" s="22" t="s">
        <v>69</v>
      </c>
      <c r="Y612" s="22"/>
      <c r="Z612" s="22"/>
      <c r="AA612" s="22"/>
      <c r="AC612" s="22"/>
      <c r="AD612" s="22"/>
      <c r="AE612" s="22"/>
      <c r="AW612" s="22"/>
      <c r="BG612" s="22"/>
      <c r="BH612" s="22"/>
      <c r="BQ612" s="22"/>
      <c r="BR612" s="22"/>
    </row>
    <row r="613" spans="1:70" ht="50" hidden="1" customHeight="1" x14ac:dyDescent="0.2">
      <c r="A613" s="99">
        <v>706</v>
      </c>
      <c r="B613" s="91">
        <v>706</v>
      </c>
      <c r="C613" s="94" t="s">
        <v>1452</v>
      </c>
      <c r="F613" s="22" t="s">
        <v>1167</v>
      </c>
      <c r="G613" s="3" t="s">
        <v>1</v>
      </c>
      <c r="H613" s="3">
        <v>0</v>
      </c>
      <c r="L613" s="3">
        <v>0</v>
      </c>
      <c r="M613" s="22" t="s">
        <v>69</v>
      </c>
      <c r="Y613" s="22"/>
      <c r="Z613" s="22"/>
      <c r="AA613" s="22"/>
      <c r="AC613" s="22"/>
      <c r="AD613" s="22"/>
      <c r="AE613" s="22"/>
      <c r="AW613" s="22"/>
      <c r="BG613" s="22"/>
      <c r="BH613" s="22"/>
      <c r="BQ613" s="22"/>
      <c r="BR613" s="22"/>
    </row>
    <row r="614" spans="1:70" ht="50" hidden="1" customHeight="1" x14ac:dyDescent="0.2">
      <c r="A614" s="99">
        <v>707</v>
      </c>
      <c r="B614" s="91">
        <v>707</v>
      </c>
      <c r="C614" s="94" t="s">
        <v>1453</v>
      </c>
      <c r="F614" s="22" t="s">
        <v>1167</v>
      </c>
      <c r="G614" s="22" t="s">
        <v>1</v>
      </c>
      <c r="H614" s="3">
        <v>0</v>
      </c>
      <c r="L614" s="3">
        <v>0</v>
      </c>
      <c r="M614" s="22" t="s">
        <v>69</v>
      </c>
      <c r="Y614" s="22"/>
      <c r="Z614" s="22"/>
      <c r="AA614" s="22"/>
      <c r="AC614" s="22"/>
      <c r="AD614" s="22"/>
      <c r="AE614" s="22"/>
      <c r="AW614" s="22"/>
      <c r="BG614" s="22"/>
      <c r="BH614" s="22"/>
      <c r="BQ614" s="22"/>
      <c r="BR614" s="22"/>
    </row>
    <row r="615" spans="1:70" ht="50" hidden="1" customHeight="1" x14ac:dyDescent="0.2">
      <c r="A615" s="99">
        <v>708</v>
      </c>
      <c r="B615" s="91">
        <v>708</v>
      </c>
      <c r="C615" s="94" t="s">
        <v>1454</v>
      </c>
      <c r="F615" s="22" t="s">
        <v>1167</v>
      </c>
      <c r="G615" s="3" t="s">
        <v>1</v>
      </c>
      <c r="H615" s="3">
        <v>0</v>
      </c>
      <c r="L615" s="3">
        <v>0</v>
      </c>
      <c r="M615" s="22" t="s">
        <v>69</v>
      </c>
      <c r="Y615" s="22"/>
      <c r="Z615" s="22"/>
      <c r="AA615" s="22"/>
      <c r="AC615" s="22"/>
      <c r="AD615" s="22"/>
      <c r="AE615" s="22"/>
      <c r="AW615" s="22"/>
      <c r="BG615" s="22"/>
      <c r="BH615" s="22"/>
      <c r="BQ615" s="22"/>
      <c r="BR615" s="22"/>
    </row>
    <row r="616" spans="1:70" ht="50" hidden="1" customHeight="1" x14ac:dyDescent="0.2">
      <c r="A616" s="99">
        <v>709</v>
      </c>
      <c r="B616" s="91">
        <v>709</v>
      </c>
      <c r="C616" s="94" t="s">
        <v>1455</v>
      </c>
      <c r="F616" s="22" t="s">
        <v>1167</v>
      </c>
      <c r="G616" s="22" t="s">
        <v>1</v>
      </c>
      <c r="H616" s="3">
        <v>0</v>
      </c>
      <c r="L616" s="3">
        <v>0</v>
      </c>
      <c r="M616" s="22" t="s">
        <v>69</v>
      </c>
      <c r="Y616" s="22"/>
      <c r="Z616" s="22"/>
      <c r="AA616" s="22"/>
      <c r="AC616" s="22"/>
      <c r="AD616" s="22"/>
      <c r="AE616" s="22"/>
      <c r="AW616" s="22"/>
      <c r="BG616" s="22"/>
      <c r="BH616" s="22"/>
      <c r="BQ616" s="22"/>
      <c r="BR616" s="22"/>
    </row>
    <row r="617" spans="1:70" ht="50" hidden="1" customHeight="1" x14ac:dyDescent="0.2">
      <c r="A617" s="99">
        <v>710</v>
      </c>
      <c r="B617" s="91">
        <v>710</v>
      </c>
      <c r="C617" s="94" t="s">
        <v>1456</v>
      </c>
      <c r="F617" s="22" t="s">
        <v>1167</v>
      </c>
      <c r="G617" s="3" t="s">
        <v>1</v>
      </c>
      <c r="H617" s="3">
        <v>0</v>
      </c>
      <c r="L617" s="3">
        <v>0</v>
      </c>
      <c r="M617" s="22" t="s">
        <v>69</v>
      </c>
      <c r="Y617" s="22"/>
      <c r="Z617" s="22"/>
      <c r="AA617" s="22"/>
      <c r="AC617" s="22"/>
      <c r="AD617" s="22"/>
      <c r="AE617" s="22"/>
      <c r="AW617" s="22"/>
      <c r="BG617" s="22"/>
      <c r="BH617" s="22"/>
      <c r="BQ617" s="22"/>
      <c r="BR617" s="22"/>
    </row>
    <row r="618" spans="1:70" ht="50" hidden="1" customHeight="1" x14ac:dyDescent="0.2">
      <c r="A618" s="99">
        <v>711</v>
      </c>
      <c r="B618" s="91">
        <v>711</v>
      </c>
      <c r="C618" s="94" t="s">
        <v>1457</v>
      </c>
      <c r="F618" s="22" t="s">
        <v>1167</v>
      </c>
      <c r="G618" s="22" t="s">
        <v>1</v>
      </c>
      <c r="H618" s="3">
        <v>0</v>
      </c>
      <c r="L618" s="3">
        <v>0</v>
      </c>
      <c r="M618" s="22" t="s">
        <v>69</v>
      </c>
      <c r="Y618" s="22"/>
      <c r="Z618" s="22"/>
      <c r="AA618" s="22"/>
      <c r="AC618" s="22"/>
      <c r="AD618" s="22"/>
      <c r="AE618" s="22"/>
      <c r="AW618" s="22"/>
      <c r="BG618" s="22"/>
      <c r="BH618" s="22"/>
      <c r="BQ618" s="22"/>
      <c r="BR618" s="22"/>
    </row>
    <row r="619" spans="1:70" ht="50" hidden="1" customHeight="1" x14ac:dyDescent="0.2">
      <c r="A619" s="99">
        <v>712</v>
      </c>
      <c r="B619" s="91">
        <v>712</v>
      </c>
      <c r="C619" s="94" t="s">
        <v>1458</v>
      </c>
      <c r="F619" s="22" t="s">
        <v>1167</v>
      </c>
      <c r="G619" s="3" t="s">
        <v>1</v>
      </c>
      <c r="H619" s="3">
        <v>0</v>
      </c>
      <c r="L619" s="3">
        <v>0</v>
      </c>
      <c r="M619" s="22" t="s">
        <v>69</v>
      </c>
      <c r="Y619" s="22"/>
      <c r="Z619" s="22"/>
      <c r="AA619" s="22"/>
      <c r="AC619" s="22"/>
      <c r="AD619" s="22"/>
      <c r="AE619" s="22"/>
      <c r="AW619" s="22"/>
      <c r="BG619" s="22"/>
      <c r="BH619" s="22"/>
      <c r="BQ619" s="22"/>
      <c r="BR619" s="22"/>
    </row>
    <row r="620" spans="1:70" ht="50" hidden="1" customHeight="1" x14ac:dyDescent="0.2">
      <c r="A620" s="99">
        <v>713</v>
      </c>
      <c r="B620" s="91">
        <v>713</v>
      </c>
      <c r="C620" s="94" t="s">
        <v>1459</v>
      </c>
      <c r="F620" s="22" t="s">
        <v>1167</v>
      </c>
      <c r="G620" s="22" t="s">
        <v>1</v>
      </c>
      <c r="H620" s="3">
        <v>0</v>
      </c>
      <c r="L620" s="3">
        <v>0</v>
      </c>
      <c r="M620" s="22" t="s">
        <v>69</v>
      </c>
      <c r="Y620" s="22"/>
      <c r="Z620" s="22"/>
      <c r="AA620" s="22"/>
      <c r="AC620" s="22"/>
      <c r="AD620" s="22"/>
      <c r="AE620" s="22"/>
      <c r="AW620" s="22"/>
      <c r="BG620" s="22"/>
      <c r="BH620" s="22"/>
      <c r="BQ620" s="22"/>
      <c r="BR620" s="22"/>
    </row>
    <row r="621" spans="1:70" ht="50" hidden="1" customHeight="1" x14ac:dyDescent="0.2">
      <c r="A621" s="99">
        <v>714</v>
      </c>
      <c r="B621" s="91">
        <v>714</v>
      </c>
      <c r="C621" s="94" t="s">
        <v>1460</v>
      </c>
      <c r="F621" s="22" t="s">
        <v>1167</v>
      </c>
      <c r="G621" s="3" t="s">
        <v>1</v>
      </c>
      <c r="H621" s="3">
        <v>0</v>
      </c>
      <c r="L621" s="3">
        <v>0</v>
      </c>
      <c r="M621" s="22" t="s">
        <v>69</v>
      </c>
      <c r="Y621" s="22"/>
      <c r="Z621" s="22"/>
      <c r="AA621" s="22"/>
      <c r="AC621" s="22"/>
      <c r="AD621" s="22"/>
      <c r="AE621" s="22"/>
      <c r="AW621" s="22"/>
      <c r="BG621" s="22"/>
      <c r="BH621" s="22"/>
      <c r="BQ621" s="22"/>
      <c r="BR621" s="22"/>
    </row>
    <row r="622" spans="1:70" ht="50" hidden="1" customHeight="1" x14ac:dyDescent="0.2">
      <c r="A622" s="99">
        <v>715</v>
      </c>
      <c r="B622" s="91">
        <v>715</v>
      </c>
      <c r="C622" s="94" t="s">
        <v>1461</v>
      </c>
      <c r="F622" s="22" t="s">
        <v>1167</v>
      </c>
      <c r="G622" s="22" t="s">
        <v>1</v>
      </c>
      <c r="H622" s="3">
        <v>0</v>
      </c>
      <c r="L622" s="3">
        <v>0</v>
      </c>
      <c r="M622" s="22" t="s">
        <v>69</v>
      </c>
      <c r="Y622" s="22"/>
      <c r="Z622" s="22"/>
      <c r="AA622" s="22"/>
      <c r="AC622" s="22"/>
      <c r="AD622" s="22"/>
      <c r="AE622" s="22"/>
      <c r="AW622" s="22"/>
      <c r="BG622" s="22"/>
      <c r="BH622" s="22"/>
      <c r="BQ622" s="22"/>
      <c r="BR622" s="22"/>
    </row>
    <row r="623" spans="1:70" ht="50" hidden="1" customHeight="1" x14ac:dyDescent="0.2">
      <c r="A623" s="99">
        <v>716</v>
      </c>
      <c r="B623" s="91">
        <v>716</v>
      </c>
      <c r="C623" s="94" t="s">
        <v>1462</v>
      </c>
      <c r="F623" s="22" t="s">
        <v>1167</v>
      </c>
      <c r="G623" s="3" t="s">
        <v>1</v>
      </c>
      <c r="H623" s="3">
        <v>0</v>
      </c>
      <c r="L623" s="3">
        <v>0</v>
      </c>
      <c r="M623" s="22" t="s">
        <v>69</v>
      </c>
      <c r="Y623" s="22"/>
      <c r="Z623" s="22"/>
      <c r="AA623" s="22"/>
      <c r="AC623" s="22"/>
      <c r="AD623" s="22"/>
      <c r="AE623" s="22"/>
      <c r="AW623" s="22"/>
      <c r="BG623" s="22"/>
      <c r="BH623" s="22"/>
      <c r="BQ623" s="22"/>
      <c r="BR623" s="22"/>
    </row>
    <row r="624" spans="1:70" ht="50" hidden="1" customHeight="1" x14ac:dyDescent="0.2">
      <c r="A624" s="99">
        <v>717</v>
      </c>
      <c r="B624" s="91">
        <v>717</v>
      </c>
      <c r="C624" s="94" t="s">
        <v>1463</v>
      </c>
      <c r="F624" s="22" t="s">
        <v>1167</v>
      </c>
      <c r="G624" s="22" t="s">
        <v>1</v>
      </c>
      <c r="H624" s="3">
        <v>0</v>
      </c>
      <c r="L624" s="3">
        <v>0</v>
      </c>
      <c r="M624" s="22" t="s">
        <v>69</v>
      </c>
      <c r="Y624" s="22"/>
      <c r="Z624" s="22"/>
      <c r="AA624" s="22"/>
      <c r="AC624" s="22"/>
      <c r="AD624" s="22"/>
      <c r="AE624" s="22"/>
      <c r="AW624" s="22"/>
      <c r="BG624" s="22"/>
      <c r="BH624" s="22"/>
      <c r="BQ624" s="22"/>
      <c r="BR624" s="22"/>
    </row>
    <row r="625" spans="1:70" ht="50" hidden="1" customHeight="1" x14ac:dyDescent="0.2">
      <c r="A625" s="99">
        <v>718</v>
      </c>
      <c r="B625" s="91">
        <v>718</v>
      </c>
      <c r="C625" s="94" t="s">
        <v>1464</v>
      </c>
      <c r="F625" s="22" t="s">
        <v>1167</v>
      </c>
      <c r="G625" s="3" t="s">
        <v>1</v>
      </c>
      <c r="H625" s="3">
        <v>0</v>
      </c>
      <c r="L625" s="3">
        <v>0</v>
      </c>
      <c r="M625" s="22" t="s">
        <v>69</v>
      </c>
      <c r="Y625" s="22"/>
      <c r="Z625" s="22"/>
      <c r="AA625" s="22"/>
      <c r="AC625" s="22"/>
      <c r="AD625" s="22"/>
      <c r="AE625" s="22"/>
      <c r="AW625" s="22"/>
      <c r="BG625" s="22"/>
      <c r="BH625" s="22"/>
      <c r="BQ625" s="22"/>
      <c r="BR625" s="22"/>
    </row>
    <row r="626" spans="1:70" ht="50" hidden="1" customHeight="1" x14ac:dyDescent="0.2">
      <c r="A626" s="99">
        <v>719</v>
      </c>
      <c r="B626" s="91">
        <v>719</v>
      </c>
      <c r="C626" s="94" t="s">
        <v>1465</v>
      </c>
      <c r="F626" s="22" t="s">
        <v>1167</v>
      </c>
      <c r="G626" s="22" t="s">
        <v>1</v>
      </c>
      <c r="H626" s="3">
        <v>0</v>
      </c>
      <c r="L626" s="3">
        <v>0</v>
      </c>
      <c r="M626" s="22" t="s">
        <v>69</v>
      </c>
      <c r="Y626" s="22"/>
      <c r="Z626" s="22"/>
      <c r="AA626" s="22"/>
      <c r="AC626" s="22"/>
      <c r="AD626" s="22"/>
      <c r="AE626" s="22"/>
      <c r="AW626" s="22"/>
      <c r="BG626" s="22"/>
      <c r="BH626" s="22"/>
      <c r="BQ626" s="22"/>
      <c r="BR626" s="22"/>
    </row>
    <row r="627" spans="1:70" ht="50" hidden="1" customHeight="1" x14ac:dyDescent="0.2">
      <c r="A627" s="99">
        <v>720</v>
      </c>
      <c r="B627" s="91">
        <v>720</v>
      </c>
      <c r="C627" s="94" t="s">
        <v>1466</v>
      </c>
      <c r="F627" s="22" t="s">
        <v>1167</v>
      </c>
      <c r="G627" s="3" t="s">
        <v>1</v>
      </c>
      <c r="H627" s="3">
        <v>0</v>
      </c>
      <c r="L627" s="3">
        <v>0</v>
      </c>
      <c r="M627" s="22" t="s">
        <v>69</v>
      </c>
      <c r="Y627" s="22"/>
      <c r="Z627" s="22"/>
      <c r="AA627" s="22"/>
      <c r="AC627" s="22"/>
      <c r="AD627" s="22"/>
      <c r="AE627" s="22"/>
      <c r="AW627" s="22"/>
      <c r="BG627" s="22"/>
      <c r="BH627" s="22"/>
      <c r="BQ627" s="22"/>
      <c r="BR627" s="22"/>
    </row>
    <row r="628" spans="1:70" ht="50" hidden="1" customHeight="1" x14ac:dyDescent="0.2">
      <c r="A628" s="99">
        <v>721</v>
      </c>
      <c r="B628" s="91">
        <v>721</v>
      </c>
      <c r="C628" s="94" t="s">
        <v>1467</v>
      </c>
      <c r="F628" s="22" t="s">
        <v>1167</v>
      </c>
      <c r="G628" s="22" t="s">
        <v>1</v>
      </c>
      <c r="H628" s="3">
        <v>0</v>
      </c>
      <c r="L628" s="3">
        <v>0</v>
      </c>
      <c r="M628" s="22" t="s">
        <v>69</v>
      </c>
      <c r="Y628" s="22"/>
      <c r="Z628" s="22"/>
      <c r="AA628" s="22"/>
      <c r="AC628" s="22"/>
      <c r="AD628" s="22"/>
      <c r="AE628" s="22"/>
      <c r="AW628" s="22"/>
      <c r="BG628" s="22"/>
      <c r="BH628" s="22"/>
      <c r="BQ628" s="22"/>
      <c r="BR628" s="22"/>
    </row>
    <row r="629" spans="1:70" ht="50" hidden="1" customHeight="1" x14ac:dyDescent="0.2">
      <c r="A629" s="99">
        <v>722</v>
      </c>
      <c r="B629" s="91">
        <v>722</v>
      </c>
      <c r="C629" s="94" t="s">
        <v>1468</v>
      </c>
      <c r="F629" s="22" t="s">
        <v>1167</v>
      </c>
      <c r="G629" s="3" t="s">
        <v>1</v>
      </c>
      <c r="H629" s="3">
        <v>0</v>
      </c>
      <c r="L629" s="3">
        <v>0</v>
      </c>
      <c r="M629" s="22" t="s">
        <v>69</v>
      </c>
      <c r="Y629" s="22"/>
      <c r="Z629" s="22"/>
      <c r="AA629" s="22"/>
      <c r="AC629" s="22"/>
      <c r="AD629" s="22"/>
      <c r="AE629" s="22"/>
      <c r="AW629" s="22"/>
      <c r="BG629" s="22"/>
      <c r="BH629" s="22"/>
      <c r="BQ629" s="22"/>
      <c r="BR629" s="22"/>
    </row>
    <row r="630" spans="1:70" ht="50" hidden="1" customHeight="1" x14ac:dyDescent="0.2">
      <c r="A630" s="99">
        <v>723</v>
      </c>
      <c r="B630" s="91">
        <v>723</v>
      </c>
      <c r="C630" s="94" t="s">
        <v>1469</v>
      </c>
      <c r="F630" s="22" t="s">
        <v>1167</v>
      </c>
      <c r="G630" s="22" t="s">
        <v>1</v>
      </c>
      <c r="H630" s="3">
        <v>0</v>
      </c>
      <c r="L630" s="3">
        <v>0</v>
      </c>
      <c r="M630" s="22" t="s">
        <v>69</v>
      </c>
      <c r="Y630" s="22"/>
      <c r="Z630" s="22"/>
      <c r="AA630" s="22"/>
      <c r="AC630" s="22"/>
      <c r="AD630" s="22"/>
      <c r="AE630" s="22"/>
      <c r="AW630" s="22"/>
      <c r="BG630" s="22"/>
      <c r="BH630" s="22"/>
      <c r="BQ630" s="22"/>
      <c r="BR630" s="22"/>
    </row>
    <row r="631" spans="1:70" ht="50" hidden="1" customHeight="1" x14ac:dyDescent="0.2">
      <c r="A631" s="99">
        <v>724</v>
      </c>
      <c r="B631" s="91">
        <v>724</v>
      </c>
      <c r="C631" s="94" t="s">
        <v>1470</v>
      </c>
      <c r="F631" s="22" t="s">
        <v>1167</v>
      </c>
      <c r="G631" s="3" t="s">
        <v>1</v>
      </c>
      <c r="H631" s="3">
        <v>0</v>
      </c>
      <c r="L631" s="3">
        <v>0</v>
      </c>
      <c r="M631" s="22" t="s">
        <v>69</v>
      </c>
      <c r="Y631" s="22"/>
      <c r="Z631" s="22"/>
      <c r="AA631" s="22"/>
      <c r="AC631" s="22"/>
      <c r="AD631" s="22"/>
      <c r="AE631" s="22"/>
      <c r="AW631" s="22"/>
      <c r="BG631" s="22"/>
      <c r="BH631" s="22"/>
      <c r="BQ631" s="22"/>
      <c r="BR631" s="22"/>
    </row>
    <row r="632" spans="1:70" ht="50" hidden="1" customHeight="1" x14ac:dyDescent="0.2">
      <c r="A632" s="99">
        <v>725</v>
      </c>
      <c r="B632" s="91">
        <v>725</v>
      </c>
      <c r="C632" s="94" t="s">
        <v>1471</v>
      </c>
      <c r="F632" s="22" t="s">
        <v>1167</v>
      </c>
      <c r="G632" s="22" t="s">
        <v>1</v>
      </c>
      <c r="H632" s="3">
        <v>0</v>
      </c>
      <c r="L632" s="3">
        <v>0</v>
      </c>
      <c r="M632" s="22" t="s">
        <v>69</v>
      </c>
      <c r="Y632" s="22"/>
      <c r="Z632" s="22"/>
      <c r="AA632" s="22"/>
      <c r="AC632" s="22"/>
      <c r="AD632" s="22"/>
      <c r="AE632" s="22"/>
      <c r="AW632" s="22"/>
      <c r="BG632" s="22"/>
      <c r="BH632" s="22"/>
      <c r="BQ632" s="22"/>
      <c r="BR632" s="22"/>
    </row>
    <row r="633" spans="1:70" ht="50" hidden="1" customHeight="1" x14ac:dyDescent="0.2">
      <c r="A633" s="99">
        <v>726</v>
      </c>
      <c r="B633" s="91">
        <v>726</v>
      </c>
      <c r="C633" s="94" t="s">
        <v>1472</v>
      </c>
      <c r="F633" s="22" t="s">
        <v>1167</v>
      </c>
      <c r="G633" s="3" t="s">
        <v>1</v>
      </c>
      <c r="H633" s="3">
        <v>0</v>
      </c>
      <c r="L633" s="3">
        <v>0</v>
      </c>
      <c r="M633" s="22" t="s">
        <v>69</v>
      </c>
      <c r="Y633" s="22"/>
      <c r="Z633" s="22"/>
      <c r="AA633" s="22"/>
      <c r="AC633" s="22"/>
      <c r="AD633" s="22"/>
      <c r="AE633" s="22"/>
      <c r="AW633" s="22"/>
      <c r="BG633" s="22"/>
      <c r="BH633" s="22"/>
      <c r="BQ633" s="22"/>
      <c r="BR633" s="22"/>
    </row>
    <row r="634" spans="1:70" ht="50" hidden="1" customHeight="1" x14ac:dyDescent="0.2">
      <c r="A634" s="99">
        <v>727</v>
      </c>
      <c r="B634" s="91">
        <v>727</v>
      </c>
      <c r="C634" s="94" t="s">
        <v>1473</v>
      </c>
      <c r="F634" s="22" t="s">
        <v>1167</v>
      </c>
      <c r="G634" s="22" t="s">
        <v>1</v>
      </c>
      <c r="H634" s="3">
        <v>0</v>
      </c>
      <c r="L634" s="3">
        <v>0</v>
      </c>
      <c r="M634" s="22" t="s">
        <v>69</v>
      </c>
      <c r="Y634" s="22"/>
      <c r="Z634" s="22"/>
      <c r="AA634" s="22"/>
      <c r="AC634" s="22"/>
      <c r="AD634" s="22"/>
      <c r="AE634" s="22"/>
      <c r="AW634" s="22"/>
      <c r="BG634" s="22"/>
      <c r="BH634" s="22"/>
      <c r="BQ634" s="22"/>
      <c r="BR634" s="22"/>
    </row>
    <row r="635" spans="1:70" ht="50" hidden="1" customHeight="1" x14ac:dyDescent="0.2">
      <c r="A635" s="99">
        <v>728</v>
      </c>
      <c r="B635" s="91">
        <v>728</v>
      </c>
      <c r="C635" s="94" t="s">
        <v>1474</v>
      </c>
      <c r="F635" s="22" t="s">
        <v>1167</v>
      </c>
      <c r="G635" s="3" t="s">
        <v>1</v>
      </c>
      <c r="H635" s="3">
        <v>0</v>
      </c>
      <c r="L635" s="3">
        <v>0</v>
      </c>
      <c r="M635" s="22" t="s">
        <v>69</v>
      </c>
      <c r="Y635" s="22"/>
      <c r="Z635" s="22"/>
      <c r="AA635" s="22"/>
      <c r="AC635" s="22"/>
      <c r="AD635" s="22"/>
      <c r="AE635" s="22"/>
      <c r="AW635" s="22"/>
      <c r="BG635" s="22"/>
      <c r="BH635" s="22"/>
      <c r="BQ635" s="22"/>
      <c r="BR635" s="22"/>
    </row>
    <row r="636" spans="1:70" ht="50" hidden="1" customHeight="1" x14ac:dyDescent="0.2">
      <c r="A636" s="99">
        <v>729</v>
      </c>
      <c r="B636" s="91">
        <v>729</v>
      </c>
      <c r="C636" s="94" t="s">
        <v>1475</v>
      </c>
      <c r="F636" s="22" t="s">
        <v>1167</v>
      </c>
      <c r="G636" s="22" t="s">
        <v>1</v>
      </c>
      <c r="H636" s="3">
        <v>0</v>
      </c>
      <c r="L636" s="3">
        <v>0</v>
      </c>
      <c r="M636" s="22" t="s">
        <v>69</v>
      </c>
      <c r="Y636" s="22"/>
      <c r="Z636" s="22"/>
      <c r="AA636" s="22"/>
      <c r="AC636" s="22"/>
      <c r="AD636" s="22"/>
      <c r="AE636" s="22"/>
      <c r="AW636" s="22"/>
      <c r="BG636" s="22"/>
      <c r="BH636" s="22"/>
      <c r="BQ636" s="22"/>
      <c r="BR636" s="22"/>
    </row>
    <row r="637" spans="1:70" ht="50" hidden="1" customHeight="1" x14ac:dyDescent="0.2">
      <c r="A637" s="99">
        <v>730</v>
      </c>
      <c r="B637" s="91">
        <v>730</v>
      </c>
      <c r="C637" s="94" t="s">
        <v>1476</v>
      </c>
      <c r="F637" s="22" t="s">
        <v>1167</v>
      </c>
      <c r="G637" s="3" t="s">
        <v>1</v>
      </c>
      <c r="H637" s="3">
        <v>0</v>
      </c>
      <c r="L637" s="3">
        <v>0</v>
      </c>
      <c r="M637" s="22" t="s">
        <v>69</v>
      </c>
      <c r="Y637" s="22"/>
      <c r="Z637" s="22"/>
      <c r="AA637" s="22"/>
      <c r="AC637" s="22"/>
      <c r="AD637" s="22"/>
      <c r="AE637" s="22"/>
      <c r="AW637" s="22"/>
      <c r="BG637" s="22"/>
      <c r="BH637" s="22"/>
      <c r="BQ637" s="22"/>
      <c r="BR637" s="22"/>
    </row>
    <row r="638" spans="1:70" ht="50" hidden="1" customHeight="1" x14ac:dyDescent="0.2">
      <c r="A638" s="99">
        <v>731</v>
      </c>
      <c r="B638" s="91">
        <v>731</v>
      </c>
      <c r="C638" s="94" t="s">
        <v>1477</v>
      </c>
      <c r="F638" s="22" t="s">
        <v>1167</v>
      </c>
      <c r="G638" s="22" t="s">
        <v>1</v>
      </c>
      <c r="H638" s="3">
        <v>0</v>
      </c>
      <c r="L638" s="3">
        <v>0</v>
      </c>
      <c r="M638" s="22" t="s">
        <v>69</v>
      </c>
      <c r="Y638" s="22"/>
      <c r="Z638" s="22"/>
      <c r="AA638" s="22"/>
      <c r="AC638" s="22"/>
      <c r="AD638" s="22"/>
      <c r="AE638" s="22"/>
      <c r="AW638" s="22"/>
      <c r="BG638" s="22"/>
      <c r="BH638" s="22"/>
      <c r="BQ638" s="22"/>
      <c r="BR638" s="22"/>
    </row>
    <row r="639" spans="1:70" ht="50" hidden="1" customHeight="1" x14ac:dyDescent="0.2">
      <c r="A639" s="99">
        <v>732</v>
      </c>
      <c r="B639" s="91">
        <v>732</v>
      </c>
      <c r="C639" s="94" t="s">
        <v>1478</v>
      </c>
      <c r="F639" s="22" t="s">
        <v>1167</v>
      </c>
      <c r="G639" s="3" t="s">
        <v>1</v>
      </c>
      <c r="H639" s="3">
        <v>0</v>
      </c>
      <c r="L639" s="3">
        <v>0</v>
      </c>
      <c r="M639" s="22" t="s">
        <v>69</v>
      </c>
      <c r="Y639" s="22"/>
      <c r="Z639" s="22"/>
      <c r="AA639" s="22"/>
      <c r="AC639" s="22"/>
      <c r="AD639" s="22"/>
      <c r="AE639" s="22"/>
      <c r="AW639" s="22"/>
      <c r="BG639" s="22"/>
      <c r="BH639" s="22"/>
      <c r="BQ639" s="22"/>
      <c r="BR639" s="22"/>
    </row>
    <row r="640" spans="1:70" ht="50" hidden="1" customHeight="1" x14ac:dyDescent="0.2">
      <c r="A640" s="99">
        <v>733</v>
      </c>
      <c r="B640" s="91">
        <v>733</v>
      </c>
      <c r="C640" s="94" t="s">
        <v>1479</v>
      </c>
      <c r="F640" s="22" t="s">
        <v>1167</v>
      </c>
      <c r="G640" s="22" t="s">
        <v>1</v>
      </c>
      <c r="H640" s="3">
        <v>0</v>
      </c>
      <c r="L640" s="3">
        <v>0</v>
      </c>
      <c r="M640" s="22" t="s">
        <v>69</v>
      </c>
      <c r="Y640" s="22"/>
      <c r="Z640" s="22"/>
      <c r="AA640" s="22"/>
      <c r="AC640" s="22"/>
      <c r="AD640" s="22"/>
      <c r="AE640" s="22"/>
      <c r="AW640" s="22"/>
      <c r="BG640" s="22"/>
      <c r="BH640" s="22"/>
      <c r="BQ640" s="22"/>
      <c r="BR640" s="22"/>
    </row>
    <row r="641" spans="1:70" ht="50" hidden="1" customHeight="1" x14ac:dyDescent="0.2">
      <c r="A641" s="99">
        <v>734</v>
      </c>
      <c r="B641" s="91">
        <v>734</v>
      </c>
      <c r="C641" s="94" t="s">
        <v>1480</v>
      </c>
      <c r="F641" s="22" t="s">
        <v>1167</v>
      </c>
      <c r="G641" s="3" t="s">
        <v>1</v>
      </c>
      <c r="H641" s="3">
        <v>0</v>
      </c>
      <c r="L641" s="3">
        <v>0</v>
      </c>
      <c r="M641" s="22" t="s">
        <v>69</v>
      </c>
      <c r="Y641" s="22"/>
      <c r="Z641" s="22"/>
      <c r="AA641" s="22"/>
      <c r="AC641" s="22"/>
      <c r="AD641" s="22"/>
      <c r="AE641" s="22"/>
      <c r="AW641" s="22"/>
      <c r="BG641" s="22"/>
      <c r="BH641" s="22"/>
      <c r="BQ641" s="22"/>
      <c r="BR641" s="22"/>
    </row>
    <row r="642" spans="1:70" ht="50" hidden="1" customHeight="1" x14ac:dyDescent="0.2">
      <c r="A642" s="99">
        <v>735</v>
      </c>
      <c r="B642" s="91">
        <v>735</v>
      </c>
      <c r="C642" s="94" t="s">
        <v>1481</v>
      </c>
      <c r="F642" s="22" t="s">
        <v>1167</v>
      </c>
      <c r="G642" s="22" t="s">
        <v>1</v>
      </c>
      <c r="H642" s="3">
        <v>0</v>
      </c>
      <c r="L642" s="3">
        <v>0</v>
      </c>
      <c r="M642" s="22" t="s">
        <v>69</v>
      </c>
      <c r="Y642" s="22"/>
      <c r="Z642" s="22"/>
      <c r="AA642" s="22"/>
      <c r="AC642" s="22"/>
      <c r="AD642" s="22"/>
      <c r="AE642" s="22"/>
      <c r="AW642" s="22"/>
      <c r="BG642" s="22"/>
      <c r="BH642" s="22"/>
      <c r="BQ642" s="22"/>
      <c r="BR642" s="22"/>
    </row>
    <row r="643" spans="1:70" ht="50" hidden="1" customHeight="1" x14ac:dyDescent="0.2">
      <c r="A643" s="99">
        <v>736</v>
      </c>
      <c r="B643" s="91">
        <v>736</v>
      </c>
      <c r="C643" s="94" t="s">
        <v>1482</v>
      </c>
      <c r="F643" s="22" t="s">
        <v>1167</v>
      </c>
      <c r="G643" s="3" t="s">
        <v>1</v>
      </c>
      <c r="H643" s="3">
        <v>0</v>
      </c>
      <c r="L643" s="3">
        <v>0</v>
      </c>
      <c r="M643" s="22" t="s">
        <v>69</v>
      </c>
      <c r="Y643" s="22"/>
      <c r="Z643" s="22"/>
      <c r="AA643" s="22"/>
      <c r="AC643" s="22"/>
      <c r="AD643" s="22"/>
      <c r="AE643" s="22"/>
      <c r="AW643" s="22"/>
      <c r="BG643" s="22"/>
      <c r="BH643" s="22"/>
      <c r="BQ643" s="22"/>
      <c r="BR643" s="22"/>
    </row>
    <row r="644" spans="1:70" ht="50" hidden="1" customHeight="1" x14ac:dyDescent="0.2">
      <c r="A644" s="99">
        <v>737</v>
      </c>
      <c r="B644" s="91">
        <v>737</v>
      </c>
      <c r="C644" s="94" t="s">
        <v>1483</v>
      </c>
      <c r="F644" s="22" t="s">
        <v>1167</v>
      </c>
      <c r="G644" s="22" t="s">
        <v>1</v>
      </c>
      <c r="H644" s="3">
        <v>0</v>
      </c>
      <c r="L644" s="3">
        <v>0</v>
      </c>
      <c r="M644" s="22" t="s">
        <v>69</v>
      </c>
      <c r="Y644" s="22"/>
      <c r="Z644" s="22"/>
      <c r="AA644" s="22"/>
      <c r="AC644" s="22"/>
      <c r="AD644" s="22"/>
      <c r="AE644" s="22"/>
      <c r="AW644" s="22"/>
      <c r="BG644" s="22"/>
      <c r="BH644" s="22"/>
      <c r="BQ644" s="22"/>
      <c r="BR644" s="22"/>
    </row>
    <row r="645" spans="1:70" ht="50" hidden="1" customHeight="1" x14ac:dyDescent="0.2">
      <c r="A645" s="99">
        <v>738</v>
      </c>
      <c r="B645" s="91">
        <v>738</v>
      </c>
      <c r="C645" s="94" t="s">
        <v>1484</v>
      </c>
      <c r="F645" s="22" t="s">
        <v>1167</v>
      </c>
      <c r="G645" s="3" t="s">
        <v>1</v>
      </c>
      <c r="H645" s="3">
        <v>0</v>
      </c>
      <c r="L645" s="3">
        <v>0</v>
      </c>
      <c r="M645" s="22" t="s">
        <v>69</v>
      </c>
      <c r="Y645" s="22"/>
      <c r="Z645" s="22"/>
      <c r="AA645" s="22"/>
      <c r="AC645" s="22"/>
      <c r="AD645" s="22"/>
      <c r="AE645" s="22"/>
      <c r="AW645" s="22"/>
      <c r="BG645" s="22"/>
      <c r="BH645" s="22"/>
      <c r="BQ645" s="22"/>
      <c r="BR645" s="22"/>
    </row>
    <row r="646" spans="1:70" ht="50" hidden="1" customHeight="1" x14ac:dyDescent="0.2">
      <c r="A646" s="99">
        <v>739</v>
      </c>
      <c r="B646" s="91">
        <v>739</v>
      </c>
      <c r="C646" s="94" t="s">
        <v>1485</v>
      </c>
      <c r="F646" s="22" t="s">
        <v>1167</v>
      </c>
      <c r="G646" s="22" t="s">
        <v>1</v>
      </c>
      <c r="H646" s="3">
        <v>0</v>
      </c>
      <c r="L646" s="3">
        <v>0</v>
      </c>
      <c r="M646" s="22" t="s">
        <v>69</v>
      </c>
      <c r="Y646" s="22"/>
      <c r="Z646" s="22"/>
      <c r="AA646" s="22"/>
      <c r="AC646" s="22"/>
      <c r="AD646" s="22"/>
      <c r="AE646" s="22"/>
      <c r="AW646" s="22"/>
      <c r="BG646" s="22"/>
      <c r="BH646" s="22"/>
      <c r="BQ646" s="22"/>
      <c r="BR646" s="22"/>
    </row>
    <row r="647" spans="1:70" ht="50" hidden="1" customHeight="1" x14ac:dyDescent="0.2">
      <c r="A647" s="99">
        <v>740</v>
      </c>
      <c r="B647" s="91">
        <v>740</v>
      </c>
      <c r="C647" s="94" t="s">
        <v>1486</v>
      </c>
      <c r="F647" s="22" t="s">
        <v>1167</v>
      </c>
      <c r="G647" s="3" t="s">
        <v>1</v>
      </c>
      <c r="H647" s="3">
        <v>0</v>
      </c>
      <c r="L647" s="3">
        <v>0</v>
      </c>
      <c r="M647" s="22" t="s">
        <v>69</v>
      </c>
      <c r="Y647" s="22"/>
      <c r="Z647" s="22"/>
      <c r="AA647" s="22"/>
      <c r="AC647" s="22"/>
      <c r="AD647" s="22"/>
      <c r="AE647" s="22"/>
      <c r="AW647" s="22"/>
      <c r="BG647" s="22"/>
      <c r="BH647" s="22"/>
      <c r="BQ647" s="22"/>
      <c r="BR647" s="22"/>
    </row>
    <row r="648" spans="1:70" ht="50" hidden="1" customHeight="1" x14ac:dyDescent="0.2">
      <c r="A648" s="99">
        <v>741</v>
      </c>
      <c r="B648" s="91">
        <v>741</v>
      </c>
      <c r="C648" s="94" t="s">
        <v>1487</v>
      </c>
      <c r="F648" s="22" t="s">
        <v>1167</v>
      </c>
      <c r="G648" s="22" t="s">
        <v>1</v>
      </c>
      <c r="H648" s="3">
        <v>0</v>
      </c>
      <c r="L648" s="3">
        <v>0</v>
      </c>
      <c r="M648" s="22" t="s">
        <v>69</v>
      </c>
      <c r="Y648" s="22"/>
      <c r="Z648" s="22"/>
      <c r="AA648" s="22"/>
      <c r="AC648" s="22"/>
      <c r="AD648" s="22"/>
      <c r="AE648" s="22"/>
      <c r="AW648" s="22"/>
      <c r="BG648" s="22"/>
      <c r="BH648" s="22"/>
      <c r="BQ648" s="22"/>
      <c r="BR648" s="22"/>
    </row>
    <row r="649" spans="1:70" ht="50" hidden="1" customHeight="1" x14ac:dyDescent="0.2">
      <c r="A649" s="99">
        <v>742</v>
      </c>
      <c r="B649" s="91">
        <v>742</v>
      </c>
      <c r="C649" s="94" t="s">
        <v>1488</v>
      </c>
      <c r="F649" s="22" t="s">
        <v>1167</v>
      </c>
      <c r="G649" s="3" t="s">
        <v>1</v>
      </c>
      <c r="H649" s="3">
        <v>0</v>
      </c>
      <c r="L649" s="3">
        <v>0</v>
      </c>
      <c r="M649" s="22" t="s">
        <v>69</v>
      </c>
      <c r="Y649" s="22"/>
      <c r="Z649" s="22"/>
      <c r="AA649" s="22"/>
      <c r="AC649" s="22"/>
      <c r="AD649" s="22"/>
      <c r="AE649" s="22"/>
      <c r="AW649" s="22"/>
      <c r="BG649" s="22"/>
      <c r="BH649" s="22"/>
      <c r="BQ649" s="22"/>
      <c r="BR649" s="22"/>
    </row>
    <row r="650" spans="1:70" ht="50" hidden="1" customHeight="1" x14ac:dyDescent="0.2">
      <c r="A650" s="99">
        <v>743</v>
      </c>
      <c r="B650" s="91">
        <v>743</v>
      </c>
      <c r="C650" s="94" t="s">
        <v>1489</v>
      </c>
      <c r="F650" s="22" t="s">
        <v>1167</v>
      </c>
      <c r="G650" s="22" t="s">
        <v>1</v>
      </c>
      <c r="H650" s="3">
        <v>0</v>
      </c>
      <c r="L650" s="3">
        <v>0</v>
      </c>
      <c r="M650" s="22" t="s">
        <v>69</v>
      </c>
      <c r="Y650" s="22"/>
      <c r="Z650" s="22"/>
      <c r="AA650" s="22"/>
      <c r="AC650" s="22"/>
      <c r="AD650" s="22"/>
      <c r="AE650" s="22"/>
      <c r="AW650" s="22"/>
      <c r="BG650" s="22"/>
      <c r="BH650" s="22"/>
      <c r="BQ650" s="22"/>
      <c r="BR650" s="22"/>
    </row>
    <row r="651" spans="1:70" ht="50" hidden="1" customHeight="1" x14ac:dyDescent="0.2">
      <c r="A651" s="99">
        <v>744</v>
      </c>
      <c r="B651" s="91">
        <v>744</v>
      </c>
      <c r="C651" s="94" t="s">
        <v>1490</v>
      </c>
      <c r="F651" s="22" t="s">
        <v>1167</v>
      </c>
      <c r="G651" s="3" t="s">
        <v>1</v>
      </c>
      <c r="H651" s="3">
        <v>0</v>
      </c>
      <c r="L651" s="3">
        <v>0</v>
      </c>
      <c r="M651" s="22" t="s">
        <v>69</v>
      </c>
      <c r="Y651" s="22"/>
      <c r="Z651" s="22"/>
      <c r="AA651" s="22"/>
      <c r="AC651" s="22"/>
      <c r="AD651" s="22"/>
      <c r="AE651" s="22"/>
      <c r="AW651" s="22"/>
      <c r="BG651" s="22"/>
      <c r="BH651" s="22"/>
      <c r="BQ651" s="22"/>
      <c r="BR651" s="22"/>
    </row>
    <row r="652" spans="1:70" ht="50" hidden="1" customHeight="1" x14ac:dyDescent="0.2">
      <c r="A652" s="99">
        <v>745</v>
      </c>
      <c r="B652" s="91">
        <v>745</v>
      </c>
      <c r="C652" s="94" t="s">
        <v>1491</v>
      </c>
      <c r="F652" s="22" t="s">
        <v>1167</v>
      </c>
      <c r="G652" s="22" t="s">
        <v>1</v>
      </c>
      <c r="H652" s="3">
        <v>0</v>
      </c>
      <c r="L652" s="3">
        <v>0</v>
      </c>
      <c r="M652" s="22" t="s">
        <v>69</v>
      </c>
      <c r="Y652" s="22"/>
      <c r="Z652" s="22"/>
      <c r="AA652" s="22"/>
      <c r="AC652" s="22"/>
      <c r="AD652" s="22"/>
      <c r="AE652" s="22"/>
      <c r="AW652" s="22"/>
      <c r="BG652" s="22"/>
      <c r="BH652" s="22"/>
      <c r="BQ652" s="22"/>
      <c r="BR652" s="22"/>
    </row>
    <row r="653" spans="1:70" ht="50" hidden="1" customHeight="1" x14ac:dyDescent="0.2">
      <c r="A653" s="99">
        <v>746</v>
      </c>
      <c r="B653" s="91">
        <v>746</v>
      </c>
      <c r="C653" s="94" t="s">
        <v>1492</v>
      </c>
      <c r="F653" s="22" t="s">
        <v>1167</v>
      </c>
      <c r="G653" s="3" t="s">
        <v>1</v>
      </c>
      <c r="H653" s="3">
        <v>0</v>
      </c>
      <c r="L653" s="3">
        <v>0</v>
      </c>
      <c r="M653" s="22" t="s">
        <v>69</v>
      </c>
      <c r="Y653" s="22"/>
      <c r="Z653" s="22"/>
      <c r="AA653" s="22"/>
      <c r="AC653" s="22"/>
      <c r="AD653" s="22"/>
      <c r="AE653" s="22"/>
      <c r="AW653" s="22"/>
      <c r="BG653" s="22"/>
      <c r="BH653" s="22"/>
      <c r="BQ653" s="22"/>
      <c r="BR653" s="22"/>
    </row>
    <row r="654" spans="1:70" ht="50" hidden="1" customHeight="1" x14ac:dyDescent="0.2">
      <c r="A654" s="99">
        <v>747</v>
      </c>
      <c r="B654" s="91">
        <v>747</v>
      </c>
      <c r="C654" s="94" t="s">
        <v>1493</v>
      </c>
      <c r="F654" s="22" t="s">
        <v>1167</v>
      </c>
      <c r="G654" s="22" t="s">
        <v>1</v>
      </c>
      <c r="H654" s="3">
        <v>0</v>
      </c>
      <c r="L654" s="3">
        <v>0</v>
      </c>
      <c r="M654" s="22" t="s">
        <v>69</v>
      </c>
      <c r="Y654" s="22"/>
      <c r="Z654" s="22"/>
      <c r="AA654" s="22"/>
      <c r="AC654" s="22"/>
      <c r="AD654" s="22"/>
      <c r="AE654" s="22"/>
      <c r="AW654" s="22"/>
      <c r="BG654" s="22"/>
      <c r="BH654" s="22"/>
      <c r="BQ654" s="22"/>
      <c r="BR654" s="22"/>
    </row>
    <row r="655" spans="1:70" ht="50" hidden="1" customHeight="1" x14ac:dyDescent="0.2">
      <c r="A655" s="99">
        <v>748</v>
      </c>
      <c r="B655" s="91">
        <v>748</v>
      </c>
      <c r="C655" s="94" t="s">
        <v>1494</v>
      </c>
      <c r="F655" s="22" t="s">
        <v>1167</v>
      </c>
      <c r="G655" s="3" t="s">
        <v>1</v>
      </c>
      <c r="H655" s="3">
        <v>0</v>
      </c>
      <c r="L655" s="3">
        <v>0</v>
      </c>
      <c r="M655" s="22" t="s">
        <v>69</v>
      </c>
      <c r="Y655" s="22"/>
      <c r="Z655" s="22"/>
      <c r="AA655" s="22"/>
      <c r="AC655" s="22"/>
      <c r="AD655" s="22"/>
      <c r="AE655" s="22"/>
      <c r="AW655" s="22"/>
      <c r="BG655" s="22"/>
      <c r="BH655" s="22"/>
      <c r="BQ655" s="22"/>
      <c r="BR655" s="22"/>
    </row>
    <row r="656" spans="1:70" ht="50" hidden="1" customHeight="1" x14ac:dyDescent="0.2">
      <c r="A656" s="99">
        <v>749</v>
      </c>
      <c r="B656" s="91">
        <v>749</v>
      </c>
      <c r="C656" s="94" t="s">
        <v>1495</v>
      </c>
      <c r="F656" s="22" t="s">
        <v>1167</v>
      </c>
      <c r="G656" s="22" t="s">
        <v>1</v>
      </c>
      <c r="H656" s="3">
        <v>0</v>
      </c>
      <c r="L656" s="3">
        <v>0</v>
      </c>
      <c r="M656" s="22" t="s">
        <v>69</v>
      </c>
      <c r="Y656" s="22"/>
      <c r="Z656" s="22"/>
      <c r="AA656" s="22"/>
      <c r="AC656" s="22"/>
      <c r="AD656" s="22"/>
      <c r="AE656" s="22"/>
      <c r="AW656" s="22"/>
      <c r="BG656" s="22"/>
      <c r="BH656" s="22"/>
      <c r="BQ656" s="22"/>
      <c r="BR656" s="22"/>
    </row>
    <row r="657" spans="1:70" ht="50" hidden="1" customHeight="1" x14ac:dyDescent="0.2">
      <c r="A657" s="99">
        <v>750</v>
      </c>
      <c r="B657" s="91">
        <v>750</v>
      </c>
      <c r="C657" s="94" t="s">
        <v>1496</v>
      </c>
      <c r="F657" s="22" t="s">
        <v>1167</v>
      </c>
      <c r="G657" s="3" t="s">
        <v>1</v>
      </c>
      <c r="H657" s="3">
        <v>0</v>
      </c>
      <c r="L657" s="3">
        <v>0</v>
      </c>
      <c r="M657" s="22" t="s">
        <v>69</v>
      </c>
      <c r="Y657" s="22"/>
      <c r="Z657" s="22"/>
      <c r="AA657" s="22"/>
      <c r="AC657" s="22"/>
      <c r="AD657" s="22"/>
      <c r="AE657" s="22"/>
      <c r="AW657" s="22"/>
      <c r="BG657" s="22"/>
      <c r="BH657" s="22"/>
      <c r="BQ657" s="22"/>
      <c r="BR657" s="22"/>
    </row>
    <row r="658" spans="1:70" ht="50" hidden="1" customHeight="1" x14ac:dyDescent="0.2">
      <c r="A658" s="99">
        <v>751</v>
      </c>
      <c r="B658" s="91">
        <v>751</v>
      </c>
      <c r="C658" s="94" t="s">
        <v>1497</v>
      </c>
      <c r="F658" s="22" t="s">
        <v>1167</v>
      </c>
      <c r="G658" s="22" t="s">
        <v>1</v>
      </c>
      <c r="H658" s="3">
        <v>0</v>
      </c>
      <c r="L658" s="3">
        <v>0</v>
      </c>
      <c r="M658" s="22" t="s">
        <v>69</v>
      </c>
      <c r="Y658" s="22"/>
      <c r="Z658" s="22"/>
      <c r="AA658" s="22"/>
      <c r="AC658" s="22"/>
      <c r="AD658" s="22"/>
      <c r="AE658" s="22"/>
      <c r="AW658" s="22"/>
      <c r="BG658" s="22"/>
      <c r="BH658" s="22"/>
      <c r="BQ658" s="22"/>
      <c r="BR658" s="22"/>
    </row>
    <row r="659" spans="1:70" ht="50" hidden="1" customHeight="1" x14ac:dyDescent="0.2">
      <c r="A659" s="99">
        <v>752</v>
      </c>
      <c r="B659" s="91">
        <v>752</v>
      </c>
      <c r="C659" s="94" t="s">
        <v>1498</v>
      </c>
      <c r="F659" s="22" t="s">
        <v>1167</v>
      </c>
      <c r="G659" s="3" t="s">
        <v>1</v>
      </c>
      <c r="H659" s="3">
        <v>0</v>
      </c>
      <c r="L659" s="3">
        <v>0</v>
      </c>
      <c r="M659" s="22" t="s">
        <v>69</v>
      </c>
      <c r="Y659" s="22"/>
      <c r="Z659" s="22"/>
      <c r="AA659" s="22"/>
      <c r="AC659" s="22"/>
      <c r="AD659" s="22"/>
      <c r="AE659" s="22"/>
      <c r="AW659" s="22"/>
      <c r="BG659" s="22"/>
      <c r="BH659" s="22"/>
      <c r="BQ659" s="22"/>
      <c r="BR659" s="22"/>
    </row>
    <row r="660" spans="1:70" ht="50" hidden="1" customHeight="1" x14ac:dyDescent="0.2">
      <c r="A660" s="99">
        <v>753</v>
      </c>
      <c r="B660" s="91">
        <v>753</v>
      </c>
      <c r="C660" s="94" t="s">
        <v>1499</v>
      </c>
      <c r="F660" s="22" t="s">
        <v>1167</v>
      </c>
      <c r="G660" s="22" t="s">
        <v>1</v>
      </c>
      <c r="H660" s="3">
        <v>0</v>
      </c>
      <c r="L660" s="3">
        <v>0</v>
      </c>
      <c r="M660" s="22" t="s">
        <v>69</v>
      </c>
      <c r="Y660" s="22"/>
      <c r="Z660" s="22"/>
      <c r="AA660" s="22"/>
      <c r="AC660" s="22"/>
      <c r="AD660" s="22"/>
      <c r="AE660" s="22"/>
      <c r="AW660" s="22"/>
      <c r="BG660" s="22"/>
      <c r="BH660" s="22"/>
      <c r="BQ660" s="22"/>
      <c r="BR660" s="22"/>
    </row>
    <row r="661" spans="1:70" ht="50" hidden="1" customHeight="1" x14ac:dyDescent="0.2">
      <c r="A661" s="99">
        <v>754</v>
      </c>
      <c r="B661" s="91">
        <v>754</v>
      </c>
      <c r="C661" s="94" t="s">
        <v>1500</v>
      </c>
      <c r="F661" s="22" t="s">
        <v>1167</v>
      </c>
      <c r="G661" s="3" t="s">
        <v>1</v>
      </c>
      <c r="H661" s="3">
        <v>0</v>
      </c>
      <c r="L661" s="3">
        <v>0</v>
      </c>
      <c r="M661" s="22" t="s">
        <v>69</v>
      </c>
      <c r="Y661" s="22"/>
      <c r="Z661" s="22"/>
      <c r="AA661" s="22"/>
      <c r="AC661" s="22"/>
      <c r="AD661" s="22"/>
      <c r="AE661" s="22"/>
      <c r="AW661" s="22"/>
      <c r="BG661" s="22"/>
      <c r="BH661" s="22"/>
      <c r="BQ661" s="22"/>
      <c r="BR661" s="22"/>
    </row>
    <row r="662" spans="1:70" ht="50" hidden="1" customHeight="1" x14ac:dyDescent="0.2">
      <c r="A662" s="99">
        <v>755</v>
      </c>
      <c r="B662" s="91">
        <v>755</v>
      </c>
      <c r="C662" s="94" t="s">
        <v>1501</v>
      </c>
      <c r="F662" s="22" t="s">
        <v>1167</v>
      </c>
      <c r="G662" s="22" t="s">
        <v>1</v>
      </c>
      <c r="H662" s="3">
        <v>0</v>
      </c>
      <c r="L662" s="3">
        <v>0</v>
      </c>
      <c r="M662" s="22" t="s">
        <v>69</v>
      </c>
      <c r="Y662" s="22"/>
      <c r="Z662" s="22"/>
      <c r="AA662" s="22"/>
      <c r="AC662" s="22"/>
      <c r="AD662" s="22"/>
      <c r="AE662" s="22"/>
      <c r="AW662" s="22"/>
      <c r="BG662" s="22"/>
      <c r="BH662" s="22"/>
      <c r="BQ662" s="22"/>
      <c r="BR662" s="22"/>
    </row>
    <row r="663" spans="1:70" ht="50" hidden="1" customHeight="1" x14ac:dyDescent="0.2">
      <c r="A663" s="99">
        <v>756</v>
      </c>
      <c r="B663" s="91">
        <v>756</v>
      </c>
      <c r="C663" s="94" t="s">
        <v>1502</v>
      </c>
      <c r="F663" s="22" t="s">
        <v>1167</v>
      </c>
      <c r="G663" s="3" t="s">
        <v>1</v>
      </c>
      <c r="H663" s="3">
        <v>0</v>
      </c>
      <c r="L663" s="3">
        <v>0</v>
      </c>
      <c r="M663" s="22" t="s">
        <v>69</v>
      </c>
      <c r="Y663" s="22"/>
      <c r="Z663" s="22"/>
      <c r="AA663" s="22"/>
      <c r="AC663" s="22"/>
      <c r="AD663" s="22"/>
      <c r="AE663" s="22"/>
      <c r="AW663" s="22"/>
      <c r="BG663" s="22"/>
      <c r="BH663" s="22"/>
      <c r="BQ663" s="22"/>
      <c r="BR663" s="22"/>
    </row>
    <row r="664" spans="1:70" ht="50" hidden="1" customHeight="1" x14ac:dyDescent="0.2">
      <c r="A664" s="99">
        <v>757</v>
      </c>
      <c r="B664" s="91">
        <v>757</v>
      </c>
      <c r="C664" s="94" t="s">
        <v>1503</v>
      </c>
      <c r="F664" s="22" t="s">
        <v>1167</v>
      </c>
      <c r="G664" s="22" t="s">
        <v>1</v>
      </c>
      <c r="H664" s="3">
        <v>0</v>
      </c>
      <c r="L664" s="3">
        <v>0</v>
      </c>
      <c r="M664" s="22" t="s">
        <v>69</v>
      </c>
      <c r="Y664" s="22"/>
      <c r="Z664" s="22"/>
      <c r="AA664" s="22"/>
      <c r="AC664" s="22"/>
      <c r="AD664" s="22"/>
      <c r="AE664" s="22"/>
      <c r="AW664" s="22"/>
      <c r="BG664" s="22"/>
      <c r="BH664" s="22"/>
      <c r="BQ664" s="22"/>
      <c r="BR664" s="22"/>
    </row>
    <row r="665" spans="1:70" ht="50" hidden="1" customHeight="1" x14ac:dyDescent="0.2">
      <c r="A665" s="99">
        <v>758</v>
      </c>
      <c r="B665" s="91">
        <v>758</v>
      </c>
      <c r="C665" s="94" t="s">
        <v>1504</v>
      </c>
      <c r="F665" s="22" t="s">
        <v>1167</v>
      </c>
      <c r="G665" s="3" t="s">
        <v>1</v>
      </c>
      <c r="H665" s="3">
        <v>0</v>
      </c>
      <c r="L665" s="3">
        <v>0</v>
      </c>
      <c r="M665" s="22" t="s">
        <v>69</v>
      </c>
      <c r="Y665" s="22"/>
      <c r="Z665" s="22"/>
      <c r="AA665" s="22"/>
      <c r="AC665" s="22"/>
      <c r="AD665" s="22"/>
      <c r="AE665" s="22"/>
      <c r="AW665" s="22"/>
      <c r="BG665" s="22"/>
      <c r="BH665" s="22"/>
      <c r="BQ665" s="22"/>
      <c r="BR665" s="22"/>
    </row>
    <row r="666" spans="1:70" ht="50" hidden="1" customHeight="1" x14ac:dyDescent="0.2">
      <c r="A666" s="99">
        <v>759</v>
      </c>
      <c r="B666" s="91">
        <v>759</v>
      </c>
      <c r="C666" s="94" t="s">
        <v>1505</v>
      </c>
      <c r="F666" s="22" t="s">
        <v>1167</v>
      </c>
      <c r="G666" s="22" t="s">
        <v>1</v>
      </c>
      <c r="H666" s="3">
        <v>0</v>
      </c>
      <c r="L666" s="3">
        <v>0</v>
      </c>
      <c r="M666" s="22" t="s">
        <v>69</v>
      </c>
      <c r="Y666" s="22"/>
      <c r="Z666" s="22"/>
      <c r="AA666" s="22"/>
      <c r="AC666" s="22"/>
      <c r="AD666" s="22"/>
      <c r="AE666" s="22"/>
      <c r="AW666" s="22"/>
      <c r="BG666" s="22"/>
      <c r="BH666" s="22"/>
      <c r="BQ666" s="22"/>
      <c r="BR666" s="22"/>
    </row>
    <row r="667" spans="1:70" ht="50" hidden="1" customHeight="1" x14ac:dyDescent="0.2">
      <c r="A667" s="99">
        <v>760</v>
      </c>
      <c r="B667" s="91">
        <v>760</v>
      </c>
      <c r="C667" s="94" t="s">
        <v>1506</v>
      </c>
      <c r="F667" s="22" t="s">
        <v>1167</v>
      </c>
      <c r="G667" s="3" t="s">
        <v>1</v>
      </c>
      <c r="H667" s="3">
        <v>0</v>
      </c>
      <c r="L667" s="3">
        <v>0</v>
      </c>
      <c r="M667" s="22" t="s">
        <v>69</v>
      </c>
      <c r="Y667" s="22"/>
      <c r="Z667" s="22"/>
      <c r="AA667" s="22"/>
      <c r="AC667" s="22"/>
      <c r="AD667" s="22"/>
      <c r="AE667" s="22"/>
      <c r="AW667" s="22"/>
      <c r="BG667" s="22"/>
      <c r="BH667" s="22"/>
      <c r="BQ667" s="22"/>
      <c r="BR667" s="22"/>
    </row>
    <row r="668" spans="1:70" ht="50" hidden="1" customHeight="1" x14ac:dyDescent="0.2">
      <c r="A668" s="99">
        <v>761</v>
      </c>
      <c r="B668" s="91">
        <v>761</v>
      </c>
      <c r="C668" s="94" t="s">
        <v>1507</v>
      </c>
      <c r="F668" s="22" t="s">
        <v>1167</v>
      </c>
      <c r="G668" s="22" t="s">
        <v>1</v>
      </c>
      <c r="H668" s="3">
        <v>0</v>
      </c>
      <c r="L668" s="3">
        <v>0</v>
      </c>
      <c r="M668" s="22" t="s">
        <v>69</v>
      </c>
      <c r="Y668" s="22"/>
      <c r="Z668" s="22"/>
      <c r="AA668" s="22"/>
      <c r="AC668" s="22"/>
      <c r="AD668" s="22"/>
      <c r="AE668" s="22"/>
      <c r="AW668" s="22"/>
      <c r="BG668" s="22"/>
      <c r="BH668" s="22"/>
      <c r="BQ668" s="22"/>
      <c r="BR668" s="22"/>
    </row>
    <row r="669" spans="1:70" ht="50" hidden="1" customHeight="1" x14ac:dyDescent="0.2">
      <c r="A669" s="99">
        <v>762</v>
      </c>
      <c r="B669" s="91">
        <v>762</v>
      </c>
      <c r="C669" s="94" t="s">
        <v>1508</v>
      </c>
      <c r="F669" s="22" t="s">
        <v>1167</v>
      </c>
      <c r="G669" s="3" t="s">
        <v>1</v>
      </c>
      <c r="H669" s="3">
        <v>0</v>
      </c>
      <c r="L669" s="3">
        <v>0</v>
      </c>
      <c r="M669" s="22" t="s">
        <v>69</v>
      </c>
      <c r="Y669" s="22"/>
      <c r="Z669" s="22"/>
      <c r="AA669" s="22"/>
      <c r="AC669" s="22"/>
      <c r="AD669" s="22"/>
      <c r="AE669" s="22"/>
      <c r="AW669" s="22"/>
      <c r="BG669" s="22"/>
      <c r="BH669" s="22"/>
      <c r="BQ669" s="22"/>
      <c r="BR669" s="22"/>
    </row>
    <row r="670" spans="1:70" ht="50" hidden="1" customHeight="1" x14ac:dyDescent="0.2">
      <c r="A670" s="99">
        <v>763</v>
      </c>
      <c r="B670" s="91">
        <v>763</v>
      </c>
      <c r="C670" s="94" t="s">
        <v>1509</v>
      </c>
      <c r="F670" s="22" t="s">
        <v>1167</v>
      </c>
      <c r="G670" s="22" t="s">
        <v>1</v>
      </c>
      <c r="H670" s="3">
        <v>0</v>
      </c>
      <c r="L670" s="3">
        <v>0</v>
      </c>
      <c r="M670" s="22" t="s">
        <v>69</v>
      </c>
      <c r="Y670" s="22"/>
      <c r="Z670" s="22"/>
      <c r="AA670" s="22"/>
      <c r="AC670" s="22"/>
      <c r="AD670" s="22"/>
      <c r="AE670" s="22"/>
      <c r="AW670" s="22"/>
      <c r="BG670" s="22"/>
      <c r="BH670" s="22"/>
      <c r="BQ670" s="22"/>
      <c r="BR670" s="22"/>
    </row>
    <row r="671" spans="1:70" ht="50" hidden="1" customHeight="1" x14ac:dyDescent="0.2">
      <c r="A671" s="99">
        <v>764</v>
      </c>
      <c r="B671" s="91">
        <v>764</v>
      </c>
      <c r="C671" s="94" t="s">
        <v>1510</v>
      </c>
      <c r="F671" s="22" t="s">
        <v>1167</v>
      </c>
      <c r="G671" s="3" t="s">
        <v>1</v>
      </c>
      <c r="H671" s="3">
        <v>0</v>
      </c>
      <c r="L671" s="3">
        <v>0</v>
      </c>
      <c r="M671" s="22" t="s">
        <v>69</v>
      </c>
      <c r="Y671" s="22"/>
      <c r="Z671" s="22"/>
      <c r="AA671" s="22"/>
      <c r="AC671" s="22"/>
      <c r="AD671" s="22"/>
      <c r="AE671" s="22"/>
      <c r="AW671" s="22"/>
      <c r="BG671" s="22"/>
      <c r="BH671" s="22"/>
      <c r="BQ671" s="22"/>
      <c r="BR671" s="22"/>
    </row>
    <row r="672" spans="1:70" ht="50" hidden="1" customHeight="1" x14ac:dyDescent="0.2">
      <c r="A672" s="99">
        <v>765</v>
      </c>
      <c r="B672" s="91">
        <v>765</v>
      </c>
      <c r="C672" s="94" t="s">
        <v>1511</v>
      </c>
      <c r="F672" s="22" t="s">
        <v>1167</v>
      </c>
      <c r="G672" s="22" t="s">
        <v>1</v>
      </c>
      <c r="H672" s="3">
        <v>0</v>
      </c>
      <c r="L672" s="3">
        <v>0</v>
      </c>
      <c r="M672" s="22" t="s">
        <v>69</v>
      </c>
      <c r="Y672" s="22"/>
      <c r="Z672" s="22"/>
      <c r="AA672" s="22"/>
      <c r="AC672" s="22"/>
      <c r="AD672" s="22"/>
      <c r="AE672" s="22"/>
      <c r="AW672" s="22"/>
      <c r="BG672" s="22"/>
      <c r="BH672" s="22"/>
      <c r="BQ672" s="22"/>
      <c r="BR672" s="22"/>
    </row>
    <row r="673" spans="1:70" ht="50" hidden="1" customHeight="1" x14ac:dyDescent="0.2">
      <c r="A673" s="99">
        <v>766</v>
      </c>
      <c r="B673" s="91">
        <v>766</v>
      </c>
      <c r="C673" s="94" t="s">
        <v>1512</v>
      </c>
      <c r="F673" s="22" t="s">
        <v>1167</v>
      </c>
      <c r="G673" s="3" t="s">
        <v>1</v>
      </c>
      <c r="H673" s="3">
        <v>0</v>
      </c>
      <c r="L673" s="3">
        <v>0</v>
      </c>
      <c r="M673" s="22" t="s">
        <v>69</v>
      </c>
      <c r="Y673" s="22"/>
      <c r="Z673" s="22"/>
      <c r="AA673" s="22"/>
      <c r="AC673" s="22"/>
      <c r="AD673" s="22"/>
      <c r="AE673" s="22"/>
      <c r="AW673" s="22"/>
      <c r="BG673" s="22"/>
      <c r="BH673" s="22"/>
      <c r="BQ673" s="22"/>
      <c r="BR673" s="22"/>
    </row>
    <row r="674" spans="1:70" ht="50" hidden="1" customHeight="1" x14ac:dyDescent="0.2">
      <c r="A674" s="99">
        <v>767</v>
      </c>
      <c r="B674" s="91">
        <v>767</v>
      </c>
      <c r="C674" s="94" t="s">
        <v>1513</v>
      </c>
      <c r="F674" s="22" t="s">
        <v>1167</v>
      </c>
      <c r="G674" s="22" t="s">
        <v>1</v>
      </c>
      <c r="H674" s="3">
        <v>0</v>
      </c>
      <c r="L674" s="3">
        <v>0</v>
      </c>
      <c r="M674" s="22" t="s">
        <v>69</v>
      </c>
      <c r="Y674" s="22"/>
      <c r="Z674" s="22"/>
      <c r="AA674" s="22"/>
      <c r="AC674" s="22"/>
      <c r="AD674" s="22"/>
      <c r="AE674" s="22"/>
      <c r="AW674" s="22"/>
      <c r="BG674" s="22"/>
      <c r="BH674" s="22"/>
      <c r="BQ674" s="22"/>
      <c r="BR674" s="22"/>
    </row>
    <row r="675" spans="1:70" ht="50" hidden="1" customHeight="1" x14ac:dyDescent="0.2">
      <c r="A675" s="99">
        <v>768</v>
      </c>
      <c r="B675" s="91">
        <v>768</v>
      </c>
      <c r="C675" s="94" t="s">
        <v>1514</v>
      </c>
      <c r="F675" s="22" t="s">
        <v>1167</v>
      </c>
      <c r="G675" s="3" t="s">
        <v>1</v>
      </c>
      <c r="H675" s="3">
        <v>0</v>
      </c>
      <c r="L675" s="3">
        <v>0</v>
      </c>
      <c r="M675" s="22" t="s">
        <v>69</v>
      </c>
      <c r="Y675" s="22"/>
      <c r="Z675" s="22"/>
      <c r="AA675" s="22"/>
      <c r="AC675" s="22"/>
      <c r="AD675" s="22"/>
      <c r="AE675" s="22"/>
      <c r="AW675" s="22"/>
      <c r="BG675" s="22"/>
      <c r="BH675" s="22"/>
      <c r="BQ675" s="22"/>
      <c r="BR675" s="22"/>
    </row>
    <row r="676" spans="1:70" ht="50" hidden="1" customHeight="1" x14ac:dyDescent="0.2">
      <c r="A676" s="99">
        <v>769</v>
      </c>
      <c r="B676" s="91">
        <v>769</v>
      </c>
      <c r="C676" s="94" t="s">
        <v>1515</v>
      </c>
      <c r="F676" s="22" t="s">
        <v>1167</v>
      </c>
      <c r="G676" s="22" t="s">
        <v>1</v>
      </c>
      <c r="H676" s="3">
        <v>0</v>
      </c>
      <c r="L676" s="3">
        <v>0</v>
      </c>
      <c r="M676" s="22" t="s">
        <v>69</v>
      </c>
      <c r="Y676" s="22"/>
      <c r="Z676" s="22"/>
      <c r="AA676" s="22"/>
      <c r="AC676" s="22"/>
      <c r="AD676" s="22"/>
      <c r="AE676" s="22"/>
      <c r="AW676" s="22"/>
      <c r="BG676" s="22"/>
      <c r="BH676" s="22"/>
      <c r="BQ676" s="22"/>
      <c r="BR676" s="22"/>
    </row>
    <row r="677" spans="1:70" ht="50" hidden="1" customHeight="1" x14ac:dyDescent="0.2">
      <c r="A677" s="99">
        <v>770</v>
      </c>
      <c r="B677" s="91">
        <v>770</v>
      </c>
      <c r="C677" s="94" t="s">
        <v>1516</v>
      </c>
      <c r="F677" s="22" t="s">
        <v>1167</v>
      </c>
      <c r="G677" s="3" t="s">
        <v>1</v>
      </c>
      <c r="H677" s="3">
        <v>0</v>
      </c>
      <c r="L677" s="3">
        <v>0</v>
      </c>
      <c r="M677" s="22" t="s">
        <v>69</v>
      </c>
      <c r="Y677" s="22"/>
      <c r="Z677" s="22"/>
      <c r="AA677" s="22"/>
      <c r="AC677" s="22"/>
      <c r="AD677" s="22"/>
      <c r="AE677" s="22"/>
      <c r="AW677" s="22"/>
      <c r="BG677" s="22"/>
      <c r="BH677" s="22"/>
      <c r="BQ677" s="22"/>
      <c r="BR677" s="22"/>
    </row>
    <row r="678" spans="1:70" ht="50" hidden="1" customHeight="1" x14ac:dyDescent="0.2">
      <c r="A678" s="99">
        <v>771</v>
      </c>
      <c r="B678" s="91">
        <v>771</v>
      </c>
      <c r="C678" s="94" t="s">
        <v>1517</v>
      </c>
      <c r="F678" s="22" t="s">
        <v>1167</v>
      </c>
      <c r="G678" s="22" t="s">
        <v>1</v>
      </c>
      <c r="H678" s="3">
        <v>0</v>
      </c>
      <c r="L678" s="3">
        <v>0</v>
      </c>
      <c r="M678" s="22" t="s">
        <v>69</v>
      </c>
      <c r="Y678" s="22"/>
      <c r="Z678" s="22"/>
      <c r="AA678" s="22"/>
      <c r="AC678" s="22"/>
      <c r="AD678" s="22"/>
      <c r="AE678" s="22"/>
      <c r="AW678" s="22"/>
      <c r="BG678" s="22"/>
      <c r="BH678" s="22"/>
      <c r="BQ678" s="22"/>
      <c r="BR678" s="22"/>
    </row>
    <row r="679" spans="1:70" ht="50" hidden="1" customHeight="1" x14ac:dyDescent="0.2">
      <c r="A679" s="99">
        <v>772</v>
      </c>
      <c r="B679" s="91">
        <v>772</v>
      </c>
      <c r="C679" s="94" t="s">
        <v>1518</v>
      </c>
      <c r="F679" s="22" t="s">
        <v>1167</v>
      </c>
      <c r="G679" s="3" t="s">
        <v>1</v>
      </c>
      <c r="H679" s="3">
        <v>0</v>
      </c>
      <c r="L679" s="3">
        <v>0</v>
      </c>
      <c r="M679" s="22" t="s">
        <v>69</v>
      </c>
      <c r="Y679" s="22"/>
      <c r="Z679" s="22"/>
      <c r="AA679" s="22"/>
      <c r="AC679" s="22"/>
      <c r="AD679" s="22"/>
      <c r="AE679" s="22"/>
      <c r="AW679" s="22"/>
      <c r="BG679" s="22"/>
      <c r="BH679" s="22"/>
      <c r="BQ679" s="22"/>
      <c r="BR679" s="22"/>
    </row>
    <row r="680" spans="1:70" ht="50" hidden="1" customHeight="1" x14ac:dyDescent="0.2">
      <c r="A680" s="99">
        <v>773</v>
      </c>
      <c r="B680" s="91">
        <v>773</v>
      </c>
      <c r="C680" s="94" t="s">
        <v>1519</v>
      </c>
      <c r="F680" s="22" t="s">
        <v>1167</v>
      </c>
      <c r="G680" s="22" t="s">
        <v>1</v>
      </c>
      <c r="H680" s="3">
        <v>0</v>
      </c>
      <c r="L680" s="3">
        <v>0</v>
      </c>
      <c r="M680" s="22" t="s">
        <v>69</v>
      </c>
      <c r="Y680" s="22"/>
      <c r="Z680" s="22"/>
      <c r="AA680" s="22"/>
      <c r="AC680" s="22"/>
      <c r="AD680" s="22"/>
      <c r="AE680" s="22"/>
      <c r="AW680" s="22"/>
      <c r="BG680" s="22"/>
      <c r="BH680" s="22"/>
      <c r="BQ680" s="22"/>
      <c r="BR680" s="22"/>
    </row>
    <row r="681" spans="1:70" ht="50" hidden="1" customHeight="1" x14ac:dyDescent="0.2">
      <c r="A681" s="99">
        <v>774</v>
      </c>
      <c r="B681" s="91">
        <v>774</v>
      </c>
      <c r="C681" s="94" t="s">
        <v>1520</v>
      </c>
      <c r="F681" s="22" t="s">
        <v>1167</v>
      </c>
      <c r="G681" s="3" t="s">
        <v>1</v>
      </c>
      <c r="H681" s="3">
        <v>0</v>
      </c>
      <c r="L681" s="3">
        <v>0</v>
      </c>
      <c r="M681" s="22" t="s">
        <v>69</v>
      </c>
      <c r="Y681" s="22"/>
      <c r="Z681" s="22"/>
      <c r="AA681" s="22"/>
      <c r="AC681" s="22"/>
      <c r="AD681" s="22"/>
      <c r="AE681" s="22"/>
      <c r="AW681" s="22"/>
      <c r="BG681" s="22"/>
      <c r="BH681" s="22"/>
      <c r="BQ681" s="22"/>
      <c r="BR681" s="22"/>
    </row>
    <row r="682" spans="1:70" ht="50" hidden="1" customHeight="1" x14ac:dyDescent="0.2">
      <c r="A682" s="99">
        <v>775</v>
      </c>
      <c r="B682" s="91">
        <v>775</v>
      </c>
      <c r="C682" s="94" t="s">
        <v>1521</v>
      </c>
      <c r="F682" s="22" t="s">
        <v>1167</v>
      </c>
      <c r="G682" s="22" t="s">
        <v>1</v>
      </c>
      <c r="H682" s="3">
        <v>0</v>
      </c>
      <c r="L682" s="3">
        <v>0</v>
      </c>
      <c r="M682" s="22" t="s">
        <v>69</v>
      </c>
      <c r="Y682" s="22"/>
      <c r="Z682" s="22"/>
      <c r="AA682" s="22"/>
      <c r="AC682" s="22"/>
      <c r="AD682" s="22"/>
      <c r="AE682" s="22"/>
      <c r="AW682" s="22"/>
      <c r="BG682" s="22"/>
      <c r="BH682" s="22"/>
      <c r="BQ682" s="22"/>
      <c r="BR682" s="22"/>
    </row>
    <row r="683" spans="1:70" ht="50" hidden="1" customHeight="1" x14ac:dyDescent="0.2">
      <c r="A683" s="99">
        <v>776</v>
      </c>
      <c r="B683" s="91">
        <v>776</v>
      </c>
      <c r="C683" s="94" t="s">
        <v>1522</v>
      </c>
      <c r="F683" s="22" t="s">
        <v>1167</v>
      </c>
      <c r="G683" s="3" t="s">
        <v>1</v>
      </c>
      <c r="H683" s="3">
        <v>0</v>
      </c>
      <c r="L683" s="3">
        <v>0</v>
      </c>
      <c r="M683" s="22" t="s">
        <v>69</v>
      </c>
      <c r="Y683" s="22"/>
      <c r="Z683" s="22"/>
      <c r="AA683" s="22"/>
      <c r="AC683" s="22"/>
      <c r="AD683" s="22"/>
      <c r="AE683" s="22"/>
      <c r="AW683" s="22"/>
      <c r="BG683" s="22"/>
      <c r="BH683" s="22"/>
      <c r="BQ683" s="22"/>
      <c r="BR683" s="22"/>
    </row>
    <row r="684" spans="1:70" ht="50" hidden="1" customHeight="1" x14ac:dyDescent="0.2">
      <c r="A684" s="99">
        <v>777</v>
      </c>
      <c r="B684" s="91">
        <v>777</v>
      </c>
      <c r="C684" s="94" t="s">
        <v>1523</v>
      </c>
      <c r="F684" s="22" t="s">
        <v>1167</v>
      </c>
      <c r="G684" s="22" t="s">
        <v>1</v>
      </c>
      <c r="H684" s="3">
        <v>0</v>
      </c>
      <c r="L684" s="3">
        <v>0</v>
      </c>
      <c r="M684" s="22" t="s">
        <v>69</v>
      </c>
      <c r="Y684" s="22"/>
      <c r="Z684" s="22"/>
      <c r="AA684" s="22"/>
      <c r="AC684" s="22"/>
      <c r="AD684" s="22"/>
      <c r="AE684" s="22"/>
      <c r="AW684" s="22"/>
      <c r="BG684" s="22"/>
      <c r="BH684" s="22"/>
      <c r="BQ684" s="22"/>
      <c r="BR684" s="22"/>
    </row>
    <row r="685" spans="1:70" ht="50" hidden="1" customHeight="1" x14ac:dyDescent="0.2">
      <c r="A685" s="99">
        <v>778</v>
      </c>
      <c r="B685" s="91">
        <v>778</v>
      </c>
      <c r="C685" s="94" t="s">
        <v>1524</v>
      </c>
      <c r="F685" s="22" t="s">
        <v>1167</v>
      </c>
      <c r="G685" s="3" t="s">
        <v>1</v>
      </c>
      <c r="H685" s="3">
        <v>0</v>
      </c>
      <c r="L685" s="3">
        <v>0</v>
      </c>
      <c r="M685" s="22" t="s">
        <v>69</v>
      </c>
      <c r="Y685" s="22"/>
      <c r="Z685" s="22"/>
      <c r="AA685" s="22"/>
      <c r="AC685" s="22"/>
      <c r="AD685" s="22"/>
      <c r="AE685" s="22"/>
      <c r="AW685" s="22"/>
      <c r="BG685" s="22"/>
      <c r="BH685" s="22"/>
      <c r="BQ685" s="22"/>
      <c r="BR685" s="22"/>
    </row>
    <row r="686" spans="1:70" ht="50" hidden="1" customHeight="1" x14ac:dyDescent="0.2">
      <c r="A686" s="99">
        <v>779</v>
      </c>
      <c r="B686" s="91">
        <v>779</v>
      </c>
      <c r="C686" s="94" t="s">
        <v>1525</v>
      </c>
      <c r="F686" s="22" t="s">
        <v>1167</v>
      </c>
      <c r="G686" s="22" t="s">
        <v>1</v>
      </c>
      <c r="H686" s="3">
        <v>0</v>
      </c>
      <c r="L686" s="3">
        <v>0</v>
      </c>
      <c r="M686" s="22" t="s">
        <v>69</v>
      </c>
      <c r="Y686" s="22"/>
      <c r="Z686" s="22"/>
      <c r="AA686" s="22"/>
      <c r="AC686" s="22"/>
      <c r="AD686" s="22"/>
      <c r="AE686" s="22"/>
      <c r="AW686" s="22"/>
      <c r="BG686" s="22"/>
      <c r="BH686" s="22"/>
      <c r="BQ686" s="22"/>
      <c r="BR686" s="22"/>
    </row>
    <row r="687" spans="1:70" ht="50" hidden="1" customHeight="1" x14ac:dyDescent="0.2">
      <c r="A687" s="99">
        <v>780</v>
      </c>
      <c r="B687" s="91">
        <v>780</v>
      </c>
      <c r="C687" s="94" t="s">
        <v>1526</v>
      </c>
      <c r="F687" s="22" t="s">
        <v>1167</v>
      </c>
      <c r="G687" s="3" t="s">
        <v>1</v>
      </c>
      <c r="H687" s="3">
        <v>0</v>
      </c>
      <c r="L687" s="3">
        <v>0</v>
      </c>
      <c r="M687" s="22" t="s">
        <v>69</v>
      </c>
      <c r="Y687" s="22"/>
      <c r="Z687" s="22"/>
      <c r="AA687" s="22"/>
      <c r="AC687" s="22"/>
      <c r="AD687" s="22"/>
      <c r="AE687" s="22"/>
      <c r="AW687" s="22"/>
      <c r="BG687" s="22"/>
      <c r="BH687" s="22"/>
      <c r="BQ687" s="22"/>
      <c r="BR687" s="22"/>
    </row>
    <row r="688" spans="1:70" ht="50" hidden="1" customHeight="1" x14ac:dyDescent="0.2">
      <c r="A688" s="99">
        <v>781</v>
      </c>
      <c r="B688" s="91">
        <v>781</v>
      </c>
      <c r="C688" s="94" t="s">
        <v>1527</v>
      </c>
      <c r="F688" s="22" t="s">
        <v>1167</v>
      </c>
      <c r="G688" s="22" t="s">
        <v>1</v>
      </c>
      <c r="H688" s="3">
        <v>0</v>
      </c>
      <c r="L688" s="3">
        <v>0</v>
      </c>
      <c r="M688" s="22" t="s">
        <v>69</v>
      </c>
      <c r="Y688" s="22"/>
      <c r="Z688" s="22"/>
      <c r="AA688" s="22"/>
      <c r="AC688" s="22"/>
      <c r="AD688" s="22"/>
      <c r="AE688" s="22"/>
      <c r="AW688" s="22"/>
      <c r="BG688" s="22"/>
      <c r="BH688" s="22"/>
      <c r="BQ688" s="22"/>
      <c r="BR688" s="22"/>
    </row>
    <row r="689" spans="1:70" ht="50" hidden="1" customHeight="1" x14ac:dyDescent="0.2">
      <c r="A689" s="99">
        <v>782</v>
      </c>
      <c r="B689" s="91">
        <v>782</v>
      </c>
      <c r="C689" s="94" t="s">
        <v>1528</v>
      </c>
      <c r="F689" s="22" t="s">
        <v>1167</v>
      </c>
      <c r="G689" s="3" t="s">
        <v>1</v>
      </c>
      <c r="H689" s="3">
        <v>0</v>
      </c>
      <c r="L689" s="3">
        <v>0</v>
      </c>
      <c r="M689" s="22" t="s">
        <v>69</v>
      </c>
      <c r="Y689" s="22"/>
      <c r="Z689" s="22"/>
      <c r="AA689" s="22"/>
      <c r="AC689" s="22"/>
      <c r="AD689" s="22"/>
      <c r="AE689" s="22"/>
      <c r="AW689" s="22"/>
      <c r="BG689" s="22"/>
      <c r="BH689" s="22"/>
      <c r="BQ689" s="22"/>
      <c r="BR689" s="22"/>
    </row>
    <row r="690" spans="1:70" ht="50" hidden="1" customHeight="1" x14ac:dyDescent="0.2">
      <c r="A690" s="99">
        <v>783</v>
      </c>
      <c r="B690" s="91">
        <v>783</v>
      </c>
      <c r="C690" s="94" t="s">
        <v>1529</v>
      </c>
      <c r="F690" s="22" t="s">
        <v>1167</v>
      </c>
      <c r="G690" s="22" t="s">
        <v>1</v>
      </c>
      <c r="H690" s="3">
        <v>0</v>
      </c>
      <c r="L690" s="3">
        <v>0</v>
      </c>
      <c r="M690" s="22" t="s">
        <v>69</v>
      </c>
      <c r="Y690" s="22"/>
      <c r="Z690" s="22"/>
      <c r="AA690" s="22"/>
      <c r="AC690" s="22"/>
      <c r="AD690" s="22"/>
      <c r="AE690" s="22"/>
      <c r="AW690" s="22"/>
      <c r="BG690" s="22"/>
      <c r="BH690" s="22"/>
      <c r="BQ690" s="22"/>
      <c r="BR690" s="22"/>
    </row>
    <row r="691" spans="1:70" ht="50" hidden="1" customHeight="1" x14ac:dyDescent="0.2">
      <c r="A691" s="99">
        <v>784</v>
      </c>
      <c r="B691" s="91">
        <v>784</v>
      </c>
      <c r="C691" s="94" t="s">
        <v>1530</v>
      </c>
      <c r="F691" s="22" t="s">
        <v>1167</v>
      </c>
      <c r="G691" s="3" t="s">
        <v>1</v>
      </c>
      <c r="H691" s="3">
        <v>0</v>
      </c>
      <c r="L691" s="3">
        <v>0</v>
      </c>
      <c r="M691" s="22" t="s">
        <v>69</v>
      </c>
      <c r="Y691" s="22"/>
      <c r="Z691" s="22"/>
      <c r="AA691" s="22"/>
      <c r="AC691" s="22"/>
      <c r="AD691" s="22"/>
      <c r="AE691" s="22"/>
      <c r="AW691" s="22"/>
      <c r="BG691" s="22"/>
      <c r="BH691" s="22"/>
      <c r="BQ691" s="22"/>
      <c r="BR691" s="22"/>
    </row>
    <row r="692" spans="1:70" ht="50" hidden="1" customHeight="1" x14ac:dyDescent="0.2">
      <c r="A692" s="99">
        <v>785</v>
      </c>
      <c r="B692" s="91">
        <v>785</v>
      </c>
      <c r="C692" s="94" t="s">
        <v>1531</v>
      </c>
      <c r="F692" s="22" t="s">
        <v>1167</v>
      </c>
      <c r="G692" s="22" t="s">
        <v>1</v>
      </c>
      <c r="H692" s="3">
        <v>0</v>
      </c>
      <c r="L692" s="3">
        <v>0</v>
      </c>
      <c r="M692" s="22" t="s">
        <v>69</v>
      </c>
      <c r="Y692" s="22"/>
      <c r="Z692" s="22"/>
      <c r="AA692" s="22"/>
      <c r="AC692" s="22"/>
      <c r="AD692" s="22"/>
      <c r="AE692" s="22"/>
      <c r="AW692" s="22"/>
      <c r="BG692" s="22"/>
      <c r="BH692" s="22"/>
      <c r="BQ692" s="22"/>
      <c r="BR692" s="22"/>
    </row>
    <row r="693" spans="1:70" ht="50" hidden="1" customHeight="1" x14ac:dyDescent="0.2">
      <c r="A693" s="99">
        <v>786</v>
      </c>
      <c r="B693" s="91">
        <v>786</v>
      </c>
      <c r="C693" s="94" t="s">
        <v>1532</v>
      </c>
      <c r="F693" s="22" t="s">
        <v>1167</v>
      </c>
      <c r="G693" s="3" t="s">
        <v>1</v>
      </c>
      <c r="H693" s="3">
        <v>0</v>
      </c>
      <c r="L693" s="3">
        <v>0</v>
      </c>
      <c r="M693" s="22" t="s">
        <v>69</v>
      </c>
      <c r="Y693" s="22"/>
      <c r="Z693" s="22"/>
      <c r="AA693" s="22"/>
      <c r="AC693" s="22"/>
      <c r="AD693" s="22"/>
      <c r="AE693" s="22"/>
      <c r="AW693" s="22"/>
      <c r="BG693" s="22"/>
      <c r="BH693" s="22"/>
      <c r="BQ693" s="22"/>
      <c r="BR693" s="22"/>
    </row>
    <row r="694" spans="1:70" ht="50" hidden="1" customHeight="1" x14ac:dyDescent="0.2">
      <c r="A694" s="99">
        <v>787</v>
      </c>
      <c r="B694" s="91">
        <v>787</v>
      </c>
      <c r="C694" s="94" t="s">
        <v>1533</v>
      </c>
      <c r="F694" s="22" t="s">
        <v>1167</v>
      </c>
      <c r="G694" s="22" t="s">
        <v>1</v>
      </c>
      <c r="H694" s="3">
        <v>0</v>
      </c>
      <c r="L694" s="3">
        <v>0</v>
      </c>
      <c r="M694" s="22" t="s">
        <v>69</v>
      </c>
      <c r="Y694" s="22"/>
      <c r="Z694" s="22"/>
      <c r="AA694" s="22"/>
      <c r="AC694" s="22"/>
      <c r="AD694" s="22"/>
      <c r="AE694" s="22"/>
      <c r="AW694" s="22"/>
      <c r="BG694" s="22"/>
      <c r="BH694" s="22"/>
      <c r="BQ694" s="22"/>
      <c r="BR694" s="22"/>
    </row>
    <row r="695" spans="1:70" ht="50" hidden="1" customHeight="1" x14ac:dyDescent="0.2">
      <c r="A695" s="99">
        <v>788</v>
      </c>
      <c r="B695" s="91">
        <v>788</v>
      </c>
      <c r="C695" s="94" t="s">
        <v>1534</v>
      </c>
      <c r="F695" s="22" t="s">
        <v>1167</v>
      </c>
      <c r="G695" s="3" t="s">
        <v>1</v>
      </c>
      <c r="H695" s="3">
        <v>0</v>
      </c>
      <c r="L695" s="3">
        <v>0</v>
      </c>
      <c r="M695" s="22" t="s">
        <v>69</v>
      </c>
      <c r="Y695" s="22"/>
      <c r="Z695" s="22"/>
      <c r="AA695" s="22"/>
      <c r="AC695" s="22"/>
      <c r="AD695" s="22"/>
      <c r="AE695" s="22"/>
      <c r="AW695" s="22"/>
      <c r="BG695" s="22"/>
      <c r="BH695" s="22"/>
      <c r="BQ695" s="22"/>
      <c r="BR695" s="22"/>
    </row>
    <row r="696" spans="1:70" ht="50" hidden="1" customHeight="1" x14ac:dyDescent="0.2">
      <c r="A696" s="99">
        <v>789</v>
      </c>
      <c r="B696" s="91">
        <v>789</v>
      </c>
      <c r="C696" s="94" t="s">
        <v>1535</v>
      </c>
      <c r="F696" s="22" t="s">
        <v>1167</v>
      </c>
      <c r="G696" s="22" t="s">
        <v>1</v>
      </c>
      <c r="H696" s="3">
        <v>0</v>
      </c>
      <c r="L696" s="3">
        <v>0</v>
      </c>
      <c r="M696" s="22" t="s">
        <v>69</v>
      </c>
      <c r="Y696" s="22"/>
      <c r="Z696" s="22"/>
      <c r="AA696" s="22"/>
      <c r="AC696" s="22"/>
      <c r="AD696" s="22"/>
      <c r="AE696" s="22"/>
      <c r="AW696" s="22"/>
      <c r="BG696" s="22"/>
      <c r="BH696" s="22"/>
      <c r="BQ696" s="22"/>
      <c r="BR696" s="22"/>
    </row>
    <row r="697" spans="1:70" ht="50" hidden="1" customHeight="1" x14ac:dyDescent="0.2">
      <c r="A697" s="99">
        <v>790</v>
      </c>
      <c r="B697" s="91">
        <v>790</v>
      </c>
      <c r="C697" s="94" t="s">
        <v>1536</v>
      </c>
      <c r="F697" s="22" t="s">
        <v>1167</v>
      </c>
      <c r="G697" s="3" t="s">
        <v>1</v>
      </c>
      <c r="H697" s="3">
        <v>0</v>
      </c>
      <c r="L697" s="3">
        <v>0</v>
      </c>
      <c r="M697" s="22" t="s">
        <v>69</v>
      </c>
      <c r="Y697" s="22"/>
      <c r="Z697" s="22"/>
      <c r="AA697" s="22"/>
      <c r="AC697" s="22"/>
      <c r="AD697" s="22"/>
      <c r="AE697" s="22"/>
      <c r="AW697" s="22"/>
      <c r="BG697" s="22"/>
      <c r="BH697" s="22"/>
      <c r="BQ697" s="22"/>
      <c r="BR697" s="22"/>
    </row>
    <row r="698" spans="1:70" ht="50" hidden="1" customHeight="1" x14ac:dyDescent="0.2">
      <c r="A698" s="99">
        <v>791</v>
      </c>
      <c r="B698" s="91">
        <v>791</v>
      </c>
      <c r="C698" s="94" t="s">
        <v>1537</v>
      </c>
      <c r="F698" s="22" t="s">
        <v>1167</v>
      </c>
      <c r="G698" s="22" t="s">
        <v>1</v>
      </c>
      <c r="H698" s="3">
        <v>0</v>
      </c>
      <c r="L698" s="3">
        <v>0</v>
      </c>
      <c r="M698" s="22" t="s">
        <v>69</v>
      </c>
      <c r="Y698" s="22"/>
      <c r="Z698" s="22"/>
      <c r="AA698" s="22"/>
      <c r="AC698" s="22"/>
      <c r="AD698" s="22"/>
      <c r="AE698" s="22"/>
      <c r="AW698" s="22"/>
      <c r="BG698" s="22"/>
      <c r="BH698" s="22"/>
      <c r="BQ698" s="22"/>
      <c r="BR698" s="22"/>
    </row>
    <row r="699" spans="1:70" ht="50" hidden="1" customHeight="1" x14ac:dyDescent="0.2">
      <c r="A699" s="99">
        <v>792</v>
      </c>
      <c r="B699" s="91">
        <v>792</v>
      </c>
      <c r="C699" s="94" t="s">
        <v>1538</v>
      </c>
      <c r="F699" s="22" t="s">
        <v>1167</v>
      </c>
      <c r="G699" s="3" t="s">
        <v>1</v>
      </c>
      <c r="H699" s="3">
        <v>0</v>
      </c>
      <c r="L699" s="3">
        <v>0</v>
      </c>
      <c r="M699" s="22" t="s">
        <v>69</v>
      </c>
      <c r="Y699" s="22"/>
      <c r="Z699" s="22"/>
      <c r="AA699" s="22"/>
      <c r="AC699" s="22"/>
      <c r="AD699" s="22"/>
      <c r="AE699" s="22"/>
      <c r="AW699" s="22"/>
      <c r="BG699" s="22"/>
      <c r="BH699" s="22"/>
      <c r="BQ699" s="22"/>
      <c r="BR699" s="22"/>
    </row>
    <row r="700" spans="1:70" ht="50" hidden="1" customHeight="1" x14ac:dyDescent="0.2">
      <c r="A700" s="99">
        <v>793</v>
      </c>
      <c r="B700" s="91">
        <v>793</v>
      </c>
      <c r="C700" s="94" t="s">
        <v>1539</v>
      </c>
      <c r="F700" s="22" t="s">
        <v>1167</v>
      </c>
      <c r="G700" s="22" t="s">
        <v>1</v>
      </c>
      <c r="H700" s="3">
        <v>0</v>
      </c>
      <c r="L700" s="3">
        <v>0</v>
      </c>
      <c r="M700" s="22" t="s">
        <v>69</v>
      </c>
      <c r="Y700" s="22"/>
      <c r="Z700" s="22"/>
      <c r="AA700" s="22"/>
      <c r="AC700" s="22"/>
      <c r="AD700" s="22"/>
      <c r="AE700" s="22"/>
      <c r="AW700" s="22"/>
      <c r="BG700" s="22"/>
      <c r="BH700" s="22"/>
      <c r="BQ700" s="22"/>
      <c r="BR700" s="22"/>
    </row>
    <row r="701" spans="1:70" ht="50" hidden="1" customHeight="1" x14ac:dyDescent="0.2">
      <c r="A701" s="99">
        <v>794</v>
      </c>
      <c r="B701" s="91">
        <v>794</v>
      </c>
      <c r="C701" s="94" t="s">
        <v>1540</v>
      </c>
      <c r="F701" s="22" t="s">
        <v>1167</v>
      </c>
      <c r="G701" s="3" t="s">
        <v>1</v>
      </c>
      <c r="H701" s="3">
        <v>0</v>
      </c>
      <c r="L701" s="3">
        <v>0</v>
      </c>
      <c r="M701" s="22" t="s">
        <v>69</v>
      </c>
      <c r="Y701" s="22"/>
      <c r="Z701" s="22"/>
      <c r="AA701" s="22"/>
      <c r="AC701" s="22"/>
      <c r="AD701" s="22"/>
      <c r="AE701" s="22"/>
      <c r="AW701" s="22"/>
      <c r="BG701" s="22"/>
      <c r="BH701" s="22"/>
      <c r="BQ701" s="22"/>
      <c r="BR701" s="22"/>
    </row>
    <row r="702" spans="1:70" ht="50" hidden="1" customHeight="1" x14ac:dyDescent="0.2">
      <c r="A702" s="99">
        <v>795</v>
      </c>
      <c r="B702" s="91">
        <v>795</v>
      </c>
      <c r="C702" s="94" t="s">
        <v>1541</v>
      </c>
      <c r="F702" s="22" t="s">
        <v>1167</v>
      </c>
      <c r="G702" s="22" t="s">
        <v>1</v>
      </c>
      <c r="H702" s="3">
        <v>0</v>
      </c>
      <c r="L702" s="3">
        <v>0</v>
      </c>
      <c r="M702" s="22" t="s">
        <v>69</v>
      </c>
      <c r="Y702" s="22"/>
      <c r="Z702" s="22"/>
      <c r="AA702" s="22"/>
      <c r="AC702" s="22"/>
      <c r="AD702" s="22"/>
      <c r="AE702" s="22"/>
      <c r="AW702" s="22"/>
      <c r="BG702" s="22"/>
      <c r="BH702" s="22"/>
      <c r="BQ702" s="22"/>
      <c r="BR702" s="22"/>
    </row>
    <row r="703" spans="1:70" ht="50" hidden="1" customHeight="1" x14ac:dyDescent="0.2">
      <c r="A703" s="99">
        <v>796</v>
      </c>
      <c r="B703" s="91">
        <v>796</v>
      </c>
      <c r="C703" s="94" t="s">
        <v>1542</v>
      </c>
      <c r="F703" s="22" t="s">
        <v>1167</v>
      </c>
      <c r="G703" s="3" t="s">
        <v>1</v>
      </c>
      <c r="H703" s="3">
        <v>0</v>
      </c>
      <c r="L703" s="3">
        <v>0</v>
      </c>
      <c r="M703" s="22" t="s">
        <v>69</v>
      </c>
      <c r="Y703" s="22"/>
      <c r="Z703" s="22"/>
      <c r="AA703" s="22"/>
      <c r="AC703" s="22"/>
      <c r="AD703" s="22"/>
      <c r="AE703" s="22"/>
      <c r="AW703" s="22"/>
      <c r="BG703" s="22"/>
      <c r="BH703" s="22"/>
      <c r="BQ703" s="22"/>
      <c r="BR703" s="22"/>
    </row>
    <row r="704" spans="1:70" ht="50" hidden="1" customHeight="1" x14ac:dyDescent="0.2">
      <c r="A704" s="99">
        <v>797</v>
      </c>
      <c r="B704" s="91">
        <v>797</v>
      </c>
      <c r="C704" s="94" t="s">
        <v>1543</v>
      </c>
      <c r="F704" s="22" t="s">
        <v>1167</v>
      </c>
      <c r="G704" s="22" t="s">
        <v>1</v>
      </c>
      <c r="H704" s="3">
        <v>0</v>
      </c>
      <c r="L704" s="3">
        <v>0</v>
      </c>
      <c r="M704" s="22" t="s">
        <v>69</v>
      </c>
      <c r="Y704" s="22"/>
      <c r="Z704" s="22"/>
      <c r="AA704" s="22"/>
      <c r="AC704" s="22"/>
      <c r="AD704" s="22"/>
      <c r="AE704" s="22"/>
      <c r="AW704" s="22"/>
      <c r="BG704" s="22"/>
      <c r="BH704" s="22"/>
      <c r="BQ704" s="22"/>
      <c r="BR704" s="22"/>
    </row>
    <row r="705" spans="1:70" ht="50" hidden="1" customHeight="1" x14ac:dyDescent="0.2">
      <c r="A705" s="99">
        <v>798</v>
      </c>
      <c r="B705" s="91">
        <v>798</v>
      </c>
      <c r="C705" s="94" t="s">
        <v>1544</v>
      </c>
      <c r="F705" s="22" t="s">
        <v>1167</v>
      </c>
      <c r="G705" s="3" t="s">
        <v>1</v>
      </c>
      <c r="H705" s="3">
        <v>0</v>
      </c>
      <c r="L705" s="3">
        <v>0</v>
      </c>
      <c r="M705" s="22" t="s">
        <v>69</v>
      </c>
      <c r="Y705" s="22"/>
      <c r="Z705" s="22"/>
      <c r="AA705" s="22"/>
      <c r="AC705" s="22"/>
      <c r="AD705" s="22"/>
      <c r="AE705" s="22"/>
      <c r="AW705" s="22"/>
      <c r="BG705" s="22"/>
      <c r="BH705" s="22"/>
      <c r="BQ705" s="22"/>
      <c r="BR705" s="22"/>
    </row>
    <row r="706" spans="1:70" ht="50" hidden="1" customHeight="1" x14ac:dyDescent="0.2">
      <c r="A706" s="99">
        <v>799</v>
      </c>
      <c r="B706" s="91">
        <v>799</v>
      </c>
      <c r="C706" s="94" t="s">
        <v>1545</v>
      </c>
      <c r="F706" s="22" t="s">
        <v>1167</v>
      </c>
      <c r="G706" s="22" t="s">
        <v>1</v>
      </c>
      <c r="H706" s="3">
        <v>0</v>
      </c>
      <c r="L706" s="3">
        <v>0</v>
      </c>
      <c r="M706" s="22" t="s">
        <v>69</v>
      </c>
      <c r="Y706" s="22"/>
      <c r="Z706" s="22"/>
      <c r="AA706" s="22"/>
      <c r="AC706" s="22"/>
      <c r="AD706" s="22"/>
      <c r="AE706" s="22"/>
      <c r="AW706" s="22"/>
      <c r="BG706" s="22"/>
      <c r="BH706" s="22"/>
      <c r="BQ706" s="22"/>
      <c r="BR706" s="22"/>
    </row>
    <row r="707" spans="1:70" ht="50" hidden="1" customHeight="1" x14ac:dyDescent="0.2">
      <c r="A707" s="99">
        <v>800</v>
      </c>
      <c r="B707" s="91">
        <v>800</v>
      </c>
      <c r="C707" s="94" t="s">
        <v>1546</v>
      </c>
      <c r="F707" s="22" t="s">
        <v>1167</v>
      </c>
      <c r="G707" s="3" t="s">
        <v>1</v>
      </c>
      <c r="H707" s="3">
        <v>0</v>
      </c>
      <c r="L707" s="3">
        <v>0</v>
      </c>
      <c r="M707" s="22" t="s">
        <v>69</v>
      </c>
      <c r="Y707" s="22"/>
      <c r="Z707" s="22"/>
      <c r="AA707" s="22"/>
      <c r="AC707" s="22"/>
      <c r="AD707" s="22"/>
      <c r="AE707" s="22"/>
      <c r="AW707" s="22"/>
      <c r="BG707" s="22"/>
      <c r="BH707" s="22"/>
      <c r="BQ707" s="22"/>
      <c r="BR707" s="22"/>
    </row>
    <row r="708" spans="1:70" ht="50" hidden="1" customHeight="1" x14ac:dyDescent="0.2">
      <c r="A708" s="99">
        <v>801</v>
      </c>
      <c r="B708" s="91">
        <v>801</v>
      </c>
      <c r="C708" s="94" t="s">
        <v>1547</v>
      </c>
      <c r="F708" s="22" t="s">
        <v>1167</v>
      </c>
      <c r="G708" s="22" t="s">
        <v>1</v>
      </c>
      <c r="H708" s="3">
        <v>0</v>
      </c>
      <c r="L708" s="3">
        <v>0</v>
      </c>
      <c r="M708" s="22" t="s">
        <v>69</v>
      </c>
      <c r="Y708" s="22"/>
      <c r="Z708" s="22"/>
      <c r="AA708" s="22"/>
      <c r="AC708" s="22"/>
      <c r="AD708" s="22"/>
      <c r="AE708" s="22"/>
      <c r="AW708" s="22"/>
      <c r="BG708" s="22"/>
      <c r="BH708" s="22"/>
      <c r="BQ708" s="22"/>
      <c r="BR708" s="22"/>
    </row>
    <row r="709" spans="1:70" ht="50" hidden="1" customHeight="1" x14ac:dyDescent="0.2">
      <c r="A709" s="99">
        <v>802</v>
      </c>
      <c r="B709" s="91">
        <v>802</v>
      </c>
      <c r="C709" s="94" t="s">
        <v>1548</v>
      </c>
      <c r="F709" s="22" t="s">
        <v>1167</v>
      </c>
      <c r="G709" s="3" t="s">
        <v>1</v>
      </c>
      <c r="H709" s="3">
        <v>0</v>
      </c>
      <c r="L709" s="3">
        <v>0</v>
      </c>
      <c r="M709" s="22" t="s">
        <v>69</v>
      </c>
      <c r="Y709" s="22"/>
      <c r="Z709" s="22"/>
      <c r="AA709" s="22"/>
      <c r="AC709" s="22"/>
      <c r="AD709" s="22"/>
      <c r="AE709" s="22"/>
      <c r="AW709" s="22"/>
      <c r="BG709" s="22"/>
      <c r="BH709" s="22"/>
      <c r="BQ709" s="22"/>
      <c r="BR709" s="22"/>
    </row>
    <row r="710" spans="1:70" ht="50" hidden="1" customHeight="1" x14ac:dyDescent="0.2">
      <c r="A710" s="99">
        <v>803</v>
      </c>
      <c r="B710" s="91">
        <v>803</v>
      </c>
      <c r="C710" s="94" t="s">
        <v>1549</v>
      </c>
      <c r="F710" s="22" t="s">
        <v>1167</v>
      </c>
      <c r="G710" s="22" t="s">
        <v>1</v>
      </c>
      <c r="H710" s="3">
        <v>0</v>
      </c>
      <c r="L710" s="3">
        <v>0</v>
      </c>
      <c r="M710" s="22" t="s">
        <v>69</v>
      </c>
      <c r="Y710" s="22"/>
      <c r="Z710" s="22"/>
      <c r="AA710" s="22"/>
      <c r="AC710" s="22"/>
      <c r="AD710" s="22"/>
      <c r="AE710" s="22"/>
      <c r="AW710" s="22"/>
      <c r="BG710" s="22"/>
      <c r="BH710" s="22"/>
      <c r="BQ710" s="22"/>
      <c r="BR710" s="22"/>
    </row>
    <row r="711" spans="1:70" ht="50" hidden="1" customHeight="1" x14ac:dyDescent="0.2">
      <c r="A711" s="99">
        <v>804</v>
      </c>
      <c r="B711" s="91">
        <v>804</v>
      </c>
      <c r="C711" s="94" t="s">
        <v>1550</v>
      </c>
      <c r="F711" s="22" t="s">
        <v>1167</v>
      </c>
      <c r="G711" s="3" t="s">
        <v>1</v>
      </c>
      <c r="H711" s="3">
        <v>0</v>
      </c>
      <c r="L711" s="3">
        <v>0</v>
      </c>
      <c r="M711" s="22" t="s">
        <v>69</v>
      </c>
      <c r="Y711" s="22"/>
      <c r="Z711" s="22"/>
      <c r="AA711" s="22"/>
      <c r="AC711" s="22"/>
      <c r="AD711" s="22"/>
      <c r="AE711" s="22"/>
      <c r="AW711" s="22"/>
      <c r="BG711" s="22"/>
      <c r="BH711" s="22"/>
      <c r="BQ711" s="22"/>
      <c r="BR711" s="22"/>
    </row>
    <row r="712" spans="1:70" ht="50" hidden="1" customHeight="1" x14ac:dyDescent="0.2">
      <c r="A712" s="99">
        <v>805</v>
      </c>
      <c r="B712" s="91">
        <v>805</v>
      </c>
      <c r="C712" s="94" t="s">
        <v>1551</v>
      </c>
      <c r="F712" s="22" t="s">
        <v>1167</v>
      </c>
      <c r="G712" s="22" t="s">
        <v>1</v>
      </c>
      <c r="H712" s="3">
        <v>0</v>
      </c>
      <c r="L712" s="3">
        <v>0</v>
      </c>
      <c r="M712" s="22" t="s">
        <v>69</v>
      </c>
      <c r="Y712" s="22"/>
      <c r="Z712" s="22"/>
      <c r="AA712" s="22"/>
      <c r="AC712" s="22"/>
      <c r="AD712" s="22"/>
      <c r="AE712" s="22"/>
      <c r="AW712" s="22"/>
      <c r="BG712" s="22"/>
      <c r="BH712" s="22"/>
      <c r="BQ712" s="22"/>
      <c r="BR712" s="22"/>
    </row>
    <row r="713" spans="1:70" ht="50" hidden="1" customHeight="1" x14ac:dyDescent="0.2">
      <c r="A713" s="99">
        <v>806</v>
      </c>
      <c r="B713" s="91">
        <v>806</v>
      </c>
      <c r="C713" s="94" t="s">
        <v>1552</v>
      </c>
      <c r="F713" s="22" t="s">
        <v>1167</v>
      </c>
      <c r="G713" s="3" t="s">
        <v>1</v>
      </c>
      <c r="H713" s="3">
        <v>0</v>
      </c>
      <c r="L713" s="3">
        <v>0</v>
      </c>
      <c r="M713" s="22" t="s">
        <v>69</v>
      </c>
      <c r="Y713" s="22"/>
      <c r="Z713" s="22"/>
      <c r="AA713" s="22"/>
      <c r="AC713" s="22"/>
      <c r="AD713" s="22"/>
      <c r="AE713" s="22"/>
      <c r="AW713" s="22"/>
      <c r="BG713" s="22"/>
      <c r="BH713" s="22"/>
      <c r="BQ713" s="22"/>
      <c r="BR713" s="22"/>
    </row>
    <row r="714" spans="1:70" ht="50" hidden="1" customHeight="1" x14ac:dyDescent="0.2">
      <c r="A714" s="99">
        <v>807</v>
      </c>
      <c r="B714" s="91">
        <v>807</v>
      </c>
      <c r="C714" s="94" t="s">
        <v>1553</v>
      </c>
      <c r="F714" s="22" t="s">
        <v>1167</v>
      </c>
      <c r="G714" s="22" t="s">
        <v>1</v>
      </c>
      <c r="H714" s="3">
        <v>0</v>
      </c>
      <c r="L714" s="3">
        <v>0</v>
      </c>
      <c r="M714" s="22" t="s">
        <v>69</v>
      </c>
      <c r="Y714" s="22"/>
      <c r="Z714" s="22"/>
      <c r="AA714" s="22"/>
      <c r="AC714" s="22"/>
      <c r="AD714" s="22"/>
      <c r="AE714" s="22"/>
      <c r="AW714" s="22"/>
      <c r="BG714" s="22"/>
      <c r="BH714" s="22"/>
      <c r="BQ714" s="22"/>
      <c r="BR714" s="22"/>
    </row>
    <row r="715" spans="1:70" ht="50" hidden="1" customHeight="1" x14ac:dyDescent="0.2">
      <c r="A715" s="99">
        <v>808</v>
      </c>
      <c r="B715" s="91">
        <v>808</v>
      </c>
      <c r="C715" s="94" t="s">
        <v>1554</v>
      </c>
      <c r="F715" s="22" t="s">
        <v>1167</v>
      </c>
      <c r="G715" s="3" t="s">
        <v>1</v>
      </c>
      <c r="H715" s="3">
        <v>0</v>
      </c>
      <c r="L715" s="3">
        <v>0</v>
      </c>
      <c r="M715" s="22" t="s">
        <v>69</v>
      </c>
      <c r="Y715" s="22"/>
      <c r="Z715" s="22"/>
      <c r="AA715" s="22"/>
      <c r="AC715" s="22"/>
      <c r="AD715" s="22"/>
      <c r="AE715" s="22"/>
      <c r="AW715" s="22"/>
      <c r="BG715" s="22"/>
      <c r="BH715" s="22"/>
      <c r="BQ715" s="22"/>
      <c r="BR715" s="22"/>
    </row>
    <row r="716" spans="1:70" ht="50" hidden="1" customHeight="1" x14ac:dyDescent="0.2">
      <c r="A716" s="99">
        <v>809</v>
      </c>
      <c r="B716" s="91">
        <v>809</v>
      </c>
      <c r="C716" s="94" t="s">
        <v>1555</v>
      </c>
      <c r="F716" s="22" t="s">
        <v>1167</v>
      </c>
      <c r="G716" s="22" t="s">
        <v>1</v>
      </c>
      <c r="H716" s="3">
        <v>0</v>
      </c>
      <c r="L716" s="3">
        <v>0</v>
      </c>
      <c r="M716" s="22" t="s">
        <v>69</v>
      </c>
      <c r="Y716" s="22"/>
      <c r="Z716" s="22"/>
      <c r="AA716" s="22"/>
      <c r="AC716" s="22"/>
      <c r="AD716" s="22"/>
      <c r="AE716" s="22"/>
      <c r="AW716" s="22"/>
      <c r="BG716" s="22"/>
      <c r="BH716" s="22"/>
      <c r="BQ716" s="22"/>
      <c r="BR716" s="22"/>
    </row>
    <row r="717" spans="1:70" ht="50" hidden="1" customHeight="1" x14ac:dyDescent="0.2">
      <c r="A717" s="99">
        <v>810</v>
      </c>
      <c r="B717" s="91">
        <v>810</v>
      </c>
      <c r="C717" s="94" t="s">
        <v>1556</v>
      </c>
      <c r="F717" s="22" t="s">
        <v>1167</v>
      </c>
      <c r="G717" s="3" t="s">
        <v>1</v>
      </c>
      <c r="H717" s="3">
        <v>0</v>
      </c>
      <c r="L717" s="3">
        <v>0</v>
      </c>
      <c r="M717" s="22" t="s">
        <v>69</v>
      </c>
      <c r="Y717" s="22"/>
      <c r="Z717" s="22"/>
      <c r="AA717" s="22"/>
      <c r="AC717" s="22"/>
      <c r="AD717" s="22"/>
      <c r="AE717" s="22"/>
      <c r="AW717" s="22"/>
      <c r="BG717" s="22"/>
      <c r="BH717" s="22"/>
      <c r="BQ717" s="22"/>
      <c r="BR717" s="22"/>
    </row>
    <row r="718" spans="1:70" ht="50" hidden="1" customHeight="1" x14ac:dyDescent="0.2">
      <c r="A718" s="99">
        <v>811</v>
      </c>
      <c r="B718" s="91">
        <v>811</v>
      </c>
      <c r="C718" s="94" t="s">
        <v>1557</v>
      </c>
      <c r="F718" s="22" t="s">
        <v>1167</v>
      </c>
      <c r="G718" s="22" t="s">
        <v>1</v>
      </c>
      <c r="H718" s="3">
        <v>0</v>
      </c>
      <c r="L718" s="3">
        <v>0</v>
      </c>
      <c r="M718" s="22" t="s">
        <v>69</v>
      </c>
      <c r="Y718" s="22"/>
      <c r="Z718" s="22"/>
      <c r="AA718" s="22"/>
      <c r="AC718" s="22"/>
      <c r="AD718" s="22"/>
      <c r="AE718" s="22"/>
      <c r="AW718" s="22"/>
      <c r="BG718" s="22"/>
      <c r="BH718" s="22"/>
      <c r="BQ718" s="22"/>
      <c r="BR718" s="22"/>
    </row>
    <row r="719" spans="1:70" ht="50" hidden="1" customHeight="1" x14ac:dyDescent="0.2">
      <c r="A719" s="99">
        <v>812</v>
      </c>
      <c r="B719" s="91">
        <v>812</v>
      </c>
      <c r="C719" s="94" t="s">
        <v>1558</v>
      </c>
      <c r="F719" s="22" t="s">
        <v>1167</v>
      </c>
      <c r="G719" s="3" t="s">
        <v>1</v>
      </c>
      <c r="H719" s="3">
        <v>0</v>
      </c>
      <c r="L719" s="3">
        <v>0</v>
      </c>
      <c r="M719" s="22" t="s">
        <v>69</v>
      </c>
      <c r="Y719" s="22"/>
      <c r="Z719" s="22"/>
      <c r="AA719" s="22"/>
      <c r="AC719" s="22"/>
      <c r="AD719" s="22"/>
      <c r="AE719" s="22"/>
      <c r="AW719" s="22"/>
      <c r="BG719" s="22"/>
      <c r="BH719" s="22"/>
      <c r="BQ719" s="22"/>
      <c r="BR719" s="22"/>
    </row>
    <row r="720" spans="1:70" ht="50" hidden="1" customHeight="1" x14ac:dyDescent="0.2">
      <c r="A720" s="99">
        <v>813</v>
      </c>
      <c r="B720" s="91">
        <v>813</v>
      </c>
      <c r="C720" s="94" t="s">
        <v>1559</v>
      </c>
      <c r="F720" s="22" t="s">
        <v>1167</v>
      </c>
      <c r="G720" s="22" t="s">
        <v>1</v>
      </c>
      <c r="H720" s="3">
        <v>0</v>
      </c>
      <c r="L720" s="3">
        <v>0</v>
      </c>
      <c r="M720" s="22" t="s">
        <v>69</v>
      </c>
      <c r="Y720" s="22"/>
      <c r="Z720" s="22"/>
      <c r="AA720" s="22"/>
      <c r="AC720" s="22"/>
      <c r="AD720" s="22"/>
      <c r="AE720" s="22"/>
      <c r="AW720" s="22"/>
      <c r="BG720" s="22"/>
      <c r="BH720" s="22"/>
      <c r="BQ720" s="22"/>
      <c r="BR720" s="22"/>
    </row>
    <row r="721" spans="1:70" ht="50" hidden="1" customHeight="1" x14ac:dyDescent="0.2">
      <c r="A721" s="99">
        <v>814</v>
      </c>
      <c r="B721" s="91">
        <v>814</v>
      </c>
      <c r="C721" s="94" t="s">
        <v>1560</v>
      </c>
      <c r="F721" s="22" t="s">
        <v>1167</v>
      </c>
      <c r="G721" s="3" t="s">
        <v>1</v>
      </c>
      <c r="H721" s="3">
        <v>0</v>
      </c>
      <c r="L721" s="3">
        <v>0</v>
      </c>
      <c r="M721" s="22" t="s">
        <v>69</v>
      </c>
      <c r="Y721" s="22"/>
      <c r="Z721" s="22"/>
      <c r="AA721" s="22"/>
      <c r="AC721" s="22"/>
      <c r="AD721" s="22"/>
      <c r="AE721" s="22"/>
      <c r="AW721" s="22"/>
      <c r="BG721" s="22"/>
      <c r="BH721" s="22"/>
      <c r="BQ721" s="22"/>
      <c r="BR721" s="22"/>
    </row>
    <row r="722" spans="1:70" ht="50" hidden="1" customHeight="1" x14ac:dyDescent="0.2">
      <c r="A722" s="99">
        <v>815</v>
      </c>
      <c r="B722" s="91">
        <v>815</v>
      </c>
      <c r="C722" s="94" t="s">
        <v>1561</v>
      </c>
      <c r="F722" s="22" t="s">
        <v>1167</v>
      </c>
      <c r="G722" s="22" t="s">
        <v>1</v>
      </c>
      <c r="H722" s="3">
        <v>0</v>
      </c>
      <c r="L722" s="3">
        <v>0</v>
      </c>
      <c r="M722" s="22" t="s">
        <v>69</v>
      </c>
      <c r="Y722" s="22"/>
      <c r="Z722" s="22"/>
      <c r="AA722" s="22"/>
      <c r="AC722" s="22"/>
      <c r="AD722" s="22"/>
      <c r="AE722" s="22"/>
      <c r="AW722" s="22"/>
      <c r="BG722" s="22"/>
      <c r="BH722" s="22"/>
      <c r="BQ722" s="22"/>
      <c r="BR722" s="22"/>
    </row>
    <row r="723" spans="1:70" ht="50" hidden="1" customHeight="1" x14ac:dyDescent="0.2">
      <c r="A723" s="99">
        <v>816</v>
      </c>
      <c r="B723" s="91">
        <v>816</v>
      </c>
      <c r="C723" s="94" t="s">
        <v>1562</v>
      </c>
      <c r="F723" s="22" t="s">
        <v>1167</v>
      </c>
      <c r="G723" s="3" t="s">
        <v>1</v>
      </c>
      <c r="H723" s="3">
        <v>0</v>
      </c>
      <c r="L723" s="3">
        <v>0</v>
      </c>
      <c r="M723" s="22" t="s">
        <v>69</v>
      </c>
      <c r="Y723" s="22"/>
      <c r="Z723" s="22"/>
      <c r="AA723" s="22"/>
      <c r="AC723" s="22"/>
      <c r="AD723" s="22"/>
      <c r="AE723" s="22"/>
      <c r="AW723" s="22"/>
      <c r="BG723" s="22"/>
      <c r="BH723" s="22"/>
      <c r="BQ723" s="22"/>
      <c r="BR723" s="22"/>
    </row>
    <row r="724" spans="1:70" ht="50" hidden="1" customHeight="1" x14ac:dyDescent="0.2">
      <c r="A724" s="99">
        <v>817</v>
      </c>
      <c r="B724" s="91">
        <v>817</v>
      </c>
      <c r="C724" s="94" t="s">
        <v>1563</v>
      </c>
      <c r="F724" s="22" t="s">
        <v>1167</v>
      </c>
      <c r="G724" s="22" t="s">
        <v>1</v>
      </c>
      <c r="H724" s="3">
        <v>0</v>
      </c>
      <c r="L724" s="3">
        <v>0</v>
      </c>
      <c r="M724" s="22" t="s">
        <v>69</v>
      </c>
      <c r="Y724" s="22"/>
      <c r="Z724" s="22"/>
      <c r="AA724" s="22"/>
      <c r="AC724" s="22"/>
      <c r="AD724" s="22"/>
      <c r="AE724" s="22"/>
      <c r="AW724" s="22"/>
      <c r="BG724" s="22"/>
      <c r="BH724" s="22"/>
      <c r="BQ724" s="22"/>
      <c r="BR724" s="22"/>
    </row>
    <row r="725" spans="1:70" ht="50" hidden="1" customHeight="1" x14ac:dyDescent="0.2">
      <c r="A725" s="99">
        <v>818</v>
      </c>
      <c r="B725" s="91">
        <v>818</v>
      </c>
      <c r="C725" s="94" t="s">
        <v>1564</v>
      </c>
      <c r="F725" s="22" t="s">
        <v>1167</v>
      </c>
      <c r="G725" s="3" t="s">
        <v>1</v>
      </c>
      <c r="H725" s="3">
        <v>0</v>
      </c>
      <c r="L725" s="3">
        <v>0</v>
      </c>
      <c r="M725" s="22" t="s">
        <v>69</v>
      </c>
      <c r="Y725" s="22"/>
      <c r="Z725" s="22"/>
      <c r="AA725" s="22"/>
      <c r="AC725" s="22"/>
      <c r="AD725" s="22"/>
      <c r="AE725" s="22"/>
      <c r="AW725" s="22"/>
      <c r="BG725" s="22"/>
      <c r="BH725" s="22"/>
      <c r="BQ725" s="22"/>
      <c r="BR725" s="22"/>
    </row>
    <row r="726" spans="1:70" ht="50" hidden="1" customHeight="1" x14ac:dyDescent="0.2">
      <c r="A726" s="99">
        <v>819</v>
      </c>
      <c r="B726" s="91">
        <v>819</v>
      </c>
      <c r="C726" s="94" t="s">
        <v>1565</v>
      </c>
      <c r="F726" s="22" t="s">
        <v>1167</v>
      </c>
      <c r="G726" s="22" t="s">
        <v>1</v>
      </c>
      <c r="H726" s="3">
        <v>0</v>
      </c>
      <c r="L726" s="3">
        <v>0</v>
      </c>
      <c r="M726" s="22" t="s">
        <v>69</v>
      </c>
      <c r="Y726" s="22"/>
      <c r="Z726" s="22"/>
      <c r="AA726" s="22"/>
      <c r="AC726" s="22"/>
      <c r="AD726" s="22"/>
      <c r="AE726" s="22"/>
      <c r="AW726" s="22"/>
      <c r="BG726" s="22"/>
      <c r="BH726" s="22"/>
      <c r="BQ726" s="22"/>
      <c r="BR726" s="22"/>
    </row>
    <row r="727" spans="1:70" ht="50" hidden="1" customHeight="1" x14ac:dyDescent="0.2">
      <c r="A727" s="99">
        <v>820</v>
      </c>
      <c r="B727" s="91">
        <v>820</v>
      </c>
      <c r="C727" s="94" t="s">
        <v>1566</v>
      </c>
      <c r="F727" s="22" t="s">
        <v>1167</v>
      </c>
      <c r="G727" s="3" t="s">
        <v>1</v>
      </c>
      <c r="H727" s="3">
        <v>0</v>
      </c>
      <c r="L727" s="3">
        <v>0</v>
      </c>
      <c r="M727" s="22" t="s">
        <v>69</v>
      </c>
      <c r="Y727" s="22"/>
      <c r="Z727" s="22"/>
      <c r="AA727" s="22"/>
      <c r="AC727" s="22"/>
      <c r="AD727" s="22"/>
      <c r="AE727" s="22"/>
      <c r="AW727" s="22"/>
      <c r="BG727" s="22"/>
      <c r="BH727" s="22"/>
      <c r="BQ727" s="22"/>
      <c r="BR727" s="22"/>
    </row>
    <row r="728" spans="1:70" ht="50" hidden="1" customHeight="1" x14ac:dyDescent="0.2">
      <c r="A728" s="99">
        <v>821</v>
      </c>
      <c r="B728" s="91">
        <v>821</v>
      </c>
      <c r="C728" s="94" t="s">
        <v>1567</v>
      </c>
      <c r="F728" s="22" t="s">
        <v>1167</v>
      </c>
      <c r="G728" s="22" t="s">
        <v>1</v>
      </c>
      <c r="H728" s="3">
        <v>0</v>
      </c>
      <c r="L728" s="3">
        <v>0</v>
      </c>
      <c r="M728" s="22" t="s">
        <v>69</v>
      </c>
      <c r="Y728" s="22"/>
      <c r="Z728" s="22"/>
      <c r="AA728" s="22"/>
      <c r="AC728" s="22"/>
      <c r="AD728" s="22"/>
      <c r="AE728" s="22"/>
      <c r="AW728" s="22"/>
      <c r="BG728" s="22"/>
      <c r="BH728" s="22"/>
      <c r="BQ728" s="22"/>
      <c r="BR728" s="22"/>
    </row>
    <row r="729" spans="1:70" ht="50" hidden="1" customHeight="1" x14ac:dyDescent="0.2">
      <c r="A729" s="99">
        <v>822</v>
      </c>
      <c r="B729" s="91">
        <v>822</v>
      </c>
      <c r="C729" s="94" t="s">
        <v>1568</v>
      </c>
      <c r="F729" s="22" t="s">
        <v>1167</v>
      </c>
      <c r="G729" s="3" t="s">
        <v>1</v>
      </c>
      <c r="H729" s="3">
        <v>0</v>
      </c>
      <c r="L729" s="3">
        <v>0</v>
      </c>
      <c r="M729" s="22" t="s">
        <v>69</v>
      </c>
      <c r="Y729" s="22"/>
      <c r="Z729" s="22"/>
      <c r="AA729" s="22"/>
      <c r="AC729" s="22"/>
      <c r="AD729" s="22"/>
      <c r="AE729" s="22"/>
      <c r="AW729" s="22"/>
      <c r="BG729" s="22"/>
      <c r="BH729" s="22"/>
      <c r="BQ729" s="22"/>
      <c r="BR729" s="22"/>
    </row>
    <row r="730" spans="1:70" ht="50" hidden="1" customHeight="1" x14ac:dyDescent="0.2">
      <c r="A730" s="99">
        <v>823</v>
      </c>
      <c r="B730" s="91">
        <v>823</v>
      </c>
      <c r="C730" s="94" t="s">
        <v>1569</v>
      </c>
      <c r="F730" s="22" t="s">
        <v>1167</v>
      </c>
      <c r="G730" s="22" t="s">
        <v>1</v>
      </c>
      <c r="H730" s="3">
        <v>0</v>
      </c>
      <c r="L730" s="3">
        <v>0</v>
      </c>
      <c r="M730" s="22" t="s">
        <v>69</v>
      </c>
      <c r="Y730" s="22"/>
      <c r="Z730" s="22"/>
      <c r="AA730" s="22"/>
      <c r="AC730" s="22"/>
      <c r="AD730" s="22"/>
      <c r="AE730" s="22"/>
      <c r="AW730" s="22"/>
      <c r="BG730" s="22"/>
      <c r="BH730" s="22"/>
      <c r="BQ730" s="22"/>
      <c r="BR730" s="22"/>
    </row>
    <row r="731" spans="1:70" ht="50" hidden="1" customHeight="1" x14ac:dyDescent="0.2">
      <c r="A731" s="99">
        <v>824</v>
      </c>
      <c r="B731" s="91">
        <v>824</v>
      </c>
      <c r="C731" s="94" t="s">
        <v>1570</v>
      </c>
      <c r="F731" s="22" t="s">
        <v>1167</v>
      </c>
      <c r="G731" s="3" t="s">
        <v>1</v>
      </c>
      <c r="H731" s="3">
        <v>0</v>
      </c>
      <c r="L731" s="3">
        <v>0</v>
      </c>
      <c r="M731" s="22" t="s">
        <v>69</v>
      </c>
      <c r="Y731" s="22"/>
      <c r="Z731" s="22"/>
      <c r="AA731" s="22"/>
      <c r="AC731" s="22"/>
      <c r="AD731" s="22"/>
      <c r="AE731" s="22"/>
      <c r="AW731" s="22"/>
      <c r="BG731" s="22"/>
      <c r="BH731" s="22"/>
      <c r="BQ731" s="22"/>
      <c r="BR731" s="22"/>
    </row>
    <row r="732" spans="1:70" ht="50" hidden="1" customHeight="1" x14ac:dyDescent="0.2">
      <c r="A732" s="99">
        <v>825</v>
      </c>
      <c r="B732" s="91">
        <v>825</v>
      </c>
      <c r="C732" s="94" t="s">
        <v>1571</v>
      </c>
      <c r="F732" s="22" t="s">
        <v>1167</v>
      </c>
      <c r="G732" s="22" t="s">
        <v>1</v>
      </c>
      <c r="H732" s="3">
        <v>0</v>
      </c>
      <c r="L732" s="3">
        <v>0</v>
      </c>
      <c r="M732" s="22" t="s">
        <v>69</v>
      </c>
      <c r="Y732" s="22"/>
      <c r="Z732" s="22"/>
      <c r="AA732" s="22"/>
      <c r="AC732" s="22"/>
      <c r="AD732" s="22"/>
      <c r="AE732" s="22"/>
      <c r="AW732" s="22"/>
      <c r="BG732" s="22"/>
      <c r="BH732" s="22"/>
      <c r="BQ732" s="22"/>
      <c r="BR732" s="22"/>
    </row>
    <row r="733" spans="1:70" ht="50" hidden="1" customHeight="1" x14ac:dyDescent="0.2">
      <c r="A733" s="99">
        <v>826</v>
      </c>
      <c r="B733" s="91">
        <v>826</v>
      </c>
      <c r="C733" s="94" t="s">
        <v>1572</v>
      </c>
      <c r="F733" s="22" t="s">
        <v>1167</v>
      </c>
      <c r="G733" s="3" t="s">
        <v>1</v>
      </c>
      <c r="H733" s="3">
        <v>0</v>
      </c>
      <c r="L733" s="3">
        <v>0</v>
      </c>
      <c r="M733" s="22" t="s">
        <v>69</v>
      </c>
      <c r="Y733" s="22"/>
      <c r="Z733" s="22"/>
      <c r="AA733" s="22"/>
      <c r="AC733" s="22"/>
      <c r="AD733" s="22"/>
      <c r="AE733" s="22"/>
      <c r="AW733" s="22"/>
      <c r="BG733" s="22"/>
      <c r="BH733" s="22"/>
      <c r="BQ733" s="22"/>
      <c r="BR733" s="22"/>
    </row>
    <row r="734" spans="1:70" ht="50" hidden="1" customHeight="1" x14ac:dyDescent="0.2">
      <c r="A734" s="99">
        <v>827</v>
      </c>
      <c r="B734" s="91">
        <v>827</v>
      </c>
      <c r="C734" s="94" t="s">
        <v>1573</v>
      </c>
      <c r="F734" s="22" t="s">
        <v>1167</v>
      </c>
      <c r="G734" s="22" t="s">
        <v>1</v>
      </c>
      <c r="H734" s="3">
        <v>0</v>
      </c>
      <c r="L734" s="3">
        <v>0</v>
      </c>
      <c r="M734" s="22" t="s">
        <v>69</v>
      </c>
      <c r="Y734" s="22"/>
      <c r="Z734" s="22"/>
      <c r="AA734" s="22"/>
      <c r="AC734" s="22"/>
      <c r="AD734" s="22"/>
      <c r="AE734" s="22"/>
      <c r="AW734" s="22"/>
      <c r="BG734" s="22"/>
      <c r="BH734" s="22"/>
      <c r="BQ734" s="22"/>
      <c r="BR734" s="22"/>
    </row>
    <row r="735" spans="1:70" ht="50" hidden="1" customHeight="1" x14ac:dyDescent="0.2">
      <c r="A735" s="99">
        <v>828</v>
      </c>
      <c r="B735" s="91">
        <v>828</v>
      </c>
      <c r="C735" s="94" t="s">
        <v>1574</v>
      </c>
      <c r="F735" s="22" t="s">
        <v>1167</v>
      </c>
      <c r="G735" s="3" t="s">
        <v>1</v>
      </c>
      <c r="H735" s="3">
        <v>0</v>
      </c>
      <c r="L735" s="3">
        <v>0</v>
      </c>
      <c r="M735" s="22" t="s">
        <v>69</v>
      </c>
      <c r="Y735" s="22"/>
      <c r="Z735" s="22"/>
      <c r="AA735" s="22"/>
      <c r="AC735" s="22"/>
      <c r="AD735" s="22"/>
      <c r="AE735" s="22"/>
      <c r="AW735" s="22"/>
      <c r="BG735" s="22"/>
      <c r="BH735" s="22"/>
      <c r="BQ735" s="22"/>
      <c r="BR735" s="22"/>
    </row>
    <row r="736" spans="1:70" ht="50" hidden="1" customHeight="1" x14ac:dyDescent="0.2">
      <c r="A736" s="99">
        <v>829</v>
      </c>
      <c r="B736" s="91">
        <v>829</v>
      </c>
      <c r="C736" s="94" t="s">
        <v>1575</v>
      </c>
      <c r="F736" s="22" t="s">
        <v>1167</v>
      </c>
      <c r="G736" s="22" t="s">
        <v>1</v>
      </c>
      <c r="H736" s="3">
        <v>0</v>
      </c>
      <c r="L736" s="3">
        <v>0</v>
      </c>
      <c r="M736" s="22" t="s">
        <v>69</v>
      </c>
      <c r="Y736" s="22"/>
      <c r="Z736" s="22"/>
      <c r="AA736" s="22"/>
      <c r="AC736" s="22"/>
      <c r="AD736" s="22"/>
      <c r="AE736" s="22"/>
      <c r="AW736" s="22"/>
      <c r="BG736" s="22"/>
      <c r="BH736" s="22"/>
      <c r="BQ736" s="22"/>
      <c r="BR736" s="22"/>
    </row>
    <row r="737" spans="1:70" ht="50" hidden="1" customHeight="1" x14ac:dyDescent="0.2">
      <c r="A737" s="99">
        <v>830</v>
      </c>
      <c r="B737" s="91">
        <v>830</v>
      </c>
      <c r="C737" s="94" t="s">
        <v>1576</v>
      </c>
      <c r="F737" s="22" t="s">
        <v>1167</v>
      </c>
      <c r="G737" s="3" t="s">
        <v>1</v>
      </c>
      <c r="H737" s="3">
        <v>0</v>
      </c>
      <c r="L737" s="3">
        <v>0</v>
      </c>
      <c r="M737" s="22" t="s">
        <v>69</v>
      </c>
      <c r="Y737" s="22"/>
      <c r="Z737" s="22"/>
      <c r="AA737" s="22"/>
      <c r="AC737" s="22"/>
      <c r="AD737" s="22"/>
      <c r="AE737" s="22"/>
      <c r="AW737" s="22"/>
      <c r="BG737" s="22"/>
      <c r="BH737" s="22"/>
      <c r="BQ737" s="22"/>
      <c r="BR737" s="22"/>
    </row>
    <row r="738" spans="1:70" ht="50" hidden="1" customHeight="1" x14ac:dyDescent="0.2">
      <c r="A738" s="99">
        <v>831</v>
      </c>
      <c r="B738" s="91">
        <v>831</v>
      </c>
      <c r="C738" s="94" t="s">
        <v>1577</v>
      </c>
      <c r="F738" s="22" t="s">
        <v>1167</v>
      </c>
      <c r="G738" s="22" t="s">
        <v>1</v>
      </c>
      <c r="H738" s="3">
        <v>0</v>
      </c>
      <c r="L738" s="3">
        <v>0</v>
      </c>
      <c r="M738" s="22" t="s">
        <v>69</v>
      </c>
      <c r="Y738" s="22"/>
      <c r="Z738" s="22"/>
      <c r="AA738" s="22"/>
      <c r="AC738" s="22"/>
      <c r="AD738" s="22"/>
      <c r="AE738" s="22"/>
      <c r="AW738" s="22"/>
      <c r="BG738" s="22"/>
      <c r="BH738" s="22"/>
      <c r="BQ738" s="22"/>
      <c r="BR738" s="22"/>
    </row>
    <row r="739" spans="1:70" ht="50" hidden="1" customHeight="1" x14ac:dyDescent="0.2">
      <c r="A739" s="99">
        <v>832</v>
      </c>
      <c r="B739" s="91">
        <v>832</v>
      </c>
      <c r="C739" s="94" t="s">
        <v>1578</v>
      </c>
      <c r="F739" s="22" t="s">
        <v>1167</v>
      </c>
      <c r="G739" s="3" t="s">
        <v>1</v>
      </c>
      <c r="H739" s="3">
        <v>0</v>
      </c>
      <c r="L739" s="3">
        <v>0</v>
      </c>
      <c r="M739" s="22" t="s">
        <v>69</v>
      </c>
      <c r="Y739" s="22"/>
      <c r="Z739" s="22"/>
      <c r="AA739" s="22"/>
      <c r="AC739" s="22"/>
      <c r="AD739" s="22"/>
      <c r="AE739" s="22"/>
      <c r="AW739" s="22"/>
      <c r="BG739" s="22"/>
      <c r="BH739" s="22"/>
      <c r="BQ739" s="22"/>
      <c r="BR739" s="22"/>
    </row>
    <row r="740" spans="1:70" ht="50" hidden="1" customHeight="1" x14ac:dyDescent="0.2">
      <c r="A740" s="99">
        <v>833</v>
      </c>
      <c r="B740" s="91">
        <v>833</v>
      </c>
      <c r="C740" s="94" t="s">
        <v>1579</v>
      </c>
      <c r="F740" s="22" t="s">
        <v>1167</v>
      </c>
      <c r="G740" s="22" t="s">
        <v>1</v>
      </c>
      <c r="H740" s="3">
        <v>0</v>
      </c>
      <c r="L740" s="3">
        <v>0</v>
      </c>
      <c r="M740" s="22" t="s">
        <v>69</v>
      </c>
      <c r="Y740" s="22"/>
      <c r="Z740" s="22"/>
      <c r="AA740" s="22"/>
      <c r="AC740" s="22"/>
      <c r="AD740" s="22"/>
      <c r="AE740" s="22"/>
      <c r="AW740" s="22"/>
      <c r="BG740" s="22"/>
      <c r="BH740" s="22"/>
      <c r="BQ740" s="22"/>
      <c r="BR740" s="22"/>
    </row>
    <row r="741" spans="1:70" ht="50" hidden="1" customHeight="1" x14ac:dyDescent="0.2">
      <c r="A741" s="99">
        <v>834</v>
      </c>
      <c r="B741" s="91">
        <v>834</v>
      </c>
      <c r="C741" s="94" t="s">
        <v>1580</v>
      </c>
      <c r="F741" s="22" t="s">
        <v>1167</v>
      </c>
      <c r="G741" s="3" t="s">
        <v>1</v>
      </c>
      <c r="H741" s="3">
        <v>0</v>
      </c>
      <c r="L741" s="3">
        <v>0</v>
      </c>
      <c r="M741" s="22" t="s">
        <v>69</v>
      </c>
      <c r="Y741" s="22"/>
      <c r="Z741" s="22"/>
      <c r="AA741" s="22"/>
      <c r="AC741" s="22"/>
      <c r="AD741" s="22"/>
      <c r="AE741" s="22"/>
      <c r="AW741" s="22"/>
      <c r="BG741" s="22"/>
      <c r="BH741" s="22"/>
      <c r="BQ741" s="22"/>
      <c r="BR741" s="22"/>
    </row>
    <row r="742" spans="1:70" ht="50" hidden="1" customHeight="1" x14ac:dyDescent="0.2">
      <c r="A742" s="99">
        <v>835</v>
      </c>
      <c r="B742" s="91">
        <v>835</v>
      </c>
      <c r="C742" s="94" t="s">
        <v>1581</v>
      </c>
      <c r="F742" s="22" t="s">
        <v>1167</v>
      </c>
      <c r="G742" s="22" t="s">
        <v>1</v>
      </c>
      <c r="H742" s="3">
        <v>0</v>
      </c>
      <c r="L742" s="3">
        <v>0</v>
      </c>
      <c r="M742" s="22" t="s">
        <v>69</v>
      </c>
      <c r="Y742" s="22"/>
      <c r="Z742" s="22"/>
      <c r="AA742" s="22"/>
      <c r="AC742" s="22"/>
      <c r="AD742" s="22"/>
      <c r="AE742" s="22"/>
      <c r="AW742" s="22"/>
      <c r="BG742" s="22"/>
      <c r="BH742" s="22"/>
      <c r="BQ742" s="22"/>
      <c r="BR742" s="22"/>
    </row>
    <row r="743" spans="1:70" ht="50" hidden="1" customHeight="1" x14ac:dyDescent="0.2">
      <c r="A743" s="99">
        <v>836</v>
      </c>
      <c r="B743" s="91">
        <v>836</v>
      </c>
      <c r="C743" s="94" t="s">
        <v>1582</v>
      </c>
      <c r="F743" s="22" t="s">
        <v>1167</v>
      </c>
      <c r="G743" s="3" t="s">
        <v>1</v>
      </c>
      <c r="H743" s="3">
        <v>0</v>
      </c>
      <c r="L743" s="3">
        <v>0</v>
      </c>
      <c r="M743" s="22" t="s">
        <v>69</v>
      </c>
      <c r="Y743" s="22"/>
      <c r="Z743" s="22"/>
      <c r="AA743" s="22"/>
      <c r="AC743" s="22"/>
      <c r="AD743" s="22"/>
      <c r="AE743" s="22"/>
      <c r="AW743" s="22"/>
      <c r="BG743" s="22"/>
      <c r="BH743" s="22"/>
      <c r="BQ743" s="22"/>
      <c r="BR743" s="22"/>
    </row>
    <row r="744" spans="1:70" ht="50" hidden="1" customHeight="1" x14ac:dyDescent="0.2">
      <c r="A744" s="99">
        <v>837</v>
      </c>
      <c r="B744" s="91">
        <v>837</v>
      </c>
      <c r="C744" s="94" t="s">
        <v>1583</v>
      </c>
      <c r="F744" s="22" t="s">
        <v>1167</v>
      </c>
      <c r="G744" s="22" t="s">
        <v>1</v>
      </c>
      <c r="H744" s="3">
        <v>0</v>
      </c>
      <c r="L744" s="3">
        <v>0</v>
      </c>
      <c r="M744" s="22" t="s">
        <v>69</v>
      </c>
      <c r="Y744" s="22"/>
      <c r="Z744" s="22"/>
      <c r="AA744" s="22"/>
      <c r="AC744" s="22"/>
      <c r="AD744" s="22"/>
      <c r="AE744" s="22"/>
      <c r="AW744" s="22"/>
      <c r="BG744" s="22"/>
      <c r="BH744" s="22"/>
      <c r="BQ744" s="22"/>
      <c r="BR744" s="22"/>
    </row>
    <row r="745" spans="1:70" ht="50" hidden="1" customHeight="1" x14ac:dyDescent="0.2">
      <c r="A745" s="99">
        <v>838</v>
      </c>
      <c r="B745" s="91">
        <v>838</v>
      </c>
      <c r="C745" s="94" t="s">
        <v>1584</v>
      </c>
      <c r="F745" s="22" t="s">
        <v>1167</v>
      </c>
      <c r="G745" s="3" t="s">
        <v>1</v>
      </c>
      <c r="H745" s="3">
        <v>0</v>
      </c>
      <c r="L745" s="3">
        <v>0</v>
      </c>
      <c r="M745" s="22" t="s">
        <v>69</v>
      </c>
      <c r="Y745" s="22"/>
      <c r="Z745" s="22"/>
      <c r="AA745" s="22"/>
      <c r="AC745" s="22"/>
      <c r="AD745" s="22"/>
      <c r="AE745" s="22"/>
      <c r="AW745" s="22"/>
      <c r="BG745" s="22"/>
      <c r="BH745" s="22"/>
      <c r="BQ745" s="22"/>
      <c r="BR745" s="22"/>
    </row>
    <row r="746" spans="1:70" ht="50" hidden="1" customHeight="1" x14ac:dyDescent="0.2">
      <c r="A746" s="99">
        <v>839</v>
      </c>
      <c r="B746" s="91">
        <v>839</v>
      </c>
      <c r="C746" s="94" t="s">
        <v>1585</v>
      </c>
      <c r="F746" s="22" t="s">
        <v>1167</v>
      </c>
      <c r="G746" s="22" t="s">
        <v>1</v>
      </c>
      <c r="H746" s="3">
        <v>0</v>
      </c>
      <c r="L746" s="3">
        <v>0</v>
      </c>
      <c r="M746" s="22" t="s">
        <v>69</v>
      </c>
      <c r="Y746" s="22"/>
      <c r="Z746" s="22"/>
      <c r="AA746" s="22"/>
      <c r="AC746" s="22"/>
      <c r="AD746" s="22"/>
      <c r="AE746" s="22"/>
      <c r="AW746" s="22"/>
      <c r="BG746" s="22"/>
      <c r="BH746" s="22"/>
      <c r="BQ746" s="22"/>
      <c r="BR746" s="22"/>
    </row>
    <row r="747" spans="1:70" ht="50" hidden="1" customHeight="1" x14ac:dyDescent="0.2">
      <c r="A747" s="99">
        <v>840</v>
      </c>
      <c r="B747" s="91">
        <v>840</v>
      </c>
      <c r="C747" s="94" t="s">
        <v>1586</v>
      </c>
      <c r="F747" s="22" t="s">
        <v>1167</v>
      </c>
      <c r="G747" s="3" t="s">
        <v>1</v>
      </c>
      <c r="H747" s="3">
        <v>0</v>
      </c>
      <c r="L747" s="3">
        <v>0</v>
      </c>
      <c r="M747" s="22" t="s">
        <v>69</v>
      </c>
      <c r="Y747" s="22"/>
      <c r="Z747" s="22"/>
      <c r="AA747" s="22"/>
      <c r="AC747" s="22"/>
      <c r="AD747" s="22"/>
      <c r="AE747" s="22"/>
      <c r="AW747" s="22"/>
      <c r="BG747" s="22"/>
      <c r="BH747" s="22"/>
      <c r="BQ747" s="22"/>
      <c r="BR747" s="22"/>
    </row>
    <row r="748" spans="1:70" ht="50" hidden="1" customHeight="1" x14ac:dyDescent="0.2">
      <c r="A748" s="99">
        <v>841</v>
      </c>
      <c r="B748" s="91">
        <v>841</v>
      </c>
      <c r="C748" s="94" t="s">
        <v>1587</v>
      </c>
      <c r="F748" s="22" t="s">
        <v>1167</v>
      </c>
      <c r="G748" s="22" t="s">
        <v>1</v>
      </c>
      <c r="H748" s="3">
        <v>0</v>
      </c>
      <c r="L748" s="3">
        <v>0</v>
      </c>
      <c r="M748" s="22" t="s">
        <v>69</v>
      </c>
      <c r="Y748" s="22"/>
      <c r="Z748" s="22"/>
      <c r="AA748" s="22"/>
      <c r="AC748" s="22"/>
      <c r="AD748" s="22"/>
      <c r="AE748" s="22"/>
      <c r="AW748" s="22"/>
      <c r="BG748" s="22"/>
      <c r="BH748" s="22"/>
      <c r="BQ748" s="22"/>
      <c r="BR748" s="22"/>
    </row>
    <row r="749" spans="1:70" ht="50" hidden="1" customHeight="1" x14ac:dyDescent="0.2">
      <c r="A749" s="99">
        <v>842</v>
      </c>
      <c r="B749" s="91">
        <v>842</v>
      </c>
      <c r="C749" s="94" t="s">
        <v>1588</v>
      </c>
      <c r="F749" s="22" t="s">
        <v>1167</v>
      </c>
      <c r="G749" s="3" t="s">
        <v>1</v>
      </c>
      <c r="H749" s="3">
        <v>0</v>
      </c>
      <c r="L749" s="3">
        <v>0</v>
      </c>
      <c r="M749" s="22" t="s">
        <v>69</v>
      </c>
      <c r="Y749" s="22"/>
      <c r="Z749" s="22"/>
      <c r="AA749" s="22"/>
      <c r="AC749" s="22"/>
      <c r="AD749" s="22"/>
      <c r="AE749" s="22"/>
      <c r="AW749" s="22"/>
      <c r="BG749" s="22"/>
      <c r="BH749" s="22"/>
      <c r="BQ749" s="22"/>
      <c r="BR749" s="22"/>
    </row>
    <row r="750" spans="1:70" ht="50" hidden="1" customHeight="1" x14ac:dyDescent="0.2">
      <c r="A750" s="99">
        <v>843</v>
      </c>
      <c r="B750" s="91">
        <v>843</v>
      </c>
      <c r="C750" s="94" t="s">
        <v>1589</v>
      </c>
      <c r="F750" s="22" t="s">
        <v>1167</v>
      </c>
      <c r="G750" s="22" t="s">
        <v>1</v>
      </c>
      <c r="H750" s="3">
        <v>0</v>
      </c>
      <c r="L750" s="3">
        <v>0</v>
      </c>
      <c r="M750" s="22" t="s">
        <v>69</v>
      </c>
      <c r="Y750" s="22"/>
      <c r="Z750" s="22"/>
      <c r="AA750" s="22"/>
      <c r="AC750" s="22"/>
      <c r="AD750" s="22"/>
      <c r="AE750" s="22"/>
      <c r="AW750" s="22"/>
      <c r="BG750" s="22"/>
      <c r="BH750" s="22"/>
      <c r="BQ750" s="22"/>
      <c r="BR750" s="22"/>
    </row>
    <row r="751" spans="1:70" ht="50" hidden="1" customHeight="1" x14ac:dyDescent="0.2">
      <c r="A751" s="99">
        <v>844</v>
      </c>
      <c r="B751" s="91">
        <v>844</v>
      </c>
      <c r="C751" s="94" t="s">
        <v>1590</v>
      </c>
      <c r="F751" s="22" t="s">
        <v>1167</v>
      </c>
      <c r="G751" s="3" t="s">
        <v>1</v>
      </c>
      <c r="H751" s="3">
        <v>0</v>
      </c>
      <c r="L751" s="3">
        <v>0</v>
      </c>
      <c r="M751" s="22" t="s">
        <v>69</v>
      </c>
      <c r="Y751" s="22"/>
      <c r="Z751" s="22"/>
      <c r="AA751" s="22"/>
      <c r="AC751" s="22"/>
      <c r="AD751" s="22"/>
      <c r="AE751" s="22"/>
      <c r="AW751" s="22"/>
      <c r="BG751" s="22"/>
      <c r="BH751" s="22"/>
      <c r="BQ751" s="22"/>
      <c r="BR751" s="22"/>
    </row>
    <row r="752" spans="1:70" ht="50" hidden="1" customHeight="1" x14ac:dyDescent="0.2">
      <c r="A752" s="99">
        <v>845</v>
      </c>
      <c r="B752" s="91">
        <v>845</v>
      </c>
      <c r="C752" s="94" t="s">
        <v>1591</v>
      </c>
      <c r="F752" s="22" t="s">
        <v>1167</v>
      </c>
      <c r="G752" s="22" t="s">
        <v>1</v>
      </c>
      <c r="H752" s="3">
        <v>0</v>
      </c>
      <c r="L752" s="3">
        <v>0</v>
      </c>
      <c r="M752" s="22" t="s">
        <v>69</v>
      </c>
      <c r="Y752" s="22"/>
      <c r="Z752" s="22"/>
      <c r="AA752" s="22"/>
      <c r="AC752" s="22"/>
      <c r="AD752" s="22"/>
      <c r="AE752" s="22"/>
      <c r="AW752" s="22"/>
      <c r="BG752" s="22"/>
      <c r="BH752" s="22"/>
      <c r="BQ752" s="22"/>
      <c r="BR752" s="22"/>
    </row>
    <row r="753" spans="1:70" ht="50" hidden="1" customHeight="1" x14ac:dyDescent="0.2">
      <c r="A753" s="99">
        <v>846</v>
      </c>
      <c r="B753" s="91">
        <v>846</v>
      </c>
      <c r="C753" s="94" t="s">
        <v>1592</v>
      </c>
      <c r="F753" s="22" t="s">
        <v>1167</v>
      </c>
      <c r="G753" s="3" t="s">
        <v>1</v>
      </c>
      <c r="H753" s="3">
        <v>0</v>
      </c>
      <c r="L753" s="3">
        <v>0</v>
      </c>
      <c r="M753" s="22" t="s">
        <v>69</v>
      </c>
      <c r="Y753" s="22"/>
      <c r="Z753" s="22"/>
      <c r="AA753" s="22"/>
      <c r="AC753" s="22"/>
      <c r="AD753" s="22"/>
      <c r="AE753" s="22"/>
      <c r="AW753" s="22"/>
      <c r="BG753" s="22"/>
      <c r="BH753" s="22"/>
      <c r="BQ753" s="22"/>
      <c r="BR753" s="22"/>
    </row>
    <row r="754" spans="1:70" ht="50" hidden="1" customHeight="1" x14ac:dyDescent="0.2">
      <c r="A754" s="99">
        <v>847</v>
      </c>
      <c r="B754" s="91">
        <v>847</v>
      </c>
      <c r="C754" s="94" t="s">
        <v>1593</v>
      </c>
      <c r="F754" s="22" t="s">
        <v>1167</v>
      </c>
      <c r="G754" s="22" t="s">
        <v>1</v>
      </c>
      <c r="H754" s="3">
        <v>0</v>
      </c>
      <c r="L754" s="3">
        <v>0</v>
      </c>
      <c r="M754" s="22" t="s">
        <v>69</v>
      </c>
      <c r="Y754" s="22"/>
      <c r="Z754" s="22"/>
      <c r="AA754" s="22"/>
      <c r="AC754" s="22"/>
      <c r="AD754" s="22"/>
      <c r="AE754" s="22"/>
      <c r="AW754" s="22"/>
      <c r="BG754" s="22"/>
      <c r="BH754" s="22"/>
      <c r="BQ754" s="22"/>
      <c r="BR754" s="22"/>
    </row>
    <row r="755" spans="1:70" ht="50" hidden="1" customHeight="1" x14ac:dyDescent="0.2">
      <c r="A755" s="99">
        <v>848</v>
      </c>
      <c r="B755" s="91">
        <v>848</v>
      </c>
      <c r="C755" s="94" t="s">
        <v>1594</v>
      </c>
      <c r="F755" s="22" t="s">
        <v>1167</v>
      </c>
      <c r="G755" s="3" t="s">
        <v>1</v>
      </c>
      <c r="H755" s="3">
        <v>0</v>
      </c>
      <c r="L755" s="3">
        <v>0</v>
      </c>
      <c r="M755" s="22" t="s">
        <v>69</v>
      </c>
      <c r="Y755" s="22"/>
      <c r="Z755" s="22"/>
      <c r="AA755" s="22"/>
      <c r="AC755" s="22"/>
      <c r="AD755" s="22"/>
      <c r="AE755" s="22"/>
      <c r="AW755" s="22"/>
      <c r="BG755" s="22"/>
      <c r="BH755" s="22"/>
      <c r="BQ755" s="22"/>
      <c r="BR755" s="22"/>
    </row>
    <row r="756" spans="1:70" ht="50" hidden="1" customHeight="1" x14ac:dyDescent="0.2">
      <c r="A756" s="99">
        <v>849</v>
      </c>
      <c r="B756" s="91">
        <v>849</v>
      </c>
      <c r="C756" s="94" t="s">
        <v>1595</v>
      </c>
      <c r="F756" s="22" t="s">
        <v>1167</v>
      </c>
      <c r="G756" s="22" t="s">
        <v>1</v>
      </c>
      <c r="H756" s="3">
        <v>0</v>
      </c>
      <c r="L756" s="3">
        <v>0</v>
      </c>
      <c r="M756" s="22" t="s">
        <v>69</v>
      </c>
      <c r="Y756" s="22"/>
      <c r="Z756" s="22"/>
      <c r="AA756" s="22"/>
      <c r="AC756" s="22"/>
      <c r="AD756" s="22"/>
      <c r="AE756" s="22"/>
      <c r="AW756" s="22"/>
      <c r="BG756" s="22"/>
      <c r="BH756" s="22"/>
      <c r="BQ756" s="22"/>
      <c r="BR756" s="22"/>
    </row>
    <row r="757" spans="1:70" ht="50" hidden="1" customHeight="1" x14ac:dyDescent="0.2">
      <c r="A757" s="99">
        <v>850</v>
      </c>
      <c r="B757" s="91">
        <v>850</v>
      </c>
      <c r="C757" s="94" t="s">
        <v>1596</v>
      </c>
      <c r="F757" s="22" t="s">
        <v>1167</v>
      </c>
      <c r="G757" s="3" t="s">
        <v>1</v>
      </c>
      <c r="H757" s="3">
        <v>0</v>
      </c>
      <c r="L757" s="3">
        <v>0</v>
      </c>
      <c r="M757" s="22" t="s">
        <v>69</v>
      </c>
      <c r="Y757" s="22"/>
      <c r="Z757" s="22"/>
      <c r="AA757" s="22"/>
      <c r="AC757" s="22"/>
      <c r="AD757" s="22"/>
      <c r="AE757" s="22"/>
      <c r="AW757" s="22"/>
      <c r="BG757" s="22"/>
      <c r="BH757" s="22"/>
      <c r="BQ757" s="22"/>
      <c r="BR757" s="22"/>
    </row>
    <row r="758" spans="1:70" ht="50" hidden="1" customHeight="1" x14ac:dyDescent="0.2">
      <c r="A758" s="99">
        <v>851</v>
      </c>
      <c r="B758" s="91">
        <v>851</v>
      </c>
      <c r="C758" s="94" t="s">
        <v>1597</v>
      </c>
      <c r="F758" s="22" t="s">
        <v>1167</v>
      </c>
      <c r="G758" s="22" t="s">
        <v>1</v>
      </c>
      <c r="H758" s="3">
        <v>0</v>
      </c>
      <c r="L758" s="3">
        <v>0</v>
      </c>
      <c r="M758" s="22" t="s">
        <v>69</v>
      </c>
      <c r="Y758" s="22"/>
      <c r="Z758" s="22"/>
      <c r="AA758" s="22"/>
      <c r="AC758" s="22"/>
      <c r="AD758" s="22"/>
      <c r="AE758" s="22"/>
      <c r="AW758" s="22"/>
      <c r="BG758" s="22"/>
      <c r="BH758" s="22"/>
      <c r="BQ758" s="22"/>
      <c r="BR758" s="22"/>
    </row>
    <row r="759" spans="1:70" ht="50" hidden="1" customHeight="1" x14ac:dyDescent="0.2">
      <c r="A759" s="99">
        <v>852</v>
      </c>
      <c r="B759" s="91">
        <v>852</v>
      </c>
      <c r="C759" s="94" t="s">
        <v>1598</v>
      </c>
      <c r="F759" s="22" t="s">
        <v>1167</v>
      </c>
      <c r="G759" s="3" t="s">
        <v>1</v>
      </c>
      <c r="H759" s="3">
        <v>0</v>
      </c>
      <c r="L759" s="3">
        <v>0</v>
      </c>
      <c r="M759" s="22" t="s">
        <v>69</v>
      </c>
      <c r="Y759" s="22"/>
      <c r="Z759" s="22"/>
      <c r="AA759" s="22"/>
      <c r="AC759" s="22"/>
      <c r="AD759" s="22"/>
      <c r="AE759" s="22"/>
      <c r="AW759" s="22"/>
      <c r="BG759" s="22"/>
      <c r="BH759" s="22"/>
      <c r="BQ759" s="22"/>
      <c r="BR759" s="22"/>
    </row>
    <row r="760" spans="1:70" ht="50" hidden="1" customHeight="1" x14ac:dyDescent="0.2">
      <c r="A760" s="99">
        <v>853</v>
      </c>
      <c r="B760" s="91">
        <v>853</v>
      </c>
      <c r="C760" s="94" t="s">
        <v>1599</v>
      </c>
      <c r="F760" s="22" t="s">
        <v>1167</v>
      </c>
      <c r="G760" s="22" t="s">
        <v>1</v>
      </c>
      <c r="H760" s="3">
        <v>0</v>
      </c>
      <c r="L760" s="3">
        <v>0</v>
      </c>
      <c r="M760" s="22" t="s">
        <v>69</v>
      </c>
      <c r="Y760" s="22"/>
      <c r="Z760" s="22"/>
      <c r="AA760" s="22"/>
      <c r="AC760" s="22"/>
      <c r="AD760" s="22"/>
      <c r="AE760" s="22"/>
      <c r="AW760" s="22"/>
      <c r="BG760" s="22"/>
      <c r="BH760" s="22"/>
      <c r="BQ760" s="22"/>
      <c r="BR760" s="22"/>
    </row>
    <row r="761" spans="1:70" ht="50" hidden="1" customHeight="1" x14ac:dyDescent="0.2">
      <c r="A761" s="99">
        <v>854</v>
      </c>
      <c r="B761" s="91">
        <v>854</v>
      </c>
      <c r="C761" s="94" t="s">
        <v>1600</v>
      </c>
      <c r="F761" s="22" t="s">
        <v>1167</v>
      </c>
      <c r="G761" s="3" t="s">
        <v>1</v>
      </c>
      <c r="H761" s="3">
        <v>0</v>
      </c>
      <c r="L761" s="3">
        <v>0</v>
      </c>
      <c r="M761" s="22" t="s">
        <v>69</v>
      </c>
      <c r="Y761" s="22"/>
      <c r="Z761" s="22"/>
      <c r="AA761" s="22"/>
      <c r="AC761" s="22"/>
      <c r="AD761" s="22"/>
      <c r="AE761" s="22"/>
      <c r="AW761" s="22"/>
      <c r="BG761" s="22"/>
      <c r="BH761" s="22"/>
      <c r="BQ761" s="22"/>
      <c r="BR761" s="22"/>
    </row>
    <row r="762" spans="1:70" ht="50" hidden="1" customHeight="1" x14ac:dyDescent="0.2">
      <c r="A762" s="99">
        <v>855</v>
      </c>
      <c r="B762" s="91">
        <v>855</v>
      </c>
      <c r="C762" s="94" t="s">
        <v>1601</v>
      </c>
      <c r="F762" s="22" t="s">
        <v>1167</v>
      </c>
      <c r="G762" s="22" t="s">
        <v>1</v>
      </c>
      <c r="H762" s="3">
        <v>0</v>
      </c>
      <c r="L762" s="3">
        <v>0</v>
      </c>
      <c r="M762" s="22" t="s">
        <v>69</v>
      </c>
      <c r="Y762" s="22"/>
      <c r="Z762" s="22"/>
      <c r="AA762" s="22"/>
      <c r="AC762" s="22"/>
      <c r="AD762" s="22"/>
      <c r="AE762" s="22"/>
      <c r="AW762" s="22"/>
      <c r="BG762" s="22"/>
      <c r="BH762" s="22"/>
      <c r="BQ762" s="22"/>
      <c r="BR762" s="22"/>
    </row>
    <row r="763" spans="1:70" ht="50" hidden="1" customHeight="1" x14ac:dyDescent="0.2">
      <c r="A763" s="99">
        <v>856</v>
      </c>
      <c r="B763" s="91">
        <v>856</v>
      </c>
      <c r="C763" s="94" t="s">
        <v>1602</v>
      </c>
      <c r="F763" s="22" t="s">
        <v>1167</v>
      </c>
      <c r="G763" s="3" t="s">
        <v>1</v>
      </c>
      <c r="H763" s="3">
        <v>0</v>
      </c>
      <c r="L763" s="3">
        <v>0</v>
      </c>
      <c r="M763" s="22" t="s">
        <v>69</v>
      </c>
      <c r="Y763" s="22"/>
      <c r="Z763" s="22"/>
      <c r="AA763" s="22"/>
      <c r="AC763" s="22"/>
      <c r="AD763" s="22"/>
      <c r="AE763" s="22"/>
      <c r="AW763" s="22"/>
      <c r="BG763" s="22"/>
      <c r="BH763" s="22"/>
      <c r="BQ763" s="22"/>
      <c r="BR763" s="22"/>
    </row>
    <row r="764" spans="1:70" ht="50" hidden="1" customHeight="1" x14ac:dyDescent="0.2">
      <c r="A764" s="99">
        <v>857</v>
      </c>
      <c r="B764" s="91">
        <v>857</v>
      </c>
      <c r="C764" s="94" t="s">
        <v>1603</v>
      </c>
      <c r="F764" s="22" t="s">
        <v>1167</v>
      </c>
      <c r="G764" s="22" t="s">
        <v>1</v>
      </c>
      <c r="H764" s="3">
        <v>0</v>
      </c>
      <c r="L764" s="3">
        <v>0</v>
      </c>
      <c r="M764" s="22" t="s">
        <v>69</v>
      </c>
      <c r="Y764" s="22"/>
      <c r="Z764" s="22"/>
      <c r="AA764" s="22"/>
      <c r="AC764" s="22"/>
      <c r="AD764" s="22"/>
      <c r="AE764" s="22"/>
      <c r="AW764" s="22"/>
      <c r="BG764" s="22"/>
      <c r="BH764" s="22"/>
      <c r="BQ764" s="22"/>
      <c r="BR764" s="22"/>
    </row>
    <row r="765" spans="1:70" ht="50" hidden="1" customHeight="1" x14ac:dyDescent="0.2">
      <c r="A765" s="99">
        <v>858</v>
      </c>
      <c r="B765" s="91">
        <v>858</v>
      </c>
      <c r="C765" s="94" t="s">
        <v>1604</v>
      </c>
      <c r="F765" s="22" t="s">
        <v>1167</v>
      </c>
      <c r="G765" s="3" t="s">
        <v>1</v>
      </c>
      <c r="H765" s="3">
        <v>0</v>
      </c>
      <c r="L765" s="3">
        <v>0</v>
      </c>
      <c r="M765" s="22" t="s">
        <v>69</v>
      </c>
      <c r="Y765" s="22"/>
      <c r="Z765" s="22"/>
      <c r="AA765" s="22"/>
      <c r="AC765" s="22"/>
      <c r="AD765" s="22"/>
      <c r="AE765" s="22"/>
      <c r="AW765" s="22"/>
      <c r="BG765" s="22"/>
      <c r="BH765" s="22"/>
      <c r="BQ765" s="22"/>
      <c r="BR765" s="22"/>
    </row>
    <row r="766" spans="1:70" ht="50" hidden="1" customHeight="1" x14ac:dyDescent="0.2">
      <c r="A766" s="99">
        <v>859</v>
      </c>
      <c r="B766" s="91">
        <v>859</v>
      </c>
      <c r="C766" s="94" t="s">
        <v>1605</v>
      </c>
      <c r="F766" s="22" t="s">
        <v>1167</v>
      </c>
      <c r="G766" s="22" t="s">
        <v>1</v>
      </c>
      <c r="H766" s="3">
        <v>0</v>
      </c>
      <c r="L766" s="3">
        <v>0</v>
      </c>
      <c r="M766" s="22" t="s">
        <v>69</v>
      </c>
      <c r="Y766" s="22"/>
      <c r="Z766" s="22"/>
      <c r="AA766" s="22"/>
      <c r="AC766" s="22"/>
      <c r="AD766" s="22"/>
      <c r="AE766" s="22"/>
      <c r="AW766" s="22"/>
      <c r="BG766" s="22"/>
      <c r="BH766" s="22"/>
      <c r="BQ766" s="22"/>
      <c r="BR766" s="22"/>
    </row>
    <row r="767" spans="1:70" ht="50" hidden="1" customHeight="1" x14ac:dyDescent="0.2">
      <c r="A767" s="99">
        <v>860</v>
      </c>
      <c r="B767" s="91">
        <v>860</v>
      </c>
      <c r="C767" s="94" t="s">
        <v>1606</v>
      </c>
      <c r="F767" s="22" t="s">
        <v>1167</v>
      </c>
      <c r="G767" s="3" t="s">
        <v>1</v>
      </c>
      <c r="H767" s="3">
        <v>0</v>
      </c>
      <c r="L767" s="3">
        <v>0</v>
      </c>
      <c r="M767" s="22" t="s">
        <v>69</v>
      </c>
      <c r="Y767" s="22"/>
      <c r="Z767" s="22"/>
      <c r="AA767" s="22"/>
      <c r="AC767" s="22"/>
      <c r="AD767" s="22"/>
      <c r="AE767" s="22"/>
      <c r="AW767" s="22"/>
      <c r="BG767" s="22"/>
      <c r="BH767" s="22"/>
      <c r="BQ767" s="22"/>
      <c r="BR767" s="22"/>
    </row>
    <row r="768" spans="1:70" ht="50" hidden="1" customHeight="1" x14ac:dyDescent="0.2">
      <c r="A768" s="99">
        <v>861</v>
      </c>
      <c r="B768" s="91">
        <v>861</v>
      </c>
      <c r="C768" s="94" t="s">
        <v>1607</v>
      </c>
      <c r="F768" s="22" t="s">
        <v>1167</v>
      </c>
      <c r="G768" s="22" t="s">
        <v>1</v>
      </c>
      <c r="H768" s="3">
        <v>0</v>
      </c>
      <c r="L768" s="3">
        <v>0</v>
      </c>
      <c r="M768" s="22" t="s">
        <v>69</v>
      </c>
      <c r="Y768" s="22"/>
      <c r="Z768" s="22"/>
      <c r="AA768" s="22"/>
      <c r="AC768" s="22"/>
      <c r="AD768" s="22"/>
      <c r="AE768" s="22"/>
      <c r="AW768" s="22"/>
      <c r="BG768" s="22"/>
      <c r="BH768" s="22"/>
      <c r="BQ768" s="22"/>
      <c r="BR768" s="22"/>
    </row>
    <row r="769" spans="1:70" ht="50" hidden="1" customHeight="1" x14ac:dyDescent="0.2">
      <c r="A769" s="99">
        <v>862</v>
      </c>
      <c r="B769" s="91">
        <v>862</v>
      </c>
      <c r="C769" s="94" t="s">
        <v>1608</v>
      </c>
      <c r="F769" s="22" t="s">
        <v>1167</v>
      </c>
      <c r="G769" s="3" t="s">
        <v>1</v>
      </c>
      <c r="H769" s="3">
        <v>0</v>
      </c>
      <c r="L769" s="3">
        <v>0</v>
      </c>
      <c r="M769" s="22" t="s">
        <v>69</v>
      </c>
      <c r="Y769" s="22"/>
      <c r="Z769" s="22"/>
      <c r="AA769" s="22"/>
      <c r="AC769" s="22"/>
      <c r="AD769" s="22"/>
      <c r="AE769" s="22"/>
      <c r="AW769" s="22"/>
      <c r="BG769" s="22"/>
      <c r="BH769" s="22"/>
      <c r="BQ769" s="22"/>
      <c r="BR769" s="22"/>
    </row>
    <row r="770" spans="1:70" ht="50" hidden="1" customHeight="1" x14ac:dyDescent="0.2">
      <c r="A770" s="99">
        <v>863</v>
      </c>
      <c r="B770" s="91">
        <v>863</v>
      </c>
      <c r="C770" s="94" t="s">
        <v>1609</v>
      </c>
      <c r="F770" s="22" t="s">
        <v>1167</v>
      </c>
      <c r="G770" s="22" t="s">
        <v>1</v>
      </c>
      <c r="H770" s="3">
        <v>0</v>
      </c>
      <c r="L770" s="3">
        <v>0</v>
      </c>
      <c r="M770" s="22" t="s">
        <v>69</v>
      </c>
      <c r="Y770" s="22"/>
      <c r="Z770" s="22"/>
      <c r="AA770" s="22"/>
      <c r="AC770" s="22"/>
      <c r="AD770" s="22"/>
      <c r="AE770" s="22"/>
      <c r="AW770" s="22"/>
      <c r="BG770" s="22"/>
      <c r="BH770" s="22"/>
      <c r="BQ770" s="22"/>
      <c r="BR770" s="22"/>
    </row>
    <row r="771" spans="1:70" ht="50" hidden="1" customHeight="1" x14ac:dyDescent="0.2">
      <c r="A771" s="99">
        <v>864</v>
      </c>
      <c r="B771" s="91">
        <v>864</v>
      </c>
      <c r="C771" s="94" t="s">
        <v>1610</v>
      </c>
      <c r="F771" s="22" t="s">
        <v>1167</v>
      </c>
      <c r="G771" s="3" t="s">
        <v>1</v>
      </c>
      <c r="H771" s="3">
        <v>0</v>
      </c>
      <c r="L771" s="3">
        <v>0</v>
      </c>
      <c r="M771" s="22" t="s">
        <v>69</v>
      </c>
      <c r="Y771" s="22"/>
      <c r="Z771" s="22"/>
      <c r="AA771" s="22"/>
      <c r="AC771" s="22"/>
      <c r="AD771" s="22"/>
      <c r="AE771" s="22"/>
      <c r="AW771" s="22"/>
      <c r="BG771" s="22"/>
      <c r="BH771" s="22"/>
      <c r="BQ771" s="22"/>
      <c r="BR771" s="22"/>
    </row>
    <row r="772" spans="1:70" ht="50" hidden="1" customHeight="1" x14ac:dyDescent="0.2">
      <c r="A772" s="99">
        <v>865</v>
      </c>
      <c r="B772" s="91">
        <v>865</v>
      </c>
      <c r="C772" s="94" t="s">
        <v>1611</v>
      </c>
      <c r="F772" s="22" t="s">
        <v>1167</v>
      </c>
      <c r="G772" s="22" t="s">
        <v>1</v>
      </c>
      <c r="H772" s="3">
        <v>0</v>
      </c>
      <c r="L772" s="3">
        <v>0</v>
      </c>
      <c r="M772" s="22" t="s">
        <v>69</v>
      </c>
      <c r="Y772" s="22"/>
      <c r="Z772" s="22"/>
      <c r="AA772" s="22"/>
      <c r="AC772" s="22"/>
      <c r="AD772" s="22"/>
      <c r="AE772" s="22"/>
      <c r="AW772" s="22"/>
      <c r="BG772" s="22"/>
      <c r="BH772" s="22"/>
      <c r="BQ772" s="22"/>
      <c r="BR772" s="22"/>
    </row>
    <row r="773" spans="1:70" ht="50" hidden="1" customHeight="1" x14ac:dyDescent="0.2">
      <c r="A773" s="99">
        <v>866</v>
      </c>
      <c r="B773" s="91">
        <v>866</v>
      </c>
      <c r="C773" s="94" t="s">
        <v>1612</v>
      </c>
      <c r="F773" s="22" t="s">
        <v>1167</v>
      </c>
      <c r="G773" s="3" t="s">
        <v>1</v>
      </c>
      <c r="H773" s="3">
        <v>0</v>
      </c>
      <c r="L773" s="3">
        <v>0</v>
      </c>
      <c r="M773" s="22" t="s">
        <v>69</v>
      </c>
      <c r="Y773" s="22"/>
      <c r="Z773" s="22"/>
      <c r="AA773" s="22"/>
      <c r="AC773" s="22"/>
      <c r="AD773" s="22"/>
      <c r="AE773" s="22"/>
      <c r="AW773" s="22"/>
      <c r="BG773" s="22"/>
      <c r="BH773" s="22"/>
      <c r="BQ773" s="22"/>
      <c r="BR773" s="22"/>
    </row>
    <row r="774" spans="1:70" ht="50" hidden="1" customHeight="1" x14ac:dyDescent="0.2">
      <c r="A774" s="99">
        <v>867</v>
      </c>
      <c r="B774" s="91">
        <v>867</v>
      </c>
      <c r="C774" s="94" t="s">
        <v>1613</v>
      </c>
      <c r="F774" s="22" t="s">
        <v>1167</v>
      </c>
      <c r="G774" s="22" t="s">
        <v>1</v>
      </c>
      <c r="H774" s="3">
        <v>0</v>
      </c>
      <c r="L774" s="3">
        <v>0</v>
      </c>
      <c r="M774" s="22" t="s">
        <v>69</v>
      </c>
      <c r="Y774" s="22"/>
      <c r="Z774" s="22"/>
      <c r="AA774" s="22"/>
      <c r="AC774" s="22"/>
      <c r="AD774" s="22"/>
      <c r="AE774" s="22"/>
      <c r="AW774" s="22"/>
      <c r="BG774" s="22"/>
      <c r="BH774" s="22"/>
      <c r="BQ774" s="22"/>
      <c r="BR774" s="22"/>
    </row>
    <row r="775" spans="1:70" ht="50" hidden="1" customHeight="1" x14ac:dyDescent="0.2">
      <c r="A775" s="99">
        <v>868</v>
      </c>
      <c r="B775" s="91">
        <v>868</v>
      </c>
      <c r="C775" s="94" t="s">
        <v>1614</v>
      </c>
      <c r="F775" s="22" t="s">
        <v>1167</v>
      </c>
      <c r="G775" s="3" t="s">
        <v>1</v>
      </c>
      <c r="H775" s="3">
        <v>0</v>
      </c>
      <c r="L775" s="3">
        <v>0</v>
      </c>
      <c r="M775" s="22" t="s">
        <v>69</v>
      </c>
      <c r="Y775" s="22"/>
      <c r="Z775" s="22"/>
      <c r="AA775" s="22"/>
      <c r="AC775" s="22"/>
      <c r="AD775" s="22"/>
      <c r="AE775" s="22"/>
      <c r="AW775" s="22"/>
      <c r="BG775" s="22"/>
      <c r="BH775" s="22"/>
      <c r="BQ775" s="22"/>
      <c r="BR775" s="22"/>
    </row>
    <row r="776" spans="1:70" ht="50" hidden="1" customHeight="1" x14ac:dyDescent="0.2">
      <c r="A776" s="99">
        <v>869</v>
      </c>
      <c r="B776" s="91">
        <v>869</v>
      </c>
      <c r="C776" s="94" t="s">
        <v>1615</v>
      </c>
      <c r="F776" s="22" t="s">
        <v>1167</v>
      </c>
      <c r="G776" s="22" t="s">
        <v>1</v>
      </c>
      <c r="H776" s="3">
        <v>0</v>
      </c>
      <c r="L776" s="3">
        <v>0</v>
      </c>
      <c r="M776" s="22" t="s">
        <v>69</v>
      </c>
      <c r="Y776" s="22"/>
      <c r="Z776" s="22"/>
      <c r="AA776" s="22"/>
      <c r="AC776" s="22"/>
      <c r="AD776" s="22"/>
      <c r="AE776" s="22"/>
      <c r="AW776" s="22"/>
      <c r="BG776" s="22"/>
      <c r="BH776" s="22"/>
      <c r="BQ776" s="22"/>
      <c r="BR776" s="22"/>
    </row>
    <row r="777" spans="1:70" ht="50" hidden="1" customHeight="1" x14ac:dyDescent="0.2">
      <c r="A777" s="99">
        <v>870</v>
      </c>
      <c r="B777" s="91">
        <v>870</v>
      </c>
      <c r="C777" s="94" t="s">
        <v>1616</v>
      </c>
      <c r="F777" s="22" t="s">
        <v>1167</v>
      </c>
      <c r="G777" s="3" t="s">
        <v>1</v>
      </c>
      <c r="H777" s="3">
        <v>0</v>
      </c>
      <c r="L777" s="3">
        <v>0</v>
      </c>
      <c r="M777" s="22" t="s">
        <v>69</v>
      </c>
      <c r="Y777" s="22"/>
      <c r="Z777" s="22"/>
      <c r="AA777" s="22"/>
      <c r="AC777" s="22"/>
      <c r="AD777" s="22"/>
      <c r="AE777" s="22"/>
      <c r="AW777" s="22"/>
      <c r="BG777" s="22"/>
      <c r="BH777" s="22"/>
      <c r="BQ777" s="22"/>
      <c r="BR777" s="22"/>
    </row>
    <row r="778" spans="1:70" ht="50" hidden="1" customHeight="1" x14ac:dyDescent="0.2">
      <c r="A778" s="99">
        <v>871</v>
      </c>
      <c r="B778" s="91">
        <v>871</v>
      </c>
      <c r="C778" s="94" t="s">
        <v>1617</v>
      </c>
      <c r="F778" s="22" t="s">
        <v>1167</v>
      </c>
      <c r="G778" s="22" t="s">
        <v>1</v>
      </c>
      <c r="H778" s="3">
        <v>0</v>
      </c>
      <c r="L778" s="3">
        <v>0</v>
      </c>
      <c r="M778" s="22" t="s">
        <v>69</v>
      </c>
      <c r="Y778" s="22"/>
      <c r="Z778" s="22"/>
      <c r="AA778" s="22"/>
      <c r="AC778" s="22"/>
      <c r="AD778" s="22"/>
      <c r="AE778" s="22"/>
      <c r="AW778" s="22"/>
      <c r="BG778" s="22"/>
      <c r="BH778" s="22"/>
      <c r="BQ778" s="22"/>
      <c r="BR778" s="22"/>
    </row>
    <row r="779" spans="1:70" ht="50" hidden="1" customHeight="1" x14ac:dyDescent="0.2">
      <c r="A779" s="99">
        <v>872</v>
      </c>
      <c r="B779" s="91">
        <v>872</v>
      </c>
      <c r="C779" s="94" t="s">
        <v>1618</v>
      </c>
      <c r="F779" s="22" t="s">
        <v>1167</v>
      </c>
      <c r="G779" s="3" t="s">
        <v>1</v>
      </c>
      <c r="H779" s="3">
        <v>0</v>
      </c>
      <c r="L779" s="3">
        <v>0</v>
      </c>
      <c r="M779" s="22" t="s">
        <v>69</v>
      </c>
      <c r="Y779" s="22"/>
      <c r="Z779" s="22"/>
      <c r="AA779" s="22"/>
      <c r="AC779" s="22"/>
      <c r="AD779" s="22"/>
      <c r="AE779" s="22"/>
      <c r="AW779" s="22"/>
      <c r="BG779" s="22"/>
      <c r="BH779" s="22"/>
      <c r="BQ779" s="22"/>
      <c r="BR779" s="22"/>
    </row>
    <row r="780" spans="1:70" ht="50" hidden="1" customHeight="1" x14ac:dyDescent="0.2">
      <c r="A780" s="99">
        <v>873</v>
      </c>
      <c r="B780" s="91">
        <v>873</v>
      </c>
      <c r="C780" s="94" t="s">
        <v>1619</v>
      </c>
      <c r="F780" s="22" t="s">
        <v>1167</v>
      </c>
      <c r="G780" s="22" t="s">
        <v>1</v>
      </c>
      <c r="H780" s="3">
        <v>0</v>
      </c>
      <c r="L780" s="3">
        <v>0</v>
      </c>
      <c r="M780" s="22" t="s">
        <v>69</v>
      </c>
      <c r="Y780" s="22"/>
      <c r="Z780" s="22"/>
      <c r="AA780" s="22"/>
      <c r="AC780" s="22"/>
      <c r="AD780" s="22"/>
      <c r="AE780" s="22"/>
      <c r="AW780" s="22"/>
      <c r="BG780" s="22"/>
      <c r="BH780" s="22"/>
      <c r="BQ780" s="22"/>
      <c r="BR780" s="22"/>
    </row>
    <row r="781" spans="1:70" ht="50" hidden="1" customHeight="1" x14ac:dyDescent="0.2">
      <c r="A781" s="99">
        <v>874</v>
      </c>
      <c r="B781" s="91">
        <v>874</v>
      </c>
      <c r="C781" s="94" t="s">
        <v>1620</v>
      </c>
      <c r="F781" s="22" t="s">
        <v>1167</v>
      </c>
      <c r="G781" s="3" t="s">
        <v>1</v>
      </c>
      <c r="H781" s="3">
        <v>0</v>
      </c>
      <c r="L781" s="3">
        <v>0</v>
      </c>
      <c r="M781" s="22" t="s">
        <v>69</v>
      </c>
      <c r="Y781" s="22"/>
      <c r="Z781" s="22"/>
      <c r="AA781" s="22"/>
      <c r="AC781" s="22"/>
      <c r="AD781" s="22"/>
      <c r="AE781" s="22"/>
      <c r="AW781" s="22"/>
      <c r="BG781" s="22"/>
      <c r="BH781" s="22"/>
      <c r="BQ781" s="22"/>
      <c r="BR781" s="22"/>
    </row>
    <row r="782" spans="1:70" ht="50" hidden="1" customHeight="1" x14ac:dyDescent="0.2">
      <c r="A782" s="99">
        <v>875</v>
      </c>
      <c r="B782" s="91">
        <v>875</v>
      </c>
      <c r="C782" s="94" t="s">
        <v>1621</v>
      </c>
      <c r="F782" s="22" t="s">
        <v>1167</v>
      </c>
      <c r="G782" s="22" t="s">
        <v>1</v>
      </c>
      <c r="H782" s="3">
        <v>0</v>
      </c>
      <c r="L782" s="3">
        <v>0</v>
      </c>
      <c r="M782" s="22" t="s">
        <v>69</v>
      </c>
      <c r="Y782" s="22"/>
      <c r="Z782" s="22"/>
      <c r="AA782" s="22"/>
      <c r="AC782" s="22"/>
      <c r="AD782" s="22"/>
      <c r="AE782" s="22"/>
      <c r="AW782" s="22"/>
      <c r="BG782" s="22"/>
      <c r="BH782" s="22"/>
      <c r="BQ782" s="22"/>
      <c r="BR782" s="22"/>
    </row>
    <row r="783" spans="1:70" ht="50" hidden="1" customHeight="1" x14ac:dyDescent="0.2">
      <c r="A783" s="99">
        <v>876</v>
      </c>
      <c r="B783" s="91">
        <v>876</v>
      </c>
      <c r="C783" s="94" t="s">
        <v>1622</v>
      </c>
      <c r="F783" s="22" t="s">
        <v>1167</v>
      </c>
      <c r="G783" s="3" t="s">
        <v>1</v>
      </c>
      <c r="H783" s="3">
        <v>0</v>
      </c>
      <c r="L783" s="3">
        <v>0</v>
      </c>
      <c r="M783" s="22" t="s">
        <v>69</v>
      </c>
      <c r="Y783" s="22"/>
      <c r="Z783" s="22"/>
      <c r="AA783" s="22"/>
      <c r="AC783" s="22"/>
      <c r="AD783" s="22"/>
      <c r="AE783" s="22"/>
      <c r="AW783" s="22"/>
      <c r="BG783" s="22"/>
      <c r="BH783" s="22"/>
      <c r="BQ783" s="22"/>
      <c r="BR783" s="22"/>
    </row>
    <row r="784" spans="1:70" ht="50" hidden="1" customHeight="1" x14ac:dyDescent="0.2">
      <c r="A784" s="99">
        <v>877</v>
      </c>
      <c r="B784" s="91">
        <v>877</v>
      </c>
      <c r="C784" s="94" t="s">
        <v>1623</v>
      </c>
      <c r="F784" s="22" t="s">
        <v>1167</v>
      </c>
      <c r="G784" s="22" t="s">
        <v>1</v>
      </c>
      <c r="H784" s="3">
        <v>0</v>
      </c>
      <c r="L784" s="3">
        <v>0</v>
      </c>
      <c r="M784" s="22" t="s">
        <v>69</v>
      </c>
      <c r="Y784" s="22"/>
      <c r="Z784" s="22"/>
      <c r="AA784" s="22"/>
      <c r="AC784" s="22"/>
      <c r="AD784" s="22"/>
      <c r="AE784" s="22"/>
      <c r="AW784" s="22"/>
      <c r="BG784" s="22"/>
      <c r="BH784" s="22"/>
      <c r="BQ784" s="22"/>
      <c r="BR784" s="22"/>
    </row>
    <row r="785" spans="1:70" ht="50" hidden="1" customHeight="1" x14ac:dyDescent="0.2">
      <c r="A785" s="99">
        <v>878</v>
      </c>
      <c r="B785" s="91">
        <v>878</v>
      </c>
      <c r="C785" s="94" t="s">
        <v>1624</v>
      </c>
      <c r="F785" s="22" t="s">
        <v>1167</v>
      </c>
      <c r="G785" s="3" t="s">
        <v>1</v>
      </c>
      <c r="H785" s="3">
        <v>0</v>
      </c>
      <c r="L785" s="3">
        <v>0</v>
      </c>
      <c r="M785" s="22" t="s">
        <v>69</v>
      </c>
      <c r="Y785" s="22"/>
      <c r="Z785" s="22"/>
      <c r="AA785" s="22"/>
      <c r="AC785" s="22"/>
      <c r="AD785" s="22"/>
      <c r="AE785" s="22"/>
      <c r="AW785" s="22"/>
      <c r="BG785" s="22"/>
      <c r="BH785" s="22"/>
      <c r="BQ785" s="22"/>
      <c r="BR785" s="22"/>
    </row>
    <row r="786" spans="1:70" ht="50" hidden="1" customHeight="1" x14ac:dyDescent="0.2">
      <c r="A786" s="99">
        <v>879</v>
      </c>
      <c r="B786" s="91">
        <v>879</v>
      </c>
      <c r="C786" s="94" t="s">
        <v>1625</v>
      </c>
      <c r="F786" s="22" t="s">
        <v>1167</v>
      </c>
      <c r="G786" s="22" t="s">
        <v>1</v>
      </c>
      <c r="H786" s="3">
        <v>0</v>
      </c>
      <c r="L786" s="3">
        <v>0</v>
      </c>
      <c r="M786" s="22" t="s">
        <v>69</v>
      </c>
      <c r="Y786" s="22"/>
      <c r="Z786" s="22"/>
      <c r="AA786" s="22"/>
      <c r="AC786" s="22"/>
      <c r="AD786" s="22"/>
      <c r="AE786" s="22"/>
      <c r="AW786" s="22"/>
      <c r="BG786" s="22"/>
      <c r="BH786" s="22"/>
      <c r="BQ786" s="22"/>
      <c r="BR786" s="22"/>
    </row>
    <row r="787" spans="1:70" ht="50" hidden="1" customHeight="1" x14ac:dyDescent="0.2">
      <c r="A787" s="99">
        <v>880</v>
      </c>
      <c r="B787" s="91">
        <v>880</v>
      </c>
      <c r="C787" s="94" t="s">
        <v>1626</v>
      </c>
      <c r="F787" s="22" t="s">
        <v>1167</v>
      </c>
      <c r="G787" s="3" t="s">
        <v>1</v>
      </c>
      <c r="H787" s="3">
        <v>0</v>
      </c>
      <c r="L787" s="3">
        <v>0</v>
      </c>
      <c r="M787" s="22" t="s">
        <v>69</v>
      </c>
      <c r="Y787" s="22"/>
      <c r="Z787" s="22"/>
      <c r="AA787" s="22"/>
      <c r="AC787" s="22"/>
      <c r="AD787" s="22"/>
      <c r="AE787" s="22"/>
      <c r="AW787" s="22"/>
      <c r="BG787" s="22"/>
      <c r="BH787" s="22"/>
      <c r="BQ787" s="22"/>
      <c r="BR787" s="22"/>
    </row>
    <row r="788" spans="1:70" ht="50" hidden="1" customHeight="1" x14ac:dyDescent="0.2">
      <c r="A788" s="99">
        <v>881</v>
      </c>
      <c r="B788" s="91">
        <v>881</v>
      </c>
      <c r="C788" s="94" t="s">
        <v>1627</v>
      </c>
      <c r="F788" s="22" t="s">
        <v>1167</v>
      </c>
      <c r="G788" s="22" t="s">
        <v>1</v>
      </c>
      <c r="H788" s="3">
        <v>0</v>
      </c>
      <c r="L788" s="3">
        <v>0</v>
      </c>
      <c r="M788" s="22" t="s">
        <v>69</v>
      </c>
      <c r="Y788" s="22"/>
      <c r="Z788" s="22"/>
      <c r="AA788" s="22"/>
      <c r="AC788" s="22"/>
      <c r="AD788" s="22"/>
      <c r="AE788" s="22"/>
      <c r="AW788" s="22"/>
      <c r="BG788" s="22"/>
      <c r="BH788" s="22"/>
      <c r="BQ788" s="22"/>
      <c r="BR788" s="22"/>
    </row>
    <row r="789" spans="1:70" ht="50" hidden="1" customHeight="1" x14ac:dyDescent="0.2">
      <c r="A789" s="99">
        <v>882</v>
      </c>
      <c r="B789" s="91">
        <v>882</v>
      </c>
      <c r="C789" s="94" t="s">
        <v>1628</v>
      </c>
      <c r="F789" s="22" t="s">
        <v>1167</v>
      </c>
      <c r="G789" s="3" t="s">
        <v>1</v>
      </c>
      <c r="H789" s="3">
        <v>0</v>
      </c>
      <c r="L789" s="3">
        <v>0</v>
      </c>
      <c r="M789" s="22" t="s">
        <v>69</v>
      </c>
      <c r="Y789" s="22"/>
      <c r="Z789" s="22"/>
      <c r="AA789" s="22"/>
      <c r="AC789" s="22"/>
      <c r="AD789" s="22"/>
      <c r="AE789" s="22"/>
      <c r="AW789" s="22"/>
      <c r="BG789" s="22"/>
      <c r="BH789" s="22"/>
      <c r="BQ789" s="22"/>
      <c r="BR789" s="22"/>
    </row>
    <row r="790" spans="1:70" ht="50" hidden="1" customHeight="1" x14ac:dyDescent="0.2">
      <c r="A790" s="99">
        <v>883</v>
      </c>
      <c r="B790" s="91">
        <v>883</v>
      </c>
      <c r="C790" s="94" t="s">
        <v>1629</v>
      </c>
      <c r="F790" s="22" t="s">
        <v>1167</v>
      </c>
      <c r="G790" s="22" t="s">
        <v>1</v>
      </c>
      <c r="H790" s="3">
        <v>0</v>
      </c>
      <c r="L790" s="3">
        <v>0</v>
      </c>
      <c r="M790" s="22" t="s">
        <v>69</v>
      </c>
      <c r="Y790" s="22"/>
      <c r="Z790" s="22"/>
      <c r="AA790" s="22"/>
      <c r="AC790" s="22"/>
      <c r="AD790" s="22"/>
      <c r="AE790" s="22"/>
      <c r="AW790" s="22"/>
      <c r="BG790" s="22"/>
      <c r="BH790" s="22"/>
      <c r="BQ790" s="22"/>
      <c r="BR790" s="22"/>
    </row>
    <row r="791" spans="1:70" ht="50" hidden="1" customHeight="1" x14ac:dyDescent="0.2">
      <c r="A791" s="99">
        <v>884</v>
      </c>
      <c r="B791" s="91">
        <v>884</v>
      </c>
      <c r="C791" s="94" t="s">
        <v>1630</v>
      </c>
      <c r="F791" s="22" t="s">
        <v>1167</v>
      </c>
      <c r="G791" s="3" t="s">
        <v>1</v>
      </c>
      <c r="H791" s="3">
        <v>0</v>
      </c>
      <c r="L791" s="3">
        <v>0</v>
      </c>
      <c r="M791" s="22" t="s">
        <v>69</v>
      </c>
      <c r="Y791" s="22"/>
      <c r="Z791" s="22"/>
      <c r="AA791" s="22"/>
      <c r="AC791" s="22"/>
      <c r="AD791" s="22"/>
      <c r="AE791" s="22"/>
      <c r="AW791" s="22"/>
      <c r="BG791" s="22"/>
      <c r="BH791" s="22"/>
      <c r="BQ791" s="22"/>
      <c r="BR791" s="22"/>
    </row>
    <row r="792" spans="1:70" ht="50" hidden="1" customHeight="1" x14ac:dyDescent="0.2">
      <c r="A792" s="99">
        <v>885</v>
      </c>
      <c r="B792" s="91">
        <v>885</v>
      </c>
      <c r="C792" s="94" t="s">
        <v>1631</v>
      </c>
      <c r="F792" s="22" t="s">
        <v>1167</v>
      </c>
      <c r="G792" s="22" t="s">
        <v>1</v>
      </c>
      <c r="H792" s="3">
        <v>0</v>
      </c>
      <c r="L792" s="3">
        <v>0</v>
      </c>
      <c r="M792" s="22" t="s">
        <v>69</v>
      </c>
      <c r="Y792" s="22"/>
      <c r="Z792" s="22"/>
      <c r="AA792" s="22"/>
      <c r="AC792" s="22"/>
      <c r="AD792" s="22"/>
      <c r="AE792" s="22"/>
      <c r="AW792" s="22"/>
      <c r="BG792" s="22"/>
      <c r="BH792" s="22"/>
      <c r="BQ792" s="22"/>
      <c r="BR792" s="22"/>
    </row>
    <row r="793" spans="1:70" ht="50" hidden="1" customHeight="1" x14ac:dyDescent="0.2">
      <c r="A793" s="99">
        <v>886</v>
      </c>
      <c r="B793" s="91">
        <v>886</v>
      </c>
      <c r="C793" s="94" t="s">
        <v>1632</v>
      </c>
      <c r="F793" s="22" t="s">
        <v>1167</v>
      </c>
      <c r="G793" s="3" t="s">
        <v>1</v>
      </c>
      <c r="H793" s="3">
        <v>0</v>
      </c>
      <c r="L793" s="3">
        <v>0</v>
      </c>
      <c r="M793" s="22" t="s">
        <v>69</v>
      </c>
      <c r="Y793" s="22"/>
      <c r="Z793" s="22"/>
      <c r="AA793" s="22"/>
      <c r="AC793" s="22"/>
      <c r="AD793" s="22"/>
      <c r="AE793" s="22"/>
      <c r="AW793" s="22"/>
      <c r="BG793" s="22"/>
      <c r="BH793" s="22"/>
      <c r="BQ793" s="22"/>
      <c r="BR793" s="22"/>
    </row>
    <row r="794" spans="1:70" ht="50" hidden="1" customHeight="1" x14ac:dyDescent="0.2">
      <c r="A794" s="99">
        <v>887</v>
      </c>
      <c r="B794" s="91">
        <v>887</v>
      </c>
      <c r="C794" s="94" t="s">
        <v>1633</v>
      </c>
      <c r="F794" s="22" t="s">
        <v>1167</v>
      </c>
      <c r="G794" s="22" t="s">
        <v>1</v>
      </c>
      <c r="H794" s="3">
        <v>0</v>
      </c>
      <c r="L794" s="3">
        <v>0</v>
      </c>
      <c r="M794" s="22" t="s">
        <v>69</v>
      </c>
      <c r="Y794" s="22"/>
      <c r="Z794" s="22"/>
      <c r="AA794" s="22"/>
      <c r="AC794" s="22"/>
      <c r="AD794" s="22"/>
      <c r="AE794" s="22"/>
      <c r="AW794" s="22"/>
      <c r="BG794" s="22"/>
      <c r="BH794" s="22"/>
      <c r="BQ794" s="22"/>
      <c r="BR794" s="22"/>
    </row>
    <row r="795" spans="1:70" ht="50" hidden="1" customHeight="1" x14ac:dyDescent="0.2">
      <c r="A795" s="99">
        <v>888</v>
      </c>
      <c r="B795" s="91">
        <v>888</v>
      </c>
      <c r="C795" s="94" t="s">
        <v>1634</v>
      </c>
      <c r="F795" s="22" t="s">
        <v>1167</v>
      </c>
      <c r="G795" s="3" t="s">
        <v>1</v>
      </c>
      <c r="H795" s="3">
        <v>0</v>
      </c>
      <c r="L795" s="3">
        <v>0</v>
      </c>
      <c r="M795" s="22" t="s">
        <v>69</v>
      </c>
      <c r="Y795" s="22"/>
      <c r="Z795" s="22"/>
      <c r="AA795" s="22"/>
      <c r="AC795" s="22"/>
      <c r="AD795" s="22"/>
      <c r="AE795" s="22"/>
      <c r="AW795" s="22"/>
      <c r="BG795" s="22"/>
      <c r="BH795" s="22"/>
      <c r="BQ795" s="22"/>
      <c r="BR795" s="22"/>
    </row>
    <row r="796" spans="1:70" ht="50" hidden="1" customHeight="1" x14ac:dyDescent="0.2">
      <c r="A796" s="99">
        <v>889</v>
      </c>
      <c r="B796" s="91">
        <v>889</v>
      </c>
      <c r="C796" s="94" t="s">
        <v>1635</v>
      </c>
      <c r="F796" s="22" t="s">
        <v>1167</v>
      </c>
      <c r="G796" s="22" t="s">
        <v>1</v>
      </c>
      <c r="H796" s="3">
        <v>0</v>
      </c>
      <c r="L796" s="3">
        <v>0</v>
      </c>
      <c r="M796" s="22" t="s">
        <v>69</v>
      </c>
      <c r="Y796" s="22"/>
      <c r="Z796" s="22"/>
      <c r="AA796" s="22"/>
      <c r="AC796" s="22"/>
      <c r="AD796" s="22"/>
      <c r="AE796" s="22"/>
      <c r="AW796" s="22"/>
      <c r="BG796" s="22"/>
      <c r="BH796" s="22"/>
      <c r="BQ796" s="22"/>
      <c r="BR796" s="22"/>
    </row>
    <row r="797" spans="1:70" ht="50" hidden="1" customHeight="1" x14ac:dyDescent="0.2">
      <c r="A797" s="99">
        <v>890</v>
      </c>
      <c r="B797" s="91">
        <v>890</v>
      </c>
      <c r="C797" s="94" t="s">
        <v>1636</v>
      </c>
      <c r="F797" s="22" t="s">
        <v>1167</v>
      </c>
      <c r="G797" s="3" t="s">
        <v>1</v>
      </c>
      <c r="H797" s="3">
        <v>0</v>
      </c>
      <c r="L797" s="3">
        <v>0</v>
      </c>
      <c r="M797" s="22" t="s">
        <v>69</v>
      </c>
      <c r="Y797" s="22"/>
      <c r="Z797" s="22"/>
      <c r="AA797" s="22"/>
      <c r="AC797" s="22"/>
      <c r="AD797" s="22"/>
      <c r="AE797" s="22"/>
      <c r="AW797" s="22"/>
      <c r="BG797" s="22"/>
      <c r="BH797" s="22"/>
      <c r="BQ797" s="22"/>
      <c r="BR797" s="22"/>
    </row>
    <row r="798" spans="1:70" ht="50" hidden="1" customHeight="1" x14ac:dyDescent="0.2">
      <c r="A798" s="99">
        <v>891</v>
      </c>
      <c r="B798" s="91">
        <v>891</v>
      </c>
      <c r="C798" s="94" t="s">
        <v>1637</v>
      </c>
      <c r="F798" s="22" t="s">
        <v>1167</v>
      </c>
      <c r="G798" s="22" t="s">
        <v>1</v>
      </c>
      <c r="H798" s="3">
        <v>0</v>
      </c>
      <c r="L798" s="3">
        <v>0</v>
      </c>
      <c r="M798" s="22" t="s">
        <v>69</v>
      </c>
      <c r="Y798" s="22"/>
      <c r="Z798" s="22"/>
      <c r="AA798" s="22"/>
      <c r="AC798" s="22"/>
      <c r="AD798" s="22"/>
      <c r="AE798" s="22"/>
      <c r="AW798" s="22"/>
      <c r="BG798" s="22"/>
      <c r="BH798" s="22"/>
      <c r="BQ798" s="22"/>
      <c r="BR798" s="22"/>
    </row>
    <row r="799" spans="1:70" ht="50" hidden="1" customHeight="1" x14ac:dyDescent="0.2">
      <c r="A799" s="99">
        <v>892</v>
      </c>
      <c r="B799" s="91">
        <v>892</v>
      </c>
      <c r="C799" s="94" t="s">
        <v>1638</v>
      </c>
      <c r="F799" s="22" t="s">
        <v>1167</v>
      </c>
      <c r="G799" s="3" t="s">
        <v>1</v>
      </c>
      <c r="H799" s="3">
        <v>0</v>
      </c>
      <c r="L799" s="3">
        <v>0</v>
      </c>
      <c r="M799" s="22" t="s">
        <v>69</v>
      </c>
      <c r="Y799" s="22"/>
      <c r="Z799" s="22"/>
      <c r="AA799" s="22"/>
      <c r="AC799" s="22"/>
      <c r="AD799" s="22"/>
      <c r="AE799" s="22"/>
      <c r="AW799" s="22"/>
      <c r="BG799" s="22"/>
      <c r="BH799" s="22"/>
      <c r="BQ799" s="22"/>
      <c r="BR799" s="22"/>
    </row>
    <row r="800" spans="1:70" ht="50" hidden="1" customHeight="1" x14ac:dyDescent="0.2">
      <c r="A800" s="99">
        <v>893</v>
      </c>
      <c r="B800" s="91">
        <v>893</v>
      </c>
      <c r="C800" s="94" t="s">
        <v>1639</v>
      </c>
      <c r="F800" s="22" t="s">
        <v>1167</v>
      </c>
      <c r="G800" s="22" t="s">
        <v>1</v>
      </c>
      <c r="H800" s="3">
        <v>0</v>
      </c>
      <c r="L800" s="3">
        <v>0</v>
      </c>
      <c r="M800" s="22" t="s">
        <v>69</v>
      </c>
      <c r="Y800" s="22"/>
      <c r="Z800" s="22"/>
      <c r="AA800" s="22"/>
      <c r="AC800" s="22"/>
      <c r="AD800" s="22"/>
      <c r="AE800" s="22"/>
      <c r="AW800" s="22"/>
      <c r="BG800" s="22"/>
      <c r="BH800" s="22"/>
      <c r="BQ800" s="22"/>
      <c r="BR800" s="22"/>
    </row>
    <row r="801" spans="1:70" ht="50" hidden="1" customHeight="1" x14ac:dyDescent="0.2">
      <c r="A801" s="99">
        <v>894</v>
      </c>
      <c r="B801" s="91">
        <v>894</v>
      </c>
      <c r="C801" s="94" t="s">
        <v>1640</v>
      </c>
      <c r="F801" s="22" t="s">
        <v>1167</v>
      </c>
      <c r="G801" s="3" t="s">
        <v>1</v>
      </c>
      <c r="H801" s="3">
        <v>0</v>
      </c>
      <c r="L801" s="3">
        <v>0</v>
      </c>
      <c r="M801" s="22" t="s">
        <v>69</v>
      </c>
      <c r="Y801" s="22"/>
      <c r="Z801" s="22"/>
      <c r="AA801" s="22"/>
      <c r="AC801" s="22"/>
      <c r="AD801" s="22"/>
      <c r="AE801" s="22"/>
      <c r="AW801" s="22"/>
      <c r="BG801" s="22"/>
      <c r="BH801" s="22"/>
      <c r="BQ801" s="22"/>
      <c r="BR801" s="22"/>
    </row>
    <row r="802" spans="1:70" ht="50" hidden="1" customHeight="1" x14ac:dyDescent="0.2">
      <c r="A802" s="99">
        <v>895</v>
      </c>
      <c r="B802" s="91">
        <v>895</v>
      </c>
      <c r="C802" s="94" t="s">
        <v>1641</v>
      </c>
      <c r="F802" s="22" t="s">
        <v>1167</v>
      </c>
      <c r="G802" s="22" t="s">
        <v>1</v>
      </c>
      <c r="H802" s="3">
        <v>0</v>
      </c>
      <c r="L802" s="3">
        <v>0</v>
      </c>
      <c r="M802" s="22" t="s">
        <v>69</v>
      </c>
      <c r="Y802" s="22"/>
      <c r="Z802" s="22"/>
      <c r="AA802" s="22"/>
      <c r="AC802" s="22"/>
      <c r="AD802" s="22"/>
      <c r="AE802" s="22"/>
      <c r="AW802" s="22"/>
      <c r="BG802" s="22"/>
      <c r="BH802" s="22"/>
      <c r="BQ802" s="22"/>
      <c r="BR802" s="22"/>
    </row>
    <row r="803" spans="1:70" ht="50" hidden="1" customHeight="1" x14ac:dyDescent="0.2">
      <c r="A803" s="99">
        <v>896</v>
      </c>
      <c r="B803" s="91">
        <v>896</v>
      </c>
      <c r="C803" s="94" t="s">
        <v>1642</v>
      </c>
      <c r="F803" s="22" t="s">
        <v>1167</v>
      </c>
      <c r="G803" s="3" t="s">
        <v>1</v>
      </c>
      <c r="H803" s="3">
        <v>0</v>
      </c>
      <c r="L803" s="3">
        <v>0</v>
      </c>
      <c r="M803" s="22" t="s">
        <v>69</v>
      </c>
      <c r="Y803" s="22"/>
      <c r="Z803" s="22"/>
      <c r="AA803" s="22"/>
      <c r="AC803" s="22"/>
      <c r="AD803" s="22"/>
      <c r="AE803" s="22"/>
      <c r="AW803" s="22"/>
      <c r="BG803" s="22"/>
      <c r="BH803" s="22"/>
      <c r="BQ803" s="22"/>
      <c r="BR803" s="22"/>
    </row>
    <row r="804" spans="1:70" ht="50" hidden="1" customHeight="1" x14ac:dyDescent="0.2">
      <c r="A804" s="99">
        <v>897</v>
      </c>
      <c r="B804" s="91">
        <v>897</v>
      </c>
      <c r="C804" s="94" t="s">
        <v>1643</v>
      </c>
      <c r="F804" s="22" t="s">
        <v>1167</v>
      </c>
      <c r="G804" s="22" t="s">
        <v>1</v>
      </c>
      <c r="H804" s="3">
        <v>0</v>
      </c>
      <c r="L804" s="3">
        <v>0</v>
      </c>
      <c r="M804" s="22" t="s">
        <v>69</v>
      </c>
      <c r="Y804" s="22"/>
      <c r="Z804" s="22"/>
      <c r="AA804" s="22"/>
      <c r="AC804" s="22"/>
      <c r="AD804" s="22"/>
      <c r="AE804" s="22"/>
      <c r="AW804" s="22"/>
      <c r="BG804" s="22"/>
      <c r="BH804" s="22"/>
      <c r="BQ804" s="22"/>
      <c r="BR804" s="22"/>
    </row>
    <row r="805" spans="1:70" ht="50" hidden="1" customHeight="1" x14ac:dyDescent="0.2">
      <c r="A805" s="99">
        <v>898</v>
      </c>
      <c r="B805" s="91">
        <v>898</v>
      </c>
      <c r="C805" s="94" t="s">
        <v>1644</v>
      </c>
      <c r="F805" s="22" t="s">
        <v>1167</v>
      </c>
      <c r="G805" s="3" t="s">
        <v>1</v>
      </c>
      <c r="H805" s="3">
        <v>0</v>
      </c>
      <c r="L805" s="3">
        <v>0</v>
      </c>
      <c r="M805" s="22" t="s">
        <v>69</v>
      </c>
      <c r="Y805" s="22"/>
      <c r="Z805" s="22"/>
      <c r="AA805" s="22"/>
      <c r="AC805" s="22"/>
      <c r="AD805" s="22"/>
      <c r="AE805" s="22"/>
      <c r="AW805" s="22"/>
      <c r="BG805" s="22"/>
      <c r="BH805" s="22"/>
      <c r="BQ805" s="22"/>
      <c r="BR805" s="22"/>
    </row>
    <row r="806" spans="1:70" ht="50" hidden="1" customHeight="1" x14ac:dyDescent="0.2">
      <c r="A806" s="99">
        <v>899</v>
      </c>
      <c r="B806" s="91">
        <v>899</v>
      </c>
      <c r="C806" s="94" t="s">
        <v>1645</v>
      </c>
      <c r="F806" s="22" t="s">
        <v>1167</v>
      </c>
      <c r="G806" s="22" t="s">
        <v>1</v>
      </c>
      <c r="H806" s="3">
        <v>0</v>
      </c>
      <c r="L806" s="3">
        <v>0</v>
      </c>
      <c r="M806" s="22" t="s">
        <v>69</v>
      </c>
      <c r="Y806" s="22"/>
      <c r="Z806" s="22"/>
      <c r="AA806" s="22"/>
      <c r="AC806" s="22"/>
      <c r="AD806" s="22"/>
      <c r="AE806" s="22"/>
      <c r="AW806" s="22"/>
      <c r="BG806" s="22"/>
      <c r="BH806" s="22"/>
      <c r="BQ806" s="22"/>
      <c r="BR806" s="22"/>
    </row>
    <row r="807" spans="1:70" ht="50" hidden="1" customHeight="1" x14ac:dyDescent="0.2">
      <c r="A807" s="99">
        <v>900</v>
      </c>
      <c r="B807" s="91">
        <v>900</v>
      </c>
      <c r="C807" s="94" t="s">
        <v>1646</v>
      </c>
      <c r="F807" s="22" t="s">
        <v>1167</v>
      </c>
      <c r="G807" s="3" t="s">
        <v>1</v>
      </c>
      <c r="H807" s="3">
        <v>0</v>
      </c>
      <c r="L807" s="3">
        <v>0</v>
      </c>
      <c r="M807" s="22" t="s">
        <v>69</v>
      </c>
      <c r="Y807" s="22"/>
      <c r="Z807" s="22"/>
      <c r="AA807" s="22"/>
      <c r="AC807" s="22"/>
      <c r="AD807" s="22"/>
      <c r="AE807" s="22"/>
      <c r="AW807" s="22"/>
      <c r="BG807" s="22"/>
      <c r="BH807" s="22"/>
      <c r="BQ807" s="22"/>
      <c r="BR807" s="22"/>
    </row>
    <row r="808" spans="1:70" ht="50" hidden="1" customHeight="1" x14ac:dyDescent="0.2">
      <c r="A808" s="99">
        <v>901</v>
      </c>
      <c r="B808" s="91">
        <v>901</v>
      </c>
      <c r="C808" s="94" t="s">
        <v>1647</v>
      </c>
      <c r="F808" s="22" t="s">
        <v>1167</v>
      </c>
      <c r="G808" s="22" t="s">
        <v>1</v>
      </c>
      <c r="H808" s="3">
        <v>0</v>
      </c>
      <c r="L808" s="3">
        <v>0</v>
      </c>
      <c r="M808" s="22" t="s">
        <v>69</v>
      </c>
      <c r="Y808" s="22"/>
      <c r="Z808" s="22"/>
      <c r="AA808" s="22"/>
      <c r="AC808" s="22"/>
      <c r="AD808" s="22"/>
      <c r="AE808" s="22"/>
      <c r="AW808" s="22"/>
      <c r="BG808" s="22"/>
      <c r="BH808" s="22"/>
      <c r="BQ808" s="22"/>
      <c r="BR808" s="22"/>
    </row>
    <row r="809" spans="1:70" ht="50" hidden="1" customHeight="1" x14ac:dyDescent="0.2">
      <c r="A809" s="99">
        <v>902</v>
      </c>
      <c r="B809" s="91">
        <v>902</v>
      </c>
      <c r="C809" s="94" t="s">
        <v>1648</v>
      </c>
      <c r="F809" s="22" t="s">
        <v>1167</v>
      </c>
      <c r="G809" s="3" t="s">
        <v>1</v>
      </c>
      <c r="H809" s="3">
        <v>0</v>
      </c>
      <c r="L809" s="3">
        <v>0</v>
      </c>
      <c r="M809" s="22" t="s">
        <v>69</v>
      </c>
      <c r="Y809" s="22"/>
      <c r="Z809" s="22"/>
      <c r="AA809" s="22"/>
      <c r="AC809" s="22"/>
      <c r="AD809" s="22"/>
      <c r="AE809" s="22"/>
      <c r="AW809" s="22"/>
      <c r="BG809" s="22"/>
      <c r="BH809" s="22"/>
      <c r="BQ809" s="22"/>
      <c r="BR809" s="22"/>
    </row>
    <row r="810" spans="1:70" ht="50" hidden="1" customHeight="1" x14ac:dyDescent="0.2">
      <c r="A810" s="99">
        <v>903</v>
      </c>
      <c r="B810" s="91">
        <v>903</v>
      </c>
      <c r="C810" s="94" t="s">
        <v>1649</v>
      </c>
      <c r="F810" s="22" t="s">
        <v>1167</v>
      </c>
      <c r="G810" s="22" t="s">
        <v>1</v>
      </c>
      <c r="H810" s="3">
        <v>0</v>
      </c>
      <c r="L810" s="3">
        <v>0</v>
      </c>
      <c r="M810" s="22" t="s">
        <v>69</v>
      </c>
      <c r="Y810" s="22"/>
      <c r="Z810" s="22"/>
      <c r="AA810" s="22"/>
      <c r="AC810" s="22"/>
      <c r="AD810" s="22"/>
      <c r="AE810" s="22"/>
      <c r="AW810" s="22"/>
      <c r="BG810" s="22"/>
      <c r="BH810" s="22"/>
      <c r="BQ810" s="22"/>
      <c r="BR810" s="22"/>
    </row>
    <row r="811" spans="1:70" ht="50" hidden="1" customHeight="1" x14ac:dyDescent="0.2">
      <c r="A811" s="99">
        <v>904</v>
      </c>
      <c r="B811" s="91">
        <v>904</v>
      </c>
      <c r="C811" s="94" t="s">
        <v>1650</v>
      </c>
      <c r="F811" s="22" t="s">
        <v>1167</v>
      </c>
      <c r="G811" s="3" t="s">
        <v>1</v>
      </c>
      <c r="H811" s="3">
        <v>0</v>
      </c>
      <c r="L811" s="3">
        <v>0</v>
      </c>
      <c r="M811" s="22" t="s">
        <v>69</v>
      </c>
      <c r="Y811" s="22"/>
      <c r="Z811" s="22"/>
      <c r="AA811" s="22"/>
      <c r="AC811" s="22"/>
      <c r="AD811" s="22"/>
      <c r="AE811" s="22"/>
      <c r="AW811" s="22"/>
      <c r="BG811" s="22"/>
      <c r="BH811" s="22"/>
      <c r="BQ811" s="22"/>
      <c r="BR811" s="22"/>
    </row>
    <row r="812" spans="1:70" ht="50" hidden="1" customHeight="1" x14ac:dyDescent="0.2">
      <c r="A812" s="99">
        <v>905</v>
      </c>
      <c r="B812" s="91">
        <v>905</v>
      </c>
      <c r="C812" s="94" t="s">
        <v>1651</v>
      </c>
      <c r="F812" s="22" t="s">
        <v>1167</v>
      </c>
      <c r="G812" s="22" t="s">
        <v>1</v>
      </c>
      <c r="H812" s="3">
        <v>0</v>
      </c>
      <c r="L812" s="3">
        <v>0</v>
      </c>
      <c r="M812" s="22" t="s">
        <v>69</v>
      </c>
      <c r="Y812" s="22"/>
      <c r="Z812" s="22"/>
      <c r="AA812" s="22"/>
      <c r="AC812" s="22"/>
      <c r="AD812" s="22"/>
      <c r="AE812" s="22"/>
      <c r="AW812" s="22"/>
      <c r="BG812" s="22"/>
      <c r="BH812" s="22"/>
      <c r="BQ812" s="22"/>
      <c r="BR812" s="22"/>
    </row>
    <row r="813" spans="1:70" ht="50" hidden="1" customHeight="1" x14ac:dyDescent="0.2">
      <c r="A813" s="99">
        <v>906</v>
      </c>
      <c r="B813" s="91">
        <v>906</v>
      </c>
      <c r="C813" s="94" t="s">
        <v>1652</v>
      </c>
      <c r="F813" s="22" t="s">
        <v>1167</v>
      </c>
      <c r="G813" s="3" t="s">
        <v>1</v>
      </c>
      <c r="H813" s="3">
        <v>0</v>
      </c>
      <c r="L813" s="3">
        <v>0</v>
      </c>
      <c r="M813" s="22" t="s">
        <v>69</v>
      </c>
      <c r="Y813" s="22"/>
      <c r="Z813" s="22"/>
      <c r="AA813" s="22"/>
      <c r="AC813" s="22"/>
      <c r="AD813" s="22"/>
      <c r="AE813" s="22"/>
      <c r="AW813" s="22"/>
      <c r="BG813" s="22"/>
      <c r="BH813" s="22"/>
      <c r="BQ813" s="22"/>
      <c r="BR813" s="22"/>
    </row>
    <row r="814" spans="1:70" ht="50" hidden="1" customHeight="1" x14ac:dyDescent="0.2">
      <c r="A814" s="99">
        <v>907</v>
      </c>
      <c r="B814" s="91">
        <v>907</v>
      </c>
      <c r="C814" s="94" t="s">
        <v>1653</v>
      </c>
      <c r="F814" s="22" t="s">
        <v>1167</v>
      </c>
      <c r="G814" s="22" t="s">
        <v>1</v>
      </c>
      <c r="H814" s="3">
        <v>0</v>
      </c>
      <c r="L814" s="3">
        <v>0</v>
      </c>
      <c r="M814" s="22" t="s">
        <v>69</v>
      </c>
      <c r="Y814" s="22"/>
      <c r="Z814" s="22"/>
      <c r="AA814" s="22"/>
      <c r="AC814" s="22"/>
      <c r="AD814" s="22"/>
      <c r="AE814" s="22"/>
      <c r="AW814" s="22"/>
      <c r="BG814" s="22"/>
      <c r="BH814" s="22"/>
      <c r="BQ814" s="22"/>
      <c r="BR814" s="22"/>
    </row>
    <row r="815" spans="1:70" ht="50" hidden="1" customHeight="1" x14ac:dyDescent="0.2">
      <c r="A815" s="99">
        <v>908</v>
      </c>
      <c r="B815" s="91">
        <v>908</v>
      </c>
      <c r="C815" s="94" t="s">
        <v>1654</v>
      </c>
      <c r="F815" s="22" t="s">
        <v>1167</v>
      </c>
      <c r="G815" s="3" t="s">
        <v>1</v>
      </c>
      <c r="H815" s="3">
        <v>0</v>
      </c>
      <c r="L815" s="3">
        <v>0</v>
      </c>
      <c r="M815" s="22" t="s">
        <v>69</v>
      </c>
      <c r="Y815" s="22"/>
      <c r="Z815" s="22"/>
      <c r="AA815" s="22"/>
      <c r="AC815" s="22"/>
      <c r="AD815" s="22"/>
      <c r="AE815" s="22"/>
      <c r="AW815" s="22"/>
      <c r="BG815" s="22"/>
      <c r="BH815" s="22"/>
      <c r="BQ815" s="22"/>
      <c r="BR815" s="22"/>
    </row>
    <row r="816" spans="1:70" ht="50" hidden="1" customHeight="1" x14ac:dyDescent="0.2">
      <c r="A816" s="99">
        <v>909</v>
      </c>
      <c r="B816" s="91">
        <v>909</v>
      </c>
      <c r="C816" s="94" t="s">
        <v>1655</v>
      </c>
      <c r="F816" s="22" t="s">
        <v>1167</v>
      </c>
      <c r="G816" s="22" t="s">
        <v>1</v>
      </c>
      <c r="H816" s="3">
        <v>0</v>
      </c>
      <c r="L816" s="3">
        <v>0</v>
      </c>
      <c r="M816" s="22" t="s">
        <v>69</v>
      </c>
      <c r="Y816" s="22"/>
      <c r="Z816" s="22"/>
      <c r="AA816" s="22"/>
      <c r="AC816" s="22"/>
      <c r="AD816" s="22"/>
      <c r="AE816" s="22"/>
      <c r="AW816" s="22"/>
      <c r="BG816" s="22"/>
      <c r="BH816" s="22"/>
      <c r="BQ816" s="22"/>
      <c r="BR816" s="22"/>
    </row>
    <row r="817" spans="1:70" ht="50" hidden="1" customHeight="1" x14ac:dyDescent="0.2">
      <c r="A817" s="99">
        <v>910</v>
      </c>
      <c r="B817" s="91">
        <v>910</v>
      </c>
      <c r="C817" s="94" t="s">
        <v>1656</v>
      </c>
      <c r="F817" s="22" t="s">
        <v>1167</v>
      </c>
      <c r="G817" s="3" t="s">
        <v>1</v>
      </c>
      <c r="H817" s="3">
        <v>0</v>
      </c>
      <c r="L817" s="3">
        <v>0</v>
      </c>
      <c r="M817" s="22" t="s">
        <v>69</v>
      </c>
      <c r="Y817" s="22"/>
      <c r="Z817" s="22"/>
      <c r="AA817" s="22"/>
      <c r="AC817" s="22"/>
      <c r="AD817" s="22"/>
      <c r="AE817" s="22"/>
      <c r="AW817" s="22"/>
      <c r="BG817" s="22"/>
      <c r="BH817" s="22"/>
      <c r="BQ817" s="22"/>
      <c r="BR817" s="22"/>
    </row>
    <row r="818" spans="1:70" ht="50" hidden="1" customHeight="1" x14ac:dyDescent="0.2">
      <c r="A818" s="99">
        <v>911</v>
      </c>
      <c r="B818" s="91">
        <v>911</v>
      </c>
      <c r="C818" s="94" t="s">
        <v>1657</v>
      </c>
      <c r="F818" s="22" t="s">
        <v>1167</v>
      </c>
      <c r="G818" s="22" t="s">
        <v>1</v>
      </c>
      <c r="H818" s="3">
        <v>0</v>
      </c>
      <c r="L818" s="3">
        <v>0</v>
      </c>
      <c r="M818" s="22" t="s">
        <v>69</v>
      </c>
      <c r="Y818" s="22"/>
      <c r="Z818" s="22"/>
      <c r="AA818" s="22"/>
      <c r="AC818" s="22"/>
      <c r="AD818" s="22"/>
      <c r="AE818" s="22"/>
      <c r="AW818" s="22"/>
      <c r="BG818" s="22"/>
      <c r="BH818" s="22"/>
      <c r="BQ818" s="22"/>
      <c r="BR818" s="22"/>
    </row>
    <row r="819" spans="1:70" ht="50" hidden="1" customHeight="1" x14ac:dyDescent="0.2">
      <c r="A819" s="99">
        <v>912</v>
      </c>
      <c r="B819" s="91">
        <v>912</v>
      </c>
      <c r="C819" s="94" t="s">
        <v>1658</v>
      </c>
      <c r="F819" s="22" t="s">
        <v>1167</v>
      </c>
      <c r="G819" s="3" t="s">
        <v>1</v>
      </c>
      <c r="H819" s="3">
        <v>0</v>
      </c>
      <c r="L819" s="3">
        <v>0</v>
      </c>
      <c r="M819" s="22" t="s">
        <v>69</v>
      </c>
      <c r="Y819" s="22"/>
      <c r="Z819" s="22"/>
      <c r="AA819" s="22"/>
      <c r="AC819" s="22"/>
      <c r="AD819" s="22"/>
      <c r="AE819" s="22"/>
      <c r="AW819" s="22"/>
      <c r="BG819" s="22"/>
      <c r="BH819" s="22"/>
      <c r="BQ819" s="22"/>
      <c r="BR819" s="22"/>
    </row>
    <row r="820" spans="1:70" ht="50" hidden="1" customHeight="1" x14ac:dyDescent="0.2">
      <c r="A820" s="99">
        <v>913</v>
      </c>
      <c r="B820" s="91">
        <v>913</v>
      </c>
      <c r="C820" s="94" t="s">
        <v>1659</v>
      </c>
      <c r="F820" s="22" t="s">
        <v>1167</v>
      </c>
      <c r="G820" s="22" t="s">
        <v>1</v>
      </c>
      <c r="H820" s="3">
        <v>0</v>
      </c>
      <c r="L820" s="3">
        <v>0</v>
      </c>
      <c r="M820" s="22" t="s">
        <v>69</v>
      </c>
      <c r="Y820" s="22"/>
      <c r="Z820" s="22"/>
      <c r="AA820" s="22"/>
      <c r="AC820" s="22"/>
      <c r="AD820" s="22"/>
      <c r="AE820" s="22"/>
      <c r="AW820" s="22"/>
      <c r="BG820" s="22"/>
      <c r="BH820" s="22"/>
      <c r="BQ820" s="22"/>
      <c r="BR820" s="22"/>
    </row>
    <row r="821" spans="1:70" ht="50" hidden="1" customHeight="1" x14ac:dyDescent="0.2">
      <c r="A821" s="99">
        <v>914</v>
      </c>
      <c r="B821" s="91">
        <v>914</v>
      </c>
      <c r="C821" s="94" t="s">
        <v>1660</v>
      </c>
      <c r="F821" s="22" t="s">
        <v>1167</v>
      </c>
      <c r="G821" s="3" t="s">
        <v>1</v>
      </c>
      <c r="H821" s="3">
        <v>0</v>
      </c>
      <c r="L821" s="3">
        <v>0</v>
      </c>
      <c r="M821" s="22" t="s">
        <v>69</v>
      </c>
      <c r="Y821" s="22"/>
      <c r="Z821" s="22"/>
      <c r="AA821" s="22"/>
      <c r="AC821" s="22"/>
      <c r="AD821" s="22"/>
      <c r="AE821" s="22"/>
      <c r="AW821" s="22"/>
      <c r="BG821" s="22"/>
      <c r="BH821" s="22"/>
      <c r="BQ821" s="22"/>
      <c r="BR821" s="22"/>
    </row>
    <row r="822" spans="1:70" ht="50" hidden="1" customHeight="1" x14ac:dyDescent="0.2">
      <c r="A822" s="99">
        <v>915</v>
      </c>
      <c r="B822" s="91">
        <v>915</v>
      </c>
      <c r="C822" s="94" t="s">
        <v>1661</v>
      </c>
      <c r="F822" s="22" t="s">
        <v>1167</v>
      </c>
      <c r="G822" s="22" t="s">
        <v>1</v>
      </c>
      <c r="H822" s="3">
        <v>0</v>
      </c>
      <c r="L822" s="3">
        <v>0</v>
      </c>
      <c r="M822" s="22" t="s">
        <v>69</v>
      </c>
      <c r="Y822" s="22"/>
      <c r="Z822" s="22"/>
      <c r="AA822" s="22"/>
      <c r="AC822" s="22"/>
      <c r="AD822" s="22"/>
      <c r="AE822" s="22"/>
      <c r="AW822" s="22"/>
      <c r="BG822" s="22"/>
      <c r="BH822" s="22"/>
      <c r="BQ822" s="22"/>
      <c r="BR822" s="22"/>
    </row>
    <row r="823" spans="1:70" ht="50" hidden="1" customHeight="1" x14ac:dyDescent="0.2">
      <c r="A823" s="99">
        <v>916</v>
      </c>
      <c r="B823" s="91">
        <v>916</v>
      </c>
      <c r="C823" s="94" t="s">
        <v>1662</v>
      </c>
      <c r="F823" s="22" t="s">
        <v>1167</v>
      </c>
      <c r="G823" s="3" t="s">
        <v>1</v>
      </c>
      <c r="H823" s="3">
        <v>0</v>
      </c>
      <c r="L823" s="3">
        <v>0</v>
      </c>
      <c r="M823" s="22" t="s">
        <v>69</v>
      </c>
      <c r="Y823" s="22"/>
      <c r="Z823" s="22"/>
      <c r="AA823" s="22"/>
      <c r="AC823" s="22"/>
      <c r="AD823" s="22"/>
      <c r="AE823" s="22"/>
      <c r="AW823" s="22"/>
      <c r="BG823" s="22"/>
      <c r="BH823" s="22"/>
      <c r="BQ823" s="22"/>
      <c r="BR823" s="22"/>
    </row>
    <row r="824" spans="1:70" ht="50" hidden="1" customHeight="1" x14ac:dyDescent="0.2">
      <c r="A824" s="99">
        <v>917</v>
      </c>
      <c r="B824" s="91">
        <v>917</v>
      </c>
      <c r="C824" s="94" t="s">
        <v>1663</v>
      </c>
      <c r="F824" s="22" t="s">
        <v>1167</v>
      </c>
      <c r="G824" s="22" t="s">
        <v>1</v>
      </c>
      <c r="H824" s="3">
        <v>0</v>
      </c>
      <c r="L824" s="3">
        <v>0</v>
      </c>
      <c r="M824" s="22" t="s">
        <v>69</v>
      </c>
      <c r="Y824" s="22"/>
      <c r="Z824" s="22"/>
      <c r="AA824" s="22"/>
      <c r="AC824" s="22"/>
      <c r="AD824" s="22"/>
      <c r="AE824" s="22"/>
      <c r="AW824" s="22"/>
      <c r="BG824" s="22"/>
      <c r="BH824" s="22"/>
      <c r="BQ824" s="22"/>
      <c r="BR824" s="22"/>
    </row>
    <row r="825" spans="1:70" ht="50" hidden="1" customHeight="1" x14ac:dyDescent="0.2">
      <c r="A825" s="99">
        <v>918</v>
      </c>
      <c r="B825" s="91">
        <v>918</v>
      </c>
      <c r="C825" s="94" t="s">
        <v>1664</v>
      </c>
      <c r="F825" s="22" t="s">
        <v>1167</v>
      </c>
      <c r="G825" s="3" t="s">
        <v>1</v>
      </c>
      <c r="H825" s="3">
        <v>0</v>
      </c>
      <c r="L825" s="3">
        <v>0</v>
      </c>
      <c r="M825" s="22" t="s">
        <v>69</v>
      </c>
      <c r="Y825" s="22"/>
      <c r="Z825" s="22"/>
      <c r="AA825" s="22"/>
      <c r="AC825" s="22"/>
      <c r="AD825" s="22"/>
      <c r="AE825" s="22"/>
      <c r="AW825" s="22"/>
      <c r="BG825" s="22"/>
      <c r="BH825" s="22"/>
      <c r="BQ825" s="22"/>
      <c r="BR825" s="22"/>
    </row>
    <row r="826" spans="1:70" ht="50" hidden="1" customHeight="1" x14ac:dyDescent="0.2">
      <c r="A826" s="99">
        <v>919</v>
      </c>
      <c r="B826" s="91">
        <v>919</v>
      </c>
      <c r="C826" s="94" t="s">
        <v>1665</v>
      </c>
      <c r="F826" s="22" t="s">
        <v>1167</v>
      </c>
      <c r="G826" s="22" t="s">
        <v>1</v>
      </c>
      <c r="H826" s="3">
        <v>0</v>
      </c>
      <c r="L826" s="3">
        <v>0</v>
      </c>
      <c r="M826" s="22" t="s">
        <v>69</v>
      </c>
      <c r="Y826" s="22"/>
      <c r="Z826" s="22"/>
      <c r="AA826" s="22"/>
      <c r="AC826" s="22"/>
      <c r="AD826" s="22"/>
      <c r="AE826" s="22"/>
      <c r="AW826" s="22"/>
      <c r="BG826" s="22"/>
      <c r="BH826" s="22"/>
      <c r="BQ826" s="22"/>
      <c r="BR826" s="22"/>
    </row>
    <row r="827" spans="1:70" ht="50" hidden="1" customHeight="1" x14ac:dyDescent="0.2">
      <c r="A827" s="99">
        <v>920</v>
      </c>
      <c r="B827" s="91">
        <v>920</v>
      </c>
      <c r="C827" s="94" t="s">
        <v>1666</v>
      </c>
      <c r="F827" s="22" t="s">
        <v>1167</v>
      </c>
      <c r="G827" s="3" t="s">
        <v>1</v>
      </c>
      <c r="H827" s="3">
        <v>0</v>
      </c>
      <c r="L827" s="3">
        <v>0</v>
      </c>
      <c r="M827" s="22" t="s">
        <v>69</v>
      </c>
      <c r="Y827" s="22"/>
      <c r="Z827" s="22"/>
      <c r="AA827" s="22"/>
      <c r="AC827" s="22"/>
      <c r="AD827" s="22"/>
      <c r="AE827" s="22"/>
      <c r="AW827" s="22"/>
      <c r="BG827" s="22"/>
      <c r="BH827" s="22"/>
      <c r="BQ827" s="22"/>
      <c r="BR827" s="22"/>
    </row>
    <row r="828" spans="1:70" ht="50" hidden="1" customHeight="1" x14ac:dyDescent="0.2">
      <c r="A828" s="99">
        <v>921</v>
      </c>
      <c r="B828" s="91">
        <v>921</v>
      </c>
      <c r="C828" s="94" t="s">
        <v>1667</v>
      </c>
      <c r="F828" s="22" t="s">
        <v>1167</v>
      </c>
      <c r="G828" s="22" t="s">
        <v>1</v>
      </c>
      <c r="H828" s="3">
        <v>0</v>
      </c>
      <c r="L828" s="3">
        <v>0</v>
      </c>
      <c r="M828" s="22" t="s">
        <v>69</v>
      </c>
      <c r="Y828" s="22"/>
      <c r="Z828" s="22"/>
      <c r="AA828" s="22"/>
      <c r="AC828" s="22"/>
      <c r="AD828" s="22"/>
      <c r="AE828" s="22"/>
      <c r="AW828" s="22"/>
      <c r="BG828" s="22"/>
      <c r="BH828" s="22"/>
      <c r="BQ828" s="22"/>
      <c r="BR828" s="22"/>
    </row>
    <row r="829" spans="1:70" ht="50" hidden="1" customHeight="1" x14ac:dyDescent="0.2">
      <c r="A829" s="99">
        <v>922</v>
      </c>
      <c r="B829" s="91">
        <v>922</v>
      </c>
      <c r="C829" s="94" t="s">
        <v>1668</v>
      </c>
      <c r="F829" s="22" t="s">
        <v>1167</v>
      </c>
      <c r="G829" s="3" t="s">
        <v>1</v>
      </c>
      <c r="H829" s="3">
        <v>0</v>
      </c>
      <c r="L829" s="3">
        <v>0</v>
      </c>
      <c r="M829" s="22" t="s">
        <v>69</v>
      </c>
      <c r="Y829" s="22"/>
      <c r="Z829" s="22"/>
      <c r="AA829" s="22"/>
      <c r="AC829" s="22"/>
      <c r="AD829" s="22"/>
      <c r="AE829" s="22"/>
      <c r="AW829" s="22"/>
      <c r="BG829" s="22"/>
      <c r="BH829" s="22"/>
      <c r="BQ829" s="22"/>
      <c r="BR829" s="22"/>
    </row>
    <row r="830" spans="1:70" ht="50" hidden="1" customHeight="1" x14ac:dyDescent="0.2">
      <c r="A830" s="99">
        <v>923</v>
      </c>
      <c r="B830" s="91">
        <v>923</v>
      </c>
      <c r="C830" s="94" t="s">
        <v>1669</v>
      </c>
      <c r="F830" s="22" t="s">
        <v>1167</v>
      </c>
      <c r="G830" s="22" t="s">
        <v>1</v>
      </c>
      <c r="H830" s="3">
        <v>0</v>
      </c>
      <c r="L830" s="3">
        <v>0</v>
      </c>
      <c r="M830" s="22" t="s">
        <v>69</v>
      </c>
      <c r="Y830" s="22"/>
      <c r="Z830" s="22"/>
      <c r="AA830" s="22"/>
      <c r="AC830" s="22"/>
      <c r="AD830" s="22"/>
      <c r="AE830" s="22"/>
      <c r="AW830" s="22"/>
      <c r="BG830" s="22"/>
      <c r="BH830" s="22"/>
      <c r="BQ830" s="22"/>
      <c r="BR830" s="22"/>
    </row>
    <row r="831" spans="1:70" ht="50" hidden="1" customHeight="1" x14ac:dyDescent="0.2">
      <c r="A831" s="99">
        <v>924</v>
      </c>
      <c r="B831" s="91">
        <v>924</v>
      </c>
      <c r="C831" s="94" t="s">
        <v>1670</v>
      </c>
      <c r="F831" s="22" t="s">
        <v>1167</v>
      </c>
      <c r="G831" s="3" t="s">
        <v>1</v>
      </c>
      <c r="H831" s="3">
        <v>0</v>
      </c>
      <c r="L831" s="3">
        <v>0</v>
      </c>
      <c r="M831" s="22" t="s">
        <v>69</v>
      </c>
      <c r="Y831" s="22"/>
      <c r="Z831" s="22"/>
      <c r="AA831" s="22"/>
      <c r="AC831" s="22"/>
      <c r="AD831" s="22"/>
      <c r="AE831" s="22"/>
      <c r="AW831" s="22"/>
      <c r="BG831" s="22"/>
      <c r="BH831" s="22"/>
      <c r="BQ831" s="22"/>
      <c r="BR831" s="22"/>
    </row>
    <row r="832" spans="1:70" ht="50" hidden="1" customHeight="1" x14ac:dyDescent="0.2">
      <c r="A832" s="99">
        <v>925</v>
      </c>
      <c r="B832" s="91">
        <v>925</v>
      </c>
      <c r="C832" s="94" t="s">
        <v>1671</v>
      </c>
      <c r="F832" s="22" t="s">
        <v>1167</v>
      </c>
      <c r="G832" s="22" t="s">
        <v>1</v>
      </c>
      <c r="H832" s="3">
        <v>0</v>
      </c>
      <c r="L832" s="3">
        <v>0</v>
      </c>
      <c r="M832" s="22" t="s">
        <v>69</v>
      </c>
      <c r="Y832" s="22"/>
      <c r="Z832" s="22"/>
      <c r="AA832" s="22"/>
      <c r="AC832" s="22"/>
      <c r="AD832" s="22"/>
      <c r="AE832" s="22"/>
      <c r="AW832" s="22"/>
      <c r="BG832" s="22"/>
      <c r="BH832" s="22"/>
      <c r="BQ832" s="22"/>
      <c r="BR832" s="22"/>
    </row>
    <row r="833" spans="1:70" ht="50" hidden="1" customHeight="1" x14ac:dyDescent="0.2">
      <c r="A833" s="99">
        <v>926</v>
      </c>
      <c r="B833" s="91">
        <v>926</v>
      </c>
      <c r="C833" s="94" t="s">
        <v>1672</v>
      </c>
      <c r="F833" s="22" t="s">
        <v>1167</v>
      </c>
      <c r="G833" s="3" t="s">
        <v>1</v>
      </c>
      <c r="H833" s="3">
        <v>0</v>
      </c>
      <c r="L833" s="3">
        <v>0</v>
      </c>
      <c r="M833" s="22" t="s">
        <v>69</v>
      </c>
      <c r="Y833" s="22"/>
      <c r="Z833" s="22"/>
      <c r="AA833" s="22"/>
      <c r="AC833" s="22"/>
      <c r="AD833" s="22"/>
      <c r="AE833" s="22"/>
      <c r="AW833" s="22"/>
      <c r="BG833" s="22"/>
      <c r="BH833" s="22"/>
      <c r="BQ833" s="22"/>
      <c r="BR833" s="22"/>
    </row>
    <row r="834" spans="1:70" ht="50" hidden="1" customHeight="1" x14ac:dyDescent="0.2">
      <c r="A834" s="99">
        <v>927</v>
      </c>
      <c r="B834" s="91">
        <v>927</v>
      </c>
      <c r="C834" s="94" t="s">
        <v>1673</v>
      </c>
      <c r="F834" s="22" t="s">
        <v>1167</v>
      </c>
      <c r="G834" s="22" t="s">
        <v>1</v>
      </c>
      <c r="H834" s="3">
        <v>0</v>
      </c>
      <c r="L834" s="3">
        <v>0</v>
      </c>
      <c r="M834" s="22" t="s">
        <v>69</v>
      </c>
      <c r="Y834" s="22"/>
      <c r="Z834" s="22"/>
      <c r="AA834" s="22"/>
      <c r="AC834" s="22"/>
      <c r="AD834" s="22"/>
      <c r="AE834" s="22"/>
      <c r="AW834" s="22"/>
      <c r="BG834" s="22"/>
      <c r="BH834" s="22"/>
      <c r="BQ834" s="22"/>
      <c r="BR834" s="22"/>
    </row>
    <row r="835" spans="1:70" ht="50" hidden="1" customHeight="1" x14ac:dyDescent="0.2">
      <c r="A835" s="99">
        <v>928</v>
      </c>
      <c r="B835" s="91">
        <v>928</v>
      </c>
      <c r="C835" s="94" t="s">
        <v>1674</v>
      </c>
      <c r="F835" s="22" t="s">
        <v>1167</v>
      </c>
      <c r="G835" s="3" t="s">
        <v>1</v>
      </c>
      <c r="H835" s="3">
        <v>0</v>
      </c>
      <c r="L835" s="3">
        <v>0</v>
      </c>
      <c r="M835" s="22" t="s">
        <v>69</v>
      </c>
      <c r="Y835" s="22"/>
      <c r="Z835" s="22"/>
      <c r="AA835" s="22"/>
      <c r="AC835" s="22"/>
      <c r="AD835" s="22"/>
      <c r="AE835" s="22"/>
      <c r="AW835" s="22"/>
      <c r="BG835" s="22"/>
      <c r="BH835" s="22"/>
      <c r="BQ835" s="22"/>
      <c r="BR835" s="22"/>
    </row>
    <row r="836" spans="1:70" ht="50" hidden="1" customHeight="1" x14ac:dyDescent="0.2">
      <c r="A836" s="99">
        <v>929</v>
      </c>
      <c r="B836" s="91">
        <v>929</v>
      </c>
      <c r="C836" s="94" t="s">
        <v>1675</v>
      </c>
      <c r="F836" s="22" t="s">
        <v>1167</v>
      </c>
      <c r="G836" s="22" t="s">
        <v>1</v>
      </c>
      <c r="H836" s="3">
        <v>0</v>
      </c>
      <c r="L836" s="3">
        <v>0</v>
      </c>
      <c r="M836" s="22" t="s">
        <v>69</v>
      </c>
      <c r="Y836" s="22"/>
      <c r="Z836" s="22"/>
      <c r="AA836" s="22"/>
      <c r="AC836" s="22"/>
      <c r="AD836" s="22"/>
      <c r="AE836" s="22"/>
      <c r="AW836" s="22"/>
      <c r="BG836" s="22"/>
      <c r="BH836" s="22"/>
      <c r="BQ836" s="22"/>
      <c r="BR836" s="22"/>
    </row>
    <row r="837" spans="1:70" ht="50" hidden="1" customHeight="1" x14ac:dyDescent="0.2">
      <c r="A837" s="99">
        <v>930</v>
      </c>
      <c r="B837" s="91">
        <v>930</v>
      </c>
      <c r="C837" s="94" t="s">
        <v>1676</v>
      </c>
      <c r="F837" s="22" t="s">
        <v>1167</v>
      </c>
      <c r="G837" s="3" t="s">
        <v>1</v>
      </c>
      <c r="H837" s="3">
        <v>0</v>
      </c>
      <c r="L837" s="3">
        <v>0</v>
      </c>
      <c r="M837" s="22" t="s">
        <v>69</v>
      </c>
      <c r="Y837" s="22"/>
      <c r="Z837" s="22"/>
      <c r="AA837" s="22"/>
      <c r="AC837" s="22"/>
      <c r="AD837" s="22"/>
      <c r="AE837" s="22"/>
      <c r="AW837" s="22"/>
      <c r="BG837" s="22"/>
      <c r="BH837" s="22"/>
      <c r="BQ837" s="22"/>
      <c r="BR837" s="22"/>
    </row>
    <row r="838" spans="1:70" ht="50" hidden="1" customHeight="1" x14ac:dyDescent="0.2">
      <c r="A838" s="99">
        <v>931</v>
      </c>
      <c r="B838" s="91">
        <v>931</v>
      </c>
      <c r="C838" s="94" t="s">
        <v>1677</v>
      </c>
      <c r="F838" s="22" t="s">
        <v>1167</v>
      </c>
      <c r="G838" s="22" t="s">
        <v>1</v>
      </c>
      <c r="H838" s="3">
        <v>0</v>
      </c>
      <c r="L838" s="3">
        <v>0</v>
      </c>
      <c r="M838" s="22" t="s">
        <v>69</v>
      </c>
      <c r="Y838" s="22"/>
      <c r="Z838" s="22"/>
      <c r="AA838" s="22"/>
      <c r="AC838" s="22"/>
      <c r="AD838" s="22"/>
      <c r="AE838" s="22"/>
      <c r="AW838" s="22"/>
      <c r="BG838" s="22"/>
      <c r="BH838" s="22"/>
      <c r="BQ838" s="22"/>
      <c r="BR838" s="22"/>
    </row>
    <row r="839" spans="1:70" ht="50" hidden="1" customHeight="1" x14ac:dyDescent="0.2">
      <c r="A839" s="99">
        <v>932</v>
      </c>
      <c r="B839" s="91">
        <v>932</v>
      </c>
      <c r="C839" s="94" t="s">
        <v>1678</v>
      </c>
      <c r="F839" s="22" t="s">
        <v>1167</v>
      </c>
      <c r="G839" s="3" t="s">
        <v>1</v>
      </c>
      <c r="H839" s="3">
        <v>0</v>
      </c>
      <c r="L839" s="3">
        <v>0</v>
      </c>
      <c r="M839" s="22" t="s">
        <v>69</v>
      </c>
      <c r="Y839" s="22"/>
      <c r="Z839" s="22"/>
      <c r="AA839" s="22"/>
      <c r="AC839" s="22"/>
      <c r="AD839" s="22"/>
      <c r="AE839" s="22"/>
      <c r="AW839" s="22"/>
      <c r="BG839" s="22"/>
      <c r="BH839" s="22"/>
      <c r="BQ839" s="22"/>
      <c r="BR839" s="22"/>
    </row>
    <row r="840" spans="1:70" ht="50" hidden="1" customHeight="1" x14ac:dyDescent="0.2">
      <c r="A840" s="99">
        <v>933</v>
      </c>
      <c r="B840" s="91">
        <v>933</v>
      </c>
      <c r="C840" s="94" t="s">
        <v>1679</v>
      </c>
      <c r="F840" s="22" t="s">
        <v>1167</v>
      </c>
      <c r="G840" s="22" t="s">
        <v>1</v>
      </c>
      <c r="H840" s="3">
        <v>0</v>
      </c>
      <c r="L840" s="3">
        <v>0</v>
      </c>
      <c r="M840" s="22" t="s">
        <v>69</v>
      </c>
      <c r="Y840" s="22"/>
      <c r="Z840" s="22"/>
      <c r="AA840" s="22"/>
      <c r="AC840" s="22"/>
      <c r="AD840" s="22"/>
      <c r="AE840" s="22"/>
      <c r="AW840" s="22"/>
      <c r="BG840" s="22"/>
      <c r="BH840" s="22"/>
      <c r="BQ840" s="22"/>
      <c r="BR840" s="22"/>
    </row>
    <row r="841" spans="1:70" ht="50" hidden="1" customHeight="1" x14ac:dyDescent="0.2">
      <c r="A841" s="99">
        <v>934</v>
      </c>
      <c r="B841" s="91">
        <v>934</v>
      </c>
      <c r="C841" s="94" t="s">
        <v>1680</v>
      </c>
      <c r="F841" s="22" t="s">
        <v>1167</v>
      </c>
      <c r="G841" s="3" t="s">
        <v>1</v>
      </c>
      <c r="H841" s="3">
        <v>0</v>
      </c>
      <c r="L841" s="3">
        <v>0</v>
      </c>
      <c r="M841" s="22" t="s">
        <v>69</v>
      </c>
      <c r="Y841" s="22"/>
      <c r="Z841" s="22"/>
      <c r="AA841" s="22"/>
      <c r="AC841" s="22"/>
      <c r="AD841" s="22"/>
      <c r="AE841" s="22"/>
      <c r="AW841" s="22"/>
      <c r="BG841" s="22"/>
      <c r="BH841" s="22"/>
      <c r="BQ841" s="22"/>
      <c r="BR841" s="22"/>
    </row>
    <row r="842" spans="1:70" ht="50" hidden="1" customHeight="1" x14ac:dyDescent="0.2">
      <c r="A842" s="99">
        <v>935</v>
      </c>
      <c r="B842" s="91">
        <v>935</v>
      </c>
      <c r="C842" s="94" t="s">
        <v>1681</v>
      </c>
      <c r="F842" s="22" t="s">
        <v>1167</v>
      </c>
      <c r="G842" s="22" t="s">
        <v>1</v>
      </c>
      <c r="H842" s="3">
        <v>0</v>
      </c>
      <c r="L842" s="3">
        <v>0</v>
      </c>
      <c r="M842" s="22" t="s">
        <v>69</v>
      </c>
      <c r="Y842" s="22"/>
      <c r="Z842" s="22"/>
      <c r="AA842" s="22"/>
      <c r="AC842" s="22"/>
      <c r="AD842" s="22"/>
      <c r="AE842" s="22"/>
      <c r="AW842" s="22"/>
      <c r="BG842" s="22"/>
      <c r="BH842" s="22"/>
      <c r="BQ842" s="22"/>
      <c r="BR842" s="22"/>
    </row>
    <row r="843" spans="1:70" ht="50" hidden="1" customHeight="1" x14ac:dyDescent="0.2">
      <c r="A843" s="99">
        <v>936</v>
      </c>
      <c r="B843" s="91">
        <v>936</v>
      </c>
      <c r="C843" s="94" t="s">
        <v>1682</v>
      </c>
      <c r="F843" s="22" t="s">
        <v>1167</v>
      </c>
      <c r="G843" s="3" t="s">
        <v>1</v>
      </c>
      <c r="H843" s="3">
        <v>0</v>
      </c>
      <c r="L843" s="3">
        <v>0</v>
      </c>
      <c r="M843" s="22" t="s">
        <v>69</v>
      </c>
      <c r="Y843" s="22"/>
      <c r="Z843" s="22"/>
      <c r="AA843" s="22"/>
      <c r="AC843" s="22"/>
      <c r="AD843" s="22"/>
      <c r="AE843" s="22"/>
      <c r="AW843" s="22"/>
      <c r="BG843" s="22"/>
      <c r="BH843" s="22"/>
      <c r="BQ843" s="22"/>
      <c r="BR843" s="22"/>
    </row>
    <row r="844" spans="1:70" ht="50" hidden="1" customHeight="1" x14ac:dyDescent="0.2">
      <c r="A844" s="99">
        <v>937</v>
      </c>
      <c r="B844" s="91">
        <v>937</v>
      </c>
      <c r="C844" s="94" t="s">
        <v>1683</v>
      </c>
      <c r="F844" s="22" t="s">
        <v>1167</v>
      </c>
      <c r="G844" s="22" t="s">
        <v>1</v>
      </c>
      <c r="H844" s="3">
        <v>0</v>
      </c>
      <c r="L844" s="3">
        <v>0</v>
      </c>
      <c r="M844" s="22" t="s">
        <v>69</v>
      </c>
      <c r="Y844" s="22"/>
      <c r="Z844" s="22"/>
      <c r="AA844" s="22"/>
      <c r="AC844" s="22"/>
      <c r="AD844" s="22"/>
      <c r="AE844" s="22"/>
      <c r="AW844" s="22"/>
      <c r="BG844" s="22"/>
      <c r="BH844" s="22"/>
      <c r="BQ844" s="22"/>
      <c r="BR844" s="22"/>
    </row>
    <row r="845" spans="1:70" ht="50" hidden="1" customHeight="1" x14ac:dyDescent="0.2">
      <c r="A845" s="99">
        <v>938</v>
      </c>
      <c r="B845" s="91">
        <v>938</v>
      </c>
      <c r="C845" s="94" t="s">
        <v>1684</v>
      </c>
      <c r="F845" s="22" t="s">
        <v>1167</v>
      </c>
      <c r="G845" s="3" t="s">
        <v>1</v>
      </c>
      <c r="H845" s="3">
        <v>0</v>
      </c>
      <c r="L845" s="3">
        <v>0</v>
      </c>
      <c r="M845" s="22" t="s">
        <v>69</v>
      </c>
      <c r="Y845" s="22"/>
      <c r="Z845" s="22"/>
      <c r="AA845" s="22"/>
      <c r="AC845" s="22"/>
      <c r="AD845" s="22"/>
      <c r="AE845" s="22"/>
      <c r="AW845" s="22"/>
      <c r="BG845" s="22"/>
      <c r="BH845" s="22"/>
      <c r="BQ845" s="22"/>
      <c r="BR845" s="22"/>
    </row>
    <row r="846" spans="1:70" ht="50" hidden="1" customHeight="1" x14ac:dyDescent="0.2">
      <c r="A846" s="99">
        <v>939</v>
      </c>
      <c r="B846" s="91">
        <v>939</v>
      </c>
      <c r="C846" s="94" t="s">
        <v>1685</v>
      </c>
      <c r="F846" s="22" t="s">
        <v>1167</v>
      </c>
      <c r="G846" s="22" t="s">
        <v>1</v>
      </c>
      <c r="H846" s="3">
        <v>0</v>
      </c>
      <c r="L846" s="3">
        <v>0</v>
      </c>
      <c r="M846" s="22" t="s">
        <v>69</v>
      </c>
      <c r="Y846" s="22"/>
      <c r="Z846" s="22"/>
      <c r="AA846" s="22"/>
      <c r="AC846" s="22"/>
      <c r="AD846" s="22"/>
      <c r="AE846" s="22"/>
      <c r="AW846" s="22"/>
      <c r="BG846" s="22"/>
      <c r="BH846" s="22"/>
      <c r="BQ846" s="22"/>
      <c r="BR846" s="22"/>
    </row>
    <row r="847" spans="1:70" ht="50" hidden="1" customHeight="1" x14ac:dyDescent="0.2">
      <c r="A847" s="99">
        <v>940</v>
      </c>
      <c r="B847" s="91">
        <v>940</v>
      </c>
      <c r="C847" s="94" t="s">
        <v>1686</v>
      </c>
      <c r="F847" s="22" t="s">
        <v>1167</v>
      </c>
      <c r="G847" s="3" t="s">
        <v>1</v>
      </c>
      <c r="H847" s="3">
        <v>0</v>
      </c>
      <c r="L847" s="3">
        <v>0</v>
      </c>
      <c r="M847" s="22" t="s">
        <v>69</v>
      </c>
      <c r="Y847" s="22"/>
      <c r="Z847" s="22"/>
      <c r="AA847" s="22"/>
      <c r="AC847" s="22"/>
      <c r="AD847" s="22"/>
      <c r="AE847" s="22"/>
      <c r="AW847" s="22"/>
      <c r="BG847" s="22"/>
      <c r="BH847" s="22"/>
      <c r="BQ847" s="22"/>
      <c r="BR847" s="22"/>
    </row>
    <row r="848" spans="1:70" ht="50" hidden="1" customHeight="1" x14ac:dyDescent="0.2">
      <c r="A848" s="99">
        <v>941</v>
      </c>
      <c r="B848" s="91">
        <v>941</v>
      </c>
      <c r="C848" s="94" t="s">
        <v>1687</v>
      </c>
      <c r="F848" s="22" t="s">
        <v>1167</v>
      </c>
      <c r="G848" s="22" t="s">
        <v>1</v>
      </c>
      <c r="H848" s="3">
        <v>0</v>
      </c>
      <c r="L848" s="3">
        <v>0</v>
      </c>
      <c r="M848" s="22" t="s">
        <v>69</v>
      </c>
      <c r="Y848" s="22"/>
      <c r="Z848" s="22"/>
      <c r="AA848" s="22"/>
      <c r="AC848" s="22"/>
      <c r="AD848" s="22"/>
      <c r="AE848" s="22"/>
      <c r="AW848" s="22"/>
      <c r="BG848" s="22"/>
      <c r="BH848" s="22"/>
      <c r="BQ848" s="22"/>
      <c r="BR848" s="22"/>
    </row>
    <row r="849" spans="1:70" ht="50" hidden="1" customHeight="1" x14ac:dyDescent="0.2">
      <c r="A849" s="99">
        <v>942</v>
      </c>
      <c r="B849" s="91">
        <v>942</v>
      </c>
      <c r="C849" s="94" t="s">
        <v>1688</v>
      </c>
      <c r="F849" s="22" t="s">
        <v>1167</v>
      </c>
      <c r="G849" s="3" t="s">
        <v>1</v>
      </c>
      <c r="H849" s="3">
        <v>0</v>
      </c>
      <c r="L849" s="3">
        <v>0</v>
      </c>
      <c r="M849" s="22" t="s">
        <v>69</v>
      </c>
      <c r="Y849" s="22"/>
      <c r="Z849" s="22"/>
      <c r="AA849" s="22"/>
      <c r="AC849" s="22"/>
      <c r="AD849" s="22"/>
      <c r="AE849" s="22"/>
      <c r="AW849" s="22"/>
      <c r="BG849" s="22"/>
      <c r="BH849" s="22"/>
      <c r="BQ849" s="22"/>
      <c r="BR849" s="22"/>
    </row>
    <row r="850" spans="1:70" ht="50" hidden="1" customHeight="1" x14ac:dyDescent="0.2">
      <c r="A850" s="99">
        <v>943</v>
      </c>
      <c r="B850" s="91">
        <v>943</v>
      </c>
      <c r="C850" s="94" t="s">
        <v>1689</v>
      </c>
      <c r="F850" s="22" t="s">
        <v>1167</v>
      </c>
      <c r="G850" s="22" t="s">
        <v>1</v>
      </c>
      <c r="H850" s="3">
        <v>0</v>
      </c>
      <c r="L850" s="3">
        <v>0</v>
      </c>
      <c r="M850" s="22" t="s">
        <v>69</v>
      </c>
      <c r="Y850" s="22"/>
      <c r="Z850" s="22"/>
      <c r="AA850" s="22"/>
      <c r="AC850" s="22"/>
      <c r="AD850" s="22"/>
      <c r="AE850" s="22"/>
      <c r="AW850" s="22"/>
      <c r="BG850" s="22"/>
      <c r="BH850" s="22"/>
      <c r="BQ850" s="22"/>
      <c r="BR850" s="22"/>
    </row>
    <row r="851" spans="1:70" ht="50" hidden="1" customHeight="1" x14ac:dyDescent="0.2">
      <c r="A851" s="99">
        <v>944</v>
      </c>
      <c r="B851" s="91">
        <v>944</v>
      </c>
      <c r="C851" s="94" t="s">
        <v>1690</v>
      </c>
      <c r="F851" s="22" t="s">
        <v>1167</v>
      </c>
      <c r="G851" s="3" t="s">
        <v>1</v>
      </c>
      <c r="H851" s="3">
        <v>0</v>
      </c>
      <c r="L851" s="3">
        <v>0</v>
      </c>
      <c r="M851" s="22" t="s">
        <v>69</v>
      </c>
      <c r="Y851" s="22"/>
      <c r="Z851" s="22"/>
      <c r="AA851" s="22"/>
      <c r="AC851" s="22"/>
      <c r="AD851" s="22"/>
      <c r="AE851" s="22"/>
      <c r="AW851" s="22"/>
      <c r="BG851" s="22"/>
      <c r="BH851" s="22"/>
      <c r="BQ851" s="22"/>
      <c r="BR851" s="22"/>
    </row>
    <row r="852" spans="1:70" ht="50" hidden="1" customHeight="1" x14ac:dyDescent="0.2">
      <c r="A852" s="99">
        <v>945</v>
      </c>
      <c r="B852" s="91">
        <v>945</v>
      </c>
      <c r="C852" s="94" t="s">
        <v>1691</v>
      </c>
      <c r="F852" s="22" t="s">
        <v>1167</v>
      </c>
      <c r="G852" s="22" t="s">
        <v>1</v>
      </c>
      <c r="H852" s="3">
        <v>0</v>
      </c>
      <c r="L852" s="3">
        <v>0</v>
      </c>
      <c r="M852" s="22" t="s">
        <v>69</v>
      </c>
      <c r="Y852" s="22"/>
      <c r="Z852" s="22"/>
      <c r="AA852" s="22"/>
      <c r="AC852" s="22"/>
      <c r="AD852" s="22"/>
      <c r="AE852" s="22"/>
      <c r="AW852" s="22"/>
      <c r="BG852" s="22"/>
      <c r="BH852" s="22"/>
      <c r="BQ852" s="22"/>
      <c r="BR852" s="22"/>
    </row>
    <row r="853" spans="1:70" ht="50" hidden="1" customHeight="1" x14ac:dyDescent="0.2">
      <c r="A853" s="99">
        <v>946</v>
      </c>
      <c r="B853" s="91">
        <v>946</v>
      </c>
      <c r="C853" s="94" t="s">
        <v>1692</v>
      </c>
      <c r="F853" s="22" t="s">
        <v>1167</v>
      </c>
      <c r="G853" s="3" t="s">
        <v>1</v>
      </c>
      <c r="H853" s="3">
        <v>0</v>
      </c>
      <c r="L853" s="3">
        <v>0</v>
      </c>
      <c r="M853" s="22" t="s">
        <v>69</v>
      </c>
      <c r="Y853" s="22"/>
      <c r="Z853" s="22"/>
      <c r="AA853" s="22"/>
      <c r="AC853" s="22"/>
      <c r="AD853" s="22"/>
      <c r="AE853" s="22"/>
      <c r="AW853" s="22"/>
      <c r="BG853" s="22"/>
      <c r="BH853" s="22"/>
      <c r="BQ853" s="22"/>
      <c r="BR853" s="22"/>
    </row>
    <row r="854" spans="1:70" ht="50" hidden="1" customHeight="1" x14ac:dyDescent="0.2">
      <c r="A854" s="99">
        <v>947</v>
      </c>
      <c r="B854" s="91">
        <v>947</v>
      </c>
      <c r="C854" s="94" t="s">
        <v>1693</v>
      </c>
      <c r="F854" s="22" t="s">
        <v>1167</v>
      </c>
      <c r="G854" s="22" t="s">
        <v>1</v>
      </c>
      <c r="H854" s="3">
        <v>0</v>
      </c>
      <c r="L854" s="3">
        <v>0</v>
      </c>
      <c r="M854" s="22" t="s">
        <v>69</v>
      </c>
      <c r="Y854" s="22"/>
      <c r="Z854" s="22"/>
      <c r="AA854" s="22"/>
      <c r="AC854" s="22"/>
      <c r="AD854" s="22"/>
      <c r="AE854" s="22"/>
      <c r="AW854" s="22"/>
      <c r="BG854" s="22"/>
      <c r="BH854" s="22"/>
      <c r="BQ854" s="22"/>
      <c r="BR854" s="22"/>
    </row>
    <row r="855" spans="1:70" ht="50" hidden="1" customHeight="1" x14ac:dyDescent="0.2">
      <c r="A855" s="99">
        <v>948</v>
      </c>
      <c r="B855" s="91">
        <v>948</v>
      </c>
      <c r="C855" s="94" t="s">
        <v>1694</v>
      </c>
      <c r="F855" s="22" t="s">
        <v>1167</v>
      </c>
      <c r="G855" s="3" t="s">
        <v>1</v>
      </c>
      <c r="H855" s="3">
        <v>0</v>
      </c>
      <c r="L855" s="3">
        <v>0</v>
      </c>
      <c r="M855" s="22" t="s">
        <v>69</v>
      </c>
      <c r="Y855" s="22"/>
      <c r="Z855" s="22"/>
      <c r="AA855" s="22"/>
      <c r="AC855" s="22"/>
      <c r="AD855" s="22"/>
      <c r="AE855" s="22"/>
      <c r="AW855" s="22"/>
      <c r="BG855" s="22"/>
      <c r="BH855" s="22"/>
      <c r="BQ855" s="22"/>
      <c r="BR855" s="22"/>
    </row>
    <row r="856" spans="1:70" ht="50" hidden="1" customHeight="1" x14ac:dyDescent="0.2">
      <c r="A856" s="99">
        <v>949</v>
      </c>
      <c r="B856" s="91">
        <v>949</v>
      </c>
      <c r="C856" s="94" t="s">
        <v>1695</v>
      </c>
      <c r="F856" s="22" t="s">
        <v>1167</v>
      </c>
      <c r="G856" s="22" t="s">
        <v>1</v>
      </c>
      <c r="H856" s="3">
        <v>0</v>
      </c>
      <c r="L856" s="3">
        <v>0</v>
      </c>
      <c r="M856" s="22" t="s">
        <v>69</v>
      </c>
      <c r="Y856" s="22"/>
      <c r="Z856" s="22"/>
      <c r="AA856" s="22"/>
      <c r="AC856" s="22"/>
      <c r="AD856" s="22"/>
      <c r="AE856" s="22"/>
      <c r="AW856" s="22"/>
      <c r="BG856" s="22"/>
      <c r="BH856" s="22"/>
      <c r="BQ856" s="22"/>
      <c r="BR856" s="22"/>
    </row>
    <row r="857" spans="1:70" ht="50" hidden="1" customHeight="1" x14ac:dyDescent="0.2">
      <c r="A857" s="99">
        <v>950</v>
      </c>
      <c r="B857" s="91">
        <v>950</v>
      </c>
      <c r="C857" s="94" t="s">
        <v>1696</v>
      </c>
      <c r="F857" s="22" t="s">
        <v>1167</v>
      </c>
      <c r="G857" s="3" t="s">
        <v>1</v>
      </c>
      <c r="H857" s="3">
        <v>0</v>
      </c>
      <c r="L857" s="3">
        <v>0</v>
      </c>
      <c r="M857" s="22" t="s">
        <v>69</v>
      </c>
      <c r="Y857" s="22"/>
      <c r="Z857" s="22"/>
      <c r="AA857" s="22"/>
      <c r="AC857" s="22"/>
      <c r="AD857" s="22"/>
      <c r="AE857" s="22"/>
      <c r="AW857" s="22"/>
      <c r="BG857" s="22"/>
      <c r="BH857" s="22"/>
      <c r="BQ857" s="22"/>
      <c r="BR857" s="22"/>
    </row>
    <row r="858" spans="1:70" ht="50" hidden="1" customHeight="1" x14ac:dyDescent="0.2">
      <c r="A858" s="99">
        <v>951</v>
      </c>
      <c r="B858" s="91">
        <v>951</v>
      </c>
      <c r="C858" s="94" t="s">
        <v>1697</v>
      </c>
      <c r="F858" s="22" t="s">
        <v>1167</v>
      </c>
      <c r="G858" s="22" t="s">
        <v>1</v>
      </c>
      <c r="H858" s="3">
        <v>0</v>
      </c>
      <c r="L858" s="3">
        <v>0</v>
      </c>
      <c r="M858" s="22" t="s">
        <v>69</v>
      </c>
      <c r="Y858" s="22"/>
      <c r="Z858" s="22"/>
      <c r="AA858" s="22"/>
      <c r="AC858" s="22"/>
      <c r="AD858" s="22"/>
      <c r="AE858" s="22"/>
      <c r="AW858" s="22"/>
      <c r="BG858" s="22"/>
      <c r="BH858" s="22"/>
      <c r="BQ858" s="22"/>
      <c r="BR858" s="22"/>
    </row>
    <row r="859" spans="1:70" ht="50" hidden="1" customHeight="1" x14ac:dyDescent="0.2">
      <c r="A859" s="99">
        <v>952</v>
      </c>
      <c r="B859" s="91">
        <v>952</v>
      </c>
      <c r="C859" s="94" t="s">
        <v>1698</v>
      </c>
      <c r="F859" s="22" t="s">
        <v>1167</v>
      </c>
      <c r="G859" s="3" t="s">
        <v>1</v>
      </c>
      <c r="H859" s="3">
        <v>0</v>
      </c>
      <c r="L859" s="3">
        <v>0</v>
      </c>
      <c r="M859" s="22" t="s">
        <v>69</v>
      </c>
      <c r="Y859" s="22"/>
      <c r="Z859" s="22"/>
      <c r="AA859" s="22"/>
      <c r="AC859" s="22"/>
      <c r="AD859" s="22"/>
      <c r="AE859" s="22"/>
      <c r="AW859" s="22"/>
      <c r="BG859" s="22"/>
      <c r="BH859" s="22"/>
      <c r="BQ859" s="22"/>
      <c r="BR859" s="22"/>
    </row>
    <row r="860" spans="1:70" ht="50" hidden="1" customHeight="1" x14ac:dyDescent="0.2">
      <c r="A860" s="99">
        <v>953</v>
      </c>
      <c r="B860" s="91">
        <v>953</v>
      </c>
      <c r="C860" s="94" t="s">
        <v>1699</v>
      </c>
      <c r="F860" s="22" t="s">
        <v>1167</v>
      </c>
      <c r="G860" s="22" t="s">
        <v>1</v>
      </c>
      <c r="H860" s="3">
        <v>0</v>
      </c>
      <c r="L860" s="3">
        <v>0</v>
      </c>
      <c r="M860" s="22" t="s">
        <v>69</v>
      </c>
      <c r="Y860" s="22"/>
      <c r="Z860" s="22"/>
      <c r="AA860" s="22"/>
      <c r="AC860" s="22"/>
      <c r="AD860" s="22"/>
      <c r="AE860" s="22"/>
      <c r="AW860" s="22"/>
      <c r="BG860" s="22"/>
      <c r="BH860" s="22"/>
      <c r="BQ860" s="22"/>
      <c r="BR860" s="22"/>
    </row>
    <row r="861" spans="1:70" ht="50" hidden="1" customHeight="1" x14ac:dyDescent="0.2">
      <c r="A861" s="99">
        <v>954</v>
      </c>
      <c r="B861" s="91">
        <v>954</v>
      </c>
      <c r="C861" s="94" t="s">
        <v>1700</v>
      </c>
      <c r="F861" s="22" t="s">
        <v>1167</v>
      </c>
      <c r="G861" s="3" t="s">
        <v>1</v>
      </c>
      <c r="H861" s="3">
        <v>0</v>
      </c>
      <c r="L861" s="3">
        <v>0</v>
      </c>
      <c r="M861" s="22" t="s">
        <v>69</v>
      </c>
      <c r="Y861" s="22"/>
      <c r="Z861" s="22"/>
      <c r="AA861" s="22"/>
      <c r="AC861" s="22"/>
      <c r="AD861" s="22"/>
      <c r="AE861" s="22"/>
      <c r="AW861" s="22"/>
      <c r="BG861" s="22"/>
      <c r="BH861" s="22"/>
      <c r="BQ861" s="22"/>
      <c r="BR861" s="22"/>
    </row>
    <row r="862" spans="1:70" ht="50" hidden="1" customHeight="1" x14ac:dyDescent="0.2">
      <c r="A862" s="99">
        <v>955</v>
      </c>
      <c r="B862" s="91">
        <v>955</v>
      </c>
      <c r="C862" s="94" t="s">
        <v>1701</v>
      </c>
      <c r="F862" s="22" t="s">
        <v>1167</v>
      </c>
      <c r="G862" s="22" t="s">
        <v>1</v>
      </c>
      <c r="H862" s="3">
        <v>0</v>
      </c>
      <c r="L862" s="3">
        <v>0</v>
      </c>
      <c r="M862" s="22" t="s">
        <v>69</v>
      </c>
      <c r="Y862" s="22"/>
      <c r="Z862" s="22"/>
      <c r="AA862" s="22"/>
      <c r="AC862" s="22"/>
      <c r="AD862" s="22"/>
      <c r="AE862" s="22"/>
      <c r="AW862" s="22"/>
      <c r="BG862" s="22"/>
      <c r="BH862" s="22"/>
      <c r="BQ862" s="22"/>
      <c r="BR862" s="22"/>
    </row>
    <row r="863" spans="1:70" ht="50" hidden="1" customHeight="1" x14ac:dyDescent="0.2">
      <c r="A863" s="99">
        <v>956</v>
      </c>
      <c r="B863" s="91">
        <v>956</v>
      </c>
      <c r="C863" s="94" t="s">
        <v>1702</v>
      </c>
      <c r="F863" s="22" t="s">
        <v>1167</v>
      </c>
      <c r="G863" s="3" t="s">
        <v>1</v>
      </c>
      <c r="H863" s="3">
        <v>0</v>
      </c>
      <c r="L863" s="3">
        <v>0</v>
      </c>
      <c r="M863" s="22" t="s">
        <v>69</v>
      </c>
      <c r="Y863" s="22"/>
      <c r="Z863" s="22"/>
      <c r="AA863" s="22"/>
      <c r="AC863" s="22"/>
      <c r="AD863" s="22"/>
      <c r="AE863" s="22"/>
      <c r="AW863" s="22"/>
      <c r="BG863" s="22"/>
      <c r="BH863" s="22"/>
      <c r="BQ863" s="22"/>
      <c r="BR863" s="22"/>
    </row>
    <row r="864" spans="1:70" ht="50" hidden="1" customHeight="1" x14ac:dyDescent="0.2">
      <c r="A864" s="99">
        <v>957</v>
      </c>
      <c r="B864" s="91">
        <v>957</v>
      </c>
      <c r="C864" s="94" t="s">
        <v>1703</v>
      </c>
      <c r="F864" s="22" t="s">
        <v>1167</v>
      </c>
      <c r="G864" s="22" t="s">
        <v>1</v>
      </c>
      <c r="H864" s="3">
        <v>0</v>
      </c>
      <c r="L864" s="3">
        <v>0</v>
      </c>
      <c r="M864" s="22" t="s">
        <v>69</v>
      </c>
      <c r="Y864" s="22"/>
      <c r="Z864" s="22"/>
      <c r="AA864" s="22"/>
      <c r="AC864" s="22"/>
      <c r="AD864" s="22"/>
      <c r="AE864" s="22"/>
      <c r="AW864" s="22"/>
      <c r="BG864" s="22"/>
      <c r="BH864" s="22"/>
      <c r="BQ864" s="22"/>
      <c r="BR864" s="22"/>
    </row>
    <row r="865" spans="1:70" ht="50" hidden="1" customHeight="1" x14ac:dyDescent="0.2">
      <c r="A865" s="99">
        <v>958</v>
      </c>
      <c r="B865" s="91">
        <v>958</v>
      </c>
      <c r="C865" s="94" t="s">
        <v>1704</v>
      </c>
      <c r="F865" s="22" t="s">
        <v>1167</v>
      </c>
      <c r="G865" s="3" t="s">
        <v>1</v>
      </c>
      <c r="H865" s="3">
        <v>0</v>
      </c>
      <c r="L865" s="3">
        <v>0</v>
      </c>
      <c r="M865" s="22" t="s">
        <v>69</v>
      </c>
      <c r="Y865" s="22"/>
      <c r="Z865" s="22"/>
      <c r="AA865" s="22"/>
      <c r="AC865" s="22"/>
      <c r="AD865" s="22"/>
      <c r="AE865" s="22"/>
      <c r="AW865" s="22"/>
      <c r="BG865" s="22"/>
      <c r="BH865" s="22"/>
      <c r="BQ865" s="22"/>
      <c r="BR865" s="22"/>
    </row>
    <row r="866" spans="1:70" ht="50" hidden="1" customHeight="1" x14ac:dyDescent="0.2">
      <c r="A866" s="99">
        <v>959</v>
      </c>
      <c r="B866" s="91">
        <v>959</v>
      </c>
      <c r="C866" s="94" t="s">
        <v>1705</v>
      </c>
      <c r="F866" s="22" t="s">
        <v>1167</v>
      </c>
      <c r="G866" s="22" t="s">
        <v>1</v>
      </c>
      <c r="H866" s="3">
        <v>0</v>
      </c>
      <c r="L866" s="3">
        <v>0</v>
      </c>
      <c r="M866" s="22" t="s">
        <v>69</v>
      </c>
      <c r="Y866" s="22"/>
      <c r="Z866" s="22"/>
      <c r="AA866" s="22"/>
      <c r="AC866" s="22"/>
      <c r="AD866" s="22"/>
      <c r="AE866" s="22"/>
      <c r="AW866" s="22"/>
      <c r="BG866" s="22"/>
      <c r="BH866" s="22"/>
      <c r="BQ866" s="22"/>
      <c r="BR866" s="22"/>
    </row>
    <row r="867" spans="1:70" ht="50" hidden="1" customHeight="1" x14ac:dyDescent="0.2">
      <c r="A867" s="99">
        <v>960</v>
      </c>
      <c r="B867" s="91">
        <v>960</v>
      </c>
      <c r="C867" s="94" t="s">
        <v>1706</v>
      </c>
      <c r="F867" s="22" t="s">
        <v>1167</v>
      </c>
      <c r="G867" s="3" t="s">
        <v>1</v>
      </c>
      <c r="H867" s="3">
        <v>0</v>
      </c>
      <c r="L867" s="3">
        <v>0</v>
      </c>
      <c r="M867" s="22" t="s">
        <v>69</v>
      </c>
      <c r="Y867" s="22"/>
      <c r="Z867" s="22"/>
      <c r="AA867" s="22"/>
      <c r="AC867" s="22"/>
      <c r="AD867" s="22"/>
      <c r="AE867" s="22"/>
      <c r="AW867" s="22"/>
      <c r="BG867" s="22"/>
      <c r="BH867" s="22"/>
      <c r="BQ867" s="22"/>
      <c r="BR867" s="22"/>
    </row>
    <row r="868" spans="1:70" ht="50" hidden="1" customHeight="1" x14ac:dyDescent="0.2">
      <c r="A868" s="99">
        <v>961</v>
      </c>
      <c r="B868" s="91">
        <v>961</v>
      </c>
      <c r="C868" s="94" t="s">
        <v>1707</v>
      </c>
      <c r="F868" s="22" t="s">
        <v>1167</v>
      </c>
      <c r="G868" s="22" t="s">
        <v>1</v>
      </c>
      <c r="H868" s="3">
        <v>0</v>
      </c>
      <c r="L868" s="3">
        <v>0</v>
      </c>
      <c r="M868" s="22" t="s">
        <v>69</v>
      </c>
      <c r="Y868" s="22"/>
      <c r="Z868" s="22"/>
      <c r="AA868" s="22"/>
      <c r="AC868" s="22"/>
      <c r="AD868" s="22"/>
      <c r="AE868" s="22"/>
      <c r="AW868" s="22"/>
      <c r="BG868" s="22"/>
      <c r="BH868" s="22"/>
      <c r="BQ868" s="22"/>
      <c r="BR868" s="22"/>
    </row>
    <row r="869" spans="1:70" ht="50" hidden="1" customHeight="1" x14ac:dyDescent="0.2">
      <c r="A869" s="99">
        <v>962</v>
      </c>
      <c r="B869" s="91">
        <v>962</v>
      </c>
      <c r="C869" s="94" t="s">
        <v>1708</v>
      </c>
      <c r="F869" s="22" t="s">
        <v>1167</v>
      </c>
      <c r="G869" s="3" t="s">
        <v>1</v>
      </c>
      <c r="H869" s="3">
        <v>0</v>
      </c>
      <c r="L869" s="3">
        <v>0</v>
      </c>
      <c r="M869" s="22" t="s">
        <v>69</v>
      </c>
      <c r="Y869" s="22"/>
      <c r="Z869" s="22"/>
      <c r="AA869" s="22"/>
      <c r="AC869" s="22"/>
      <c r="AD869" s="22"/>
      <c r="AE869" s="22"/>
      <c r="AW869" s="22"/>
      <c r="BG869" s="22"/>
      <c r="BH869" s="22"/>
      <c r="BQ869" s="22"/>
      <c r="BR869" s="22"/>
    </row>
    <row r="870" spans="1:70" ht="50" hidden="1" customHeight="1" x14ac:dyDescent="0.2">
      <c r="A870" s="99">
        <v>963</v>
      </c>
      <c r="B870" s="91">
        <v>963</v>
      </c>
      <c r="C870" s="94" t="s">
        <v>1709</v>
      </c>
      <c r="F870" s="22" t="s">
        <v>1167</v>
      </c>
      <c r="G870" s="22" t="s">
        <v>1</v>
      </c>
      <c r="H870" s="3">
        <v>0</v>
      </c>
      <c r="L870" s="3">
        <v>0</v>
      </c>
      <c r="M870" s="22" t="s">
        <v>69</v>
      </c>
      <c r="Y870" s="22"/>
      <c r="Z870" s="22"/>
      <c r="AA870" s="22"/>
      <c r="AC870" s="22"/>
      <c r="AD870" s="22"/>
      <c r="AE870" s="22"/>
      <c r="AW870" s="22"/>
      <c r="BG870" s="22"/>
      <c r="BH870" s="22"/>
      <c r="BQ870" s="22"/>
      <c r="BR870" s="22"/>
    </row>
    <row r="871" spans="1:70" ht="50" hidden="1" customHeight="1" x14ac:dyDescent="0.2">
      <c r="A871" s="99">
        <v>964</v>
      </c>
      <c r="B871" s="91">
        <v>964</v>
      </c>
      <c r="C871" s="94" t="s">
        <v>1710</v>
      </c>
      <c r="F871" s="22" t="s">
        <v>1167</v>
      </c>
      <c r="G871" s="3" t="s">
        <v>1</v>
      </c>
      <c r="H871" s="3">
        <v>0</v>
      </c>
      <c r="L871" s="3">
        <v>0</v>
      </c>
      <c r="M871" s="22" t="s">
        <v>69</v>
      </c>
      <c r="Y871" s="22"/>
      <c r="Z871" s="22"/>
      <c r="AA871" s="22"/>
      <c r="AC871" s="22"/>
      <c r="AD871" s="22"/>
      <c r="AE871" s="22"/>
      <c r="AW871" s="22"/>
      <c r="BG871" s="22"/>
      <c r="BH871" s="22"/>
      <c r="BQ871" s="22"/>
      <c r="BR871" s="22"/>
    </row>
    <row r="872" spans="1:70" ht="50" hidden="1" customHeight="1" x14ac:dyDescent="0.2">
      <c r="A872" s="99">
        <v>965</v>
      </c>
      <c r="B872" s="91">
        <v>965</v>
      </c>
      <c r="C872" s="94" t="s">
        <v>1711</v>
      </c>
      <c r="F872" s="22" t="s">
        <v>1167</v>
      </c>
      <c r="G872" s="22" t="s">
        <v>1</v>
      </c>
      <c r="H872" s="3">
        <v>0</v>
      </c>
      <c r="L872" s="3">
        <v>0</v>
      </c>
      <c r="M872" s="22" t="s">
        <v>69</v>
      </c>
      <c r="Y872" s="22"/>
      <c r="Z872" s="22"/>
      <c r="AA872" s="22"/>
      <c r="AC872" s="22"/>
      <c r="AD872" s="22"/>
      <c r="AE872" s="22"/>
      <c r="AW872" s="22"/>
      <c r="BG872" s="22"/>
      <c r="BH872" s="22"/>
      <c r="BQ872" s="22"/>
      <c r="BR872" s="22"/>
    </row>
    <row r="873" spans="1:70" ht="50" hidden="1" customHeight="1" x14ac:dyDescent="0.2">
      <c r="A873" s="99">
        <v>966</v>
      </c>
      <c r="B873" s="91">
        <v>966</v>
      </c>
      <c r="C873" s="94" t="s">
        <v>1712</v>
      </c>
      <c r="F873" s="22" t="s">
        <v>1167</v>
      </c>
      <c r="G873" s="3" t="s">
        <v>1</v>
      </c>
      <c r="H873" s="3">
        <v>0</v>
      </c>
      <c r="L873" s="3">
        <v>0</v>
      </c>
      <c r="M873" s="22" t="s">
        <v>69</v>
      </c>
      <c r="Y873" s="22"/>
      <c r="Z873" s="22"/>
      <c r="AA873" s="22"/>
      <c r="AC873" s="22"/>
      <c r="AD873" s="22"/>
      <c r="AE873" s="22"/>
      <c r="AW873" s="22"/>
      <c r="BG873" s="22"/>
      <c r="BH873" s="22"/>
      <c r="BQ873" s="22"/>
      <c r="BR873" s="22"/>
    </row>
    <row r="874" spans="1:70" ht="50" hidden="1" customHeight="1" x14ac:dyDescent="0.2">
      <c r="A874" s="99">
        <v>967</v>
      </c>
      <c r="B874" s="91">
        <v>967</v>
      </c>
      <c r="C874" s="94" t="s">
        <v>1713</v>
      </c>
      <c r="F874" s="22" t="s">
        <v>1167</v>
      </c>
      <c r="G874" s="22" t="s">
        <v>1</v>
      </c>
      <c r="H874" s="3">
        <v>0</v>
      </c>
      <c r="L874" s="3">
        <v>0</v>
      </c>
      <c r="M874" s="22" t="s">
        <v>69</v>
      </c>
      <c r="Y874" s="22"/>
      <c r="Z874" s="22"/>
      <c r="AA874" s="22"/>
      <c r="AC874" s="22"/>
      <c r="AD874" s="22"/>
      <c r="AE874" s="22"/>
      <c r="AW874" s="22"/>
      <c r="BG874" s="22"/>
      <c r="BH874" s="22"/>
      <c r="BQ874" s="22"/>
      <c r="BR874" s="22"/>
    </row>
    <row r="875" spans="1:70" ht="50" hidden="1" customHeight="1" x14ac:dyDescent="0.2">
      <c r="A875" s="99">
        <v>968</v>
      </c>
      <c r="B875" s="91">
        <v>968</v>
      </c>
      <c r="C875" s="94" t="s">
        <v>1714</v>
      </c>
      <c r="F875" s="22" t="s">
        <v>1167</v>
      </c>
      <c r="G875" s="3" t="s">
        <v>1</v>
      </c>
      <c r="H875" s="3">
        <v>0</v>
      </c>
      <c r="L875" s="3">
        <v>0</v>
      </c>
      <c r="M875" s="22" t="s">
        <v>69</v>
      </c>
      <c r="Y875" s="22"/>
      <c r="Z875" s="22"/>
      <c r="AA875" s="22"/>
      <c r="AC875" s="22"/>
      <c r="AD875" s="22"/>
      <c r="AE875" s="22"/>
      <c r="AW875" s="22"/>
      <c r="BG875" s="22"/>
      <c r="BH875" s="22"/>
      <c r="BQ875" s="22"/>
      <c r="BR875" s="22"/>
    </row>
    <row r="876" spans="1:70" ht="50" hidden="1" customHeight="1" x14ac:dyDescent="0.2">
      <c r="A876" s="99">
        <v>969</v>
      </c>
      <c r="B876" s="91">
        <v>969</v>
      </c>
      <c r="C876" s="94" t="s">
        <v>1715</v>
      </c>
      <c r="F876" s="22" t="s">
        <v>1167</v>
      </c>
      <c r="G876" s="22" t="s">
        <v>1</v>
      </c>
      <c r="H876" s="3">
        <v>0</v>
      </c>
      <c r="L876" s="3">
        <v>0</v>
      </c>
      <c r="M876" s="22" t="s">
        <v>69</v>
      </c>
      <c r="Y876" s="22"/>
      <c r="Z876" s="22"/>
      <c r="AA876" s="22"/>
      <c r="AC876" s="22"/>
      <c r="AD876" s="22"/>
      <c r="AE876" s="22"/>
      <c r="AW876" s="22"/>
      <c r="BG876" s="22"/>
      <c r="BH876" s="22"/>
      <c r="BQ876" s="22"/>
      <c r="BR876" s="22"/>
    </row>
    <row r="877" spans="1:70" ht="50" hidden="1" customHeight="1" x14ac:dyDescent="0.2">
      <c r="A877" s="99">
        <v>970</v>
      </c>
      <c r="B877" s="91">
        <v>970</v>
      </c>
      <c r="C877" s="94" t="s">
        <v>1716</v>
      </c>
      <c r="F877" s="22" t="s">
        <v>1167</v>
      </c>
      <c r="G877" s="3" t="s">
        <v>1</v>
      </c>
      <c r="H877" s="3">
        <v>0</v>
      </c>
      <c r="L877" s="3">
        <v>0</v>
      </c>
      <c r="M877" s="22" t="s">
        <v>69</v>
      </c>
      <c r="Y877" s="22"/>
      <c r="Z877" s="22"/>
      <c r="AA877" s="22"/>
      <c r="AC877" s="22"/>
      <c r="AD877" s="22"/>
      <c r="AE877" s="22"/>
      <c r="AW877" s="22"/>
      <c r="BG877" s="22"/>
      <c r="BH877" s="22"/>
      <c r="BQ877" s="22"/>
      <c r="BR877" s="22"/>
    </row>
    <row r="878" spans="1:70" ht="50" hidden="1" customHeight="1" x14ac:dyDescent="0.2">
      <c r="A878" s="99">
        <v>971</v>
      </c>
      <c r="B878" s="91">
        <v>971</v>
      </c>
      <c r="C878" s="94" t="s">
        <v>1717</v>
      </c>
      <c r="F878" s="22" t="s">
        <v>1167</v>
      </c>
      <c r="G878" s="22" t="s">
        <v>1</v>
      </c>
      <c r="H878" s="3">
        <v>0</v>
      </c>
      <c r="L878" s="3">
        <v>0</v>
      </c>
      <c r="M878" s="22" t="s">
        <v>69</v>
      </c>
      <c r="Y878" s="22"/>
      <c r="Z878" s="22"/>
      <c r="AA878" s="22"/>
      <c r="AC878" s="22"/>
      <c r="AD878" s="22"/>
      <c r="AE878" s="22"/>
      <c r="AW878" s="22"/>
      <c r="BG878" s="22"/>
      <c r="BH878" s="22"/>
      <c r="BQ878" s="22"/>
      <c r="BR878" s="22"/>
    </row>
    <row r="879" spans="1:70" ht="50" hidden="1" customHeight="1" x14ac:dyDescent="0.2">
      <c r="A879" s="99">
        <v>972</v>
      </c>
      <c r="B879" s="91">
        <v>972</v>
      </c>
      <c r="C879" s="94" t="s">
        <v>1718</v>
      </c>
      <c r="F879" s="22" t="s">
        <v>1167</v>
      </c>
      <c r="G879" s="3" t="s">
        <v>1</v>
      </c>
      <c r="H879" s="3">
        <v>0</v>
      </c>
      <c r="L879" s="3">
        <v>0</v>
      </c>
      <c r="M879" s="22" t="s">
        <v>69</v>
      </c>
      <c r="Y879" s="22"/>
      <c r="Z879" s="22"/>
      <c r="AA879" s="22"/>
      <c r="AC879" s="22"/>
      <c r="AD879" s="22"/>
      <c r="AE879" s="22"/>
      <c r="AW879" s="22"/>
      <c r="BG879" s="22"/>
      <c r="BH879" s="22"/>
      <c r="BQ879" s="22"/>
      <c r="BR879" s="22"/>
    </row>
    <row r="880" spans="1:70" ht="50" hidden="1" customHeight="1" x14ac:dyDescent="0.2">
      <c r="A880" s="99">
        <v>973</v>
      </c>
      <c r="B880" s="91">
        <v>973</v>
      </c>
      <c r="C880" s="94" t="s">
        <v>1719</v>
      </c>
      <c r="F880" s="22" t="s">
        <v>1167</v>
      </c>
      <c r="G880" s="22" t="s">
        <v>1</v>
      </c>
      <c r="H880" s="3">
        <v>0</v>
      </c>
      <c r="L880" s="3">
        <v>0</v>
      </c>
      <c r="M880" s="22" t="s">
        <v>69</v>
      </c>
      <c r="AW880" s="22"/>
    </row>
    <row r="881" spans="1:135" ht="50" hidden="1" customHeight="1" x14ac:dyDescent="0.2">
      <c r="A881" s="99">
        <v>974</v>
      </c>
      <c r="B881" s="91">
        <v>974</v>
      </c>
      <c r="C881" s="94" t="s">
        <v>1720</v>
      </c>
      <c r="F881" s="22" t="s">
        <v>1167</v>
      </c>
      <c r="G881" s="3" t="s">
        <v>1</v>
      </c>
      <c r="H881" s="3">
        <v>0</v>
      </c>
      <c r="L881" s="3">
        <v>0</v>
      </c>
      <c r="M881" s="22" t="s">
        <v>69</v>
      </c>
      <c r="AW881" s="22"/>
    </row>
    <row r="882" spans="1:135" ht="50" hidden="1" customHeight="1" x14ac:dyDescent="0.2">
      <c r="A882" s="99">
        <v>975</v>
      </c>
      <c r="B882" s="91">
        <v>975</v>
      </c>
      <c r="C882" s="94" t="s">
        <v>1721</v>
      </c>
      <c r="F882" s="22" t="s">
        <v>1167</v>
      </c>
      <c r="G882" s="22" t="s">
        <v>1</v>
      </c>
      <c r="H882" s="3">
        <v>0</v>
      </c>
      <c r="L882" s="3">
        <v>0</v>
      </c>
      <c r="M882" s="22" t="s">
        <v>69</v>
      </c>
      <c r="AW882" s="22"/>
    </row>
    <row r="883" spans="1:135" ht="50" hidden="1" customHeight="1" x14ac:dyDescent="0.2">
      <c r="A883" s="99">
        <v>976</v>
      </c>
      <c r="B883" s="91">
        <v>976</v>
      </c>
      <c r="C883" s="94" t="s">
        <v>1722</v>
      </c>
      <c r="F883" s="22" t="s">
        <v>1167</v>
      </c>
      <c r="G883" s="3" t="s">
        <v>1</v>
      </c>
      <c r="H883" s="3">
        <v>0</v>
      </c>
      <c r="L883" s="3">
        <v>0</v>
      </c>
      <c r="M883" s="22" t="s">
        <v>69</v>
      </c>
      <c r="AW883" s="22"/>
    </row>
    <row r="884" spans="1:135" ht="50" hidden="1" customHeight="1" x14ac:dyDescent="0.2">
      <c r="A884" s="99">
        <v>977</v>
      </c>
      <c r="B884" s="91">
        <v>977</v>
      </c>
      <c r="C884" s="94" t="s">
        <v>1723</v>
      </c>
      <c r="F884" s="22" t="s">
        <v>1167</v>
      </c>
      <c r="G884" s="22" t="s">
        <v>1</v>
      </c>
      <c r="H884" s="3">
        <v>0</v>
      </c>
      <c r="L884" s="3">
        <v>0</v>
      </c>
      <c r="M884" s="22" t="s">
        <v>69</v>
      </c>
      <c r="AW884" s="22"/>
    </row>
    <row r="885" spans="1:135" ht="50" hidden="1" customHeight="1" x14ac:dyDescent="0.2">
      <c r="A885" s="99">
        <v>978</v>
      </c>
      <c r="B885" s="91">
        <v>978</v>
      </c>
      <c r="C885" s="94" t="s">
        <v>1724</v>
      </c>
      <c r="F885" s="22" t="s">
        <v>1167</v>
      </c>
      <c r="G885" s="3" t="s">
        <v>1</v>
      </c>
      <c r="H885" s="3">
        <v>0</v>
      </c>
      <c r="L885" s="3">
        <v>0</v>
      </c>
      <c r="M885" s="22" t="s">
        <v>69</v>
      </c>
      <c r="AW885" s="22"/>
    </row>
    <row r="886" spans="1:135" ht="50" hidden="1" customHeight="1" x14ac:dyDescent="0.2">
      <c r="A886" s="99">
        <v>979</v>
      </c>
      <c r="B886" s="91">
        <v>979</v>
      </c>
      <c r="C886" s="94" t="s">
        <v>1725</v>
      </c>
      <c r="F886" s="22" t="s">
        <v>1167</v>
      </c>
      <c r="G886" s="22" t="s">
        <v>1</v>
      </c>
      <c r="H886" s="3">
        <v>0</v>
      </c>
      <c r="L886" s="3">
        <v>0</v>
      </c>
      <c r="M886" s="22" t="s">
        <v>69</v>
      </c>
      <c r="AW886" s="22"/>
    </row>
    <row r="887" spans="1:135" ht="50" hidden="1" customHeight="1" x14ac:dyDescent="0.2">
      <c r="A887" s="99">
        <v>980</v>
      </c>
      <c r="B887" s="91">
        <v>980</v>
      </c>
      <c r="C887" s="94" t="s">
        <v>1726</v>
      </c>
      <c r="F887" s="22" t="s">
        <v>1167</v>
      </c>
      <c r="G887" s="3" t="s">
        <v>1</v>
      </c>
      <c r="H887" s="3">
        <v>0</v>
      </c>
      <c r="L887" s="3">
        <v>0</v>
      </c>
      <c r="M887" s="22" t="s">
        <v>69</v>
      </c>
      <c r="AW887" s="22"/>
    </row>
    <row r="888" spans="1:135" ht="50" hidden="1" customHeight="1" x14ac:dyDescent="0.2">
      <c r="A888" s="99">
        <v>981</v>
      </c>
      <c r="B888" s="91">
        <v>981</v>
      </c>
      <c r="C888" s="94" t="s">
        <v>1727</v>
      </c>
      <c r="F888" s="22" t="s">
        <v>1167</v>
      </c>
      <c r="G888" s="22" t="s">
        <v>1</v>
      </c>
      <c r="H888" s="3">
        <v>0</v>
      </c>
      <c r="L888" s="3">
        <v>0</v>
      </c>
      <c r="M888" s="22" t="s">
        <v>69</v>
      </c>
      <c r="AW888" s="22"/>
    </row>
    <row r="889" spans="1:135" ht="50" hidden="1" customHeight="1" x14ac:dyDescent="0.2">
      <c r="A889" s="99">
        <v>982</v>
      </c>
      <c r="B889" s="91">
        <v>982</v>
      </c>
      <c r="C889" s="94" t="s">
        <v>1728</v>
      </c>
      <c r="F889" s="22" t="s">
        <v>1167</v>
      </c>
      <c r="G889" s="3" t="s">
        <v>1</v>
      </c>
      <c r="H889" s="3">
        <v>0</v>
      </c>
      <c r="L889" s="3">
        <v>0</v>
      </c>
      <c r="M889" s="22" t="s">
        <v>69</v>
      </c>
      <c r="AW889" s="22"/>
    </row>
    <row r="890" spans="1:135" ht="50" hidden="1" customHeight="1" x14ac:dyDescent="0.2">
      <c r="A890" s="99">
        <v>983</v>
      </c>
      <c r="B890" s="91">
        <v>983</v>
      </c>
      <c r="C890" s="94" t="s">
        <v>1729</v>
      </c>
      <c r="F890" s="22" t="s">
        <v>1167</v>
      </c>
      <c r="G890" s="22" t="s">
        <v>1</v>
      </c>
      <c r="H890" s="3">
        <v>0</v>
      </c>
      <c r="L890" s="3">
        <v>0</v>
      </c>
      <c r="M890" s="22" t="s">
        <v>69</v>
      </c>
      <c r="AW890" s="22"/>
    </row>
    <row r="891" spans="1:135" ht="50" hidden="1" customHeight="1" x14ac:dyDescent="0.2">
      <c r="A891" s="99">
        <v>984</v>
      </c>
      <c r="B891" s="91">
        <v>984</v>
      </c>
      <c r="C891" s="100" t="s">
        <v>1730</v>
      </c>
      <c r="F891" s="22" t="s">
        <v>1167</v>
      </c>
      <c r="G891" s="3" t="s">
        <v>1</v>
      </c>
      <c r="H891" s="3">
        <v>1</v>
      </c>
      <c r="I891" s="22">
        <v>1</v>
      </c>
      <c r="J891" s="22">
        <v>1</v>
      </c>
      <c r="K891" s="22">
        <v>0</v>
      </c>
      <c r="L891" s="3"/>
      <c r="M891" s="22" t="s">
        <v>1735</v>
      </c>
      <c r="AW891" s="22"/>
    </row>
    <row r="892" spans="1:135" ht="50" hidden="1" customHeight="1" x14ac:dyDescent="0.2">
      <c r="A892" s="99">
        <v>985</v>
      </c>
      <c r="B892" s="91">
        <v>985</v>
      </c>
      <c r="C892" s="100" t="s">
        <v>1731</v>
      </c>
      <c r="F892" s="22" t="s">
        <v>1167</v>
      </c>
      <c r="G892" s="22" t="s">
        <v>1</v>
      </c>
      <c r="H892" s="3">
        <v>1</v>
      </c>
      <c r="I892" s="22">
        <v>1</v>
      </c>
      <c r="J892" s="22">
        <v>1</v>
      </c>
      <c r="K892" s="22">
        <v>0</v>
      </c>
      <c r="M892" s="22" t="s">
        <v>1735</v>
      </c>
      <c r="AW892" s="22"/>
    </row>
    <row r="893" spans="1:135" ht="50" hidden="1" customHeight="1" x14ac:dyDescent="0.2">
      <c r="A893" s="99">
        <v>986</v>
      </c>
      <c r="B893" s="91">
        <v>986</v>
      </c>
      <c r="C893" s="100" t="s">
        <v>1732</v>
      </c>
      <c r="F893" s="22" t="s">
        <v>1167</v>
      </c>
      <c r="G893" s="3" t="s">
        <v>1</v>
      </c>
      <c r="H893" s="3">
        <v>1</v>
      </c>
      <c r="I893" s="22">
        <v>1</v>
      </c>
      <c r="J893" s="22">
        <v>1</v>
      </c>
      <c r="K893" s="22">
        <v>0</v>
      </c>
      <c r="M893" s="22" t="s">
        <v>1735</v>
      </c>
      <c r="AW893" s="22"/>
    </row>
    <row r="894" spans="1:135" ht="50" hidden="1" customHeight="1" x14ac:dyDescent="0.2">
      <c r="A894" s="99">
        <v>987</v>
      </c>
      <c r="B894" s="91">
        <v>987</v>
      </c>
      <c r="C894" s="100" t="s">
        <v>1733</v>
      </c>
      <c r="F894" s="22" t="s">
        <v>1167</v>
      </c>
      <c r="G894" s="22" t="s">
        <v>1</v>
      </c>
      <c r="H894" s="3">
        <v>0</v>
      </c>
      <c r="M894" s="22" t="s">
        <v>1734</v>
      </c>
      <c r="AW894" s="22"/>
    </row>
    <row r="895" spans="1:135" ht="50" customHeight="1" x14ac:dyDescent="0.2">
      <c r="A895" s="99">
        <v>516</v>
      </c>
      <c r="B895" s="93" t="s">
        <v>1223</v>
      </c>
      <c r="C895" s="101" t="s">
        <v>1222</v>
      </c>
      <c r="D895" s="9">
        <v>1</v>
      </c>
      <c r="E895" s="3" t="str">
        <f t="shared" ref="E895:E899" si="275">CONCATENATE(LEFT(C895,FIND(")",C895)),", Study ",D895)</f>
        <v>Mead, N. (unpublished), Study 1</v>
      </c>
      <c r="F895" s="9" t="s">
        <v>1199</v>
      </c>
      <c r="G895" s="9" t="s">
        <v>123</v>
      </c>
      <c r="H895" s="9">
        <v>1</v>
      </c>
      <c r="I895" s="9">
        <v>1</v>
      </c>
      <c r="J895" s="9">
        <v>1</v>
      </c>
      <c r="K895" s="9">
        <v>1</v>
      </c>
      <c r="L895" s="9">
        <v>1</v>
      </c>
      <c r="M895" s="9"/>
      <c r="N895" s="9">
        <v>1</v>
      </c>
      <c r="O895" s="9">
        <v>1</v>
      </c>
      <c r="P895" s="9"/>
      <c r="Q895" s="9" t="s">
        <v>1275</v>
      </c>
      <c r="R895" s="9" t="s">
        <v>1250</v>
      </c>
      <c r="S895" s="9"/>
      <c r="T895" s="9">
        <v>2016</v>
      </c>
      <c r="U895" s="9" t="s">
        <v>123</v>
      </c>
      <c r="V895" s="9">
        <v>0</v>
      </c>
      <c r="W895" s="9">
        <v>0</v>
      </c>
      <c r="X895" s="3">
        <v>1</v>
      </c>
      <c r="Y895" s="22">
        <v>2</v>
      </c>
      <c r="Z895" s="22">
        <v>2</v>
      </c>
      <c r="AA895" s="22">
        <f>IF(Y895=Z895,1,CONCATENATE(Y895," vs. ",Z895))</f>
        <v>1</v>
      </c>
      <c r="AB895" s="12">
        <v>2</v>
      </c>
      <c r="AC895" s="9">
        <v>1</v>
      </c>
      <c r="AD895" s="12">
        <v>1</v>
      </c>
      <c r="AE895" s="22">
        <f>IF(AC895=AD895,1,CONCATENATE(AC895," vs. ",AD895))</f>
        <v>1</v>
      </c>
      <c r="AF895" s="22">
        <v>1</v>
      </c>
      <c r="AG895" s="9">
        <v>2</v>
      </c>
      <c r="AH895" s="9">
        <v>2</v>
      </c>
      <c r="AI895" s="9">
        <f t="shared" ref="AI895:AI899" si="276">IF((AG895-AH895)=0,1,0)</f>
        <v>1</v>
      </c>
      <c r="AJ895" s="3">
        <v>2</v>
      </c>
      <c r="AK895" s="9">
        <v>0</v>
      </c>
      <c r="AL895" s="9">
        <v>0</v>
      </c>
      <c r="AM895" s="9">
        <v>0</v>
      </c>
      <c r="AN895" s="9"/>
      <c r="AO895" s="9"/>
      <c r="AP895" s="9"/>
      <c r="AQ895" s="9"/>
      <c r="AR895" s="9"/>
      <c r="AS895" s="9"/>
      <c r="AT895" s="9"/>
      <c r="AU895" s="9">
        <v>0</v>
      </c>
      <c r="AV895" s="61">
        <f t="shared" ref="AV895:AY897" si="277">BL895</f>
        <v>0.47399914098425261</v>
      </c>
      <c r="AW895" s="42">
        <f t="shared" si="277"/>
        <v>4.3404723199347538E-2</v>
      </c>
      <c r="AX895" s="61">
        <f t="shared" si="277"/>
        <v>0.47016626383343652</v>
      </c>
      <c r="AY895" s="61">
        <f t="shared" si="277"/>
        <v>4.2705598146979759E-2</v>
      </c>
      <c r="AZ895" s="9"/>
      <c r="BA895" s="9"/>
      <c r="BB895" s="9"/>
      <c r="BC895" s="9"/>
      <c r="BD895" s="22">
        <v>45</v>
      </c>
      <c r="BE895" s="22">
        <v>50</v>
      </c>
      <c r="BF895" s="22">
        <v>95</v>
      </c>
      <c r="BG895" s="42">
        <v>82.04</v>
      </c>
      <c r="BH895" s="42">
        <v>86.12</v>
      </c>
      <c r="BI895" s="61">
        <v>9.1199999999999992</v>
      </c>
      <c r="BJ895" s="61">
        <v>8.1199999999999992</v>
      </c>
      <c r="BK895" s="63">
        <v>1</v>
      </c>
      <c r="BL895" s="57">
        <f>(ABS((BG895-BH895)/(((BD895-1)*BI895^2+(BE895-1)*BJ895^2)/(BD895+BE895-2))^0.5)*BK895)</f>
        <v>0.47399914098425261</v>
      </c>
      <c r="BM895" s="16">
        <f>(1/BD895)+(1/BE895)+(BL895^2/(2*(BF895)))</f>
        <v>4.3404723199347538E-2</v>
      </c>
      <c r="BN895" s="16">
        <f>(1-3/(4*BF895-9))*BL895</f>
        <v>0.47016626383343652</v>
      </c>
      <c r="BO895" s="16">
        <f>((1-3/(4*BF895-9))^2)*BM895</f>
        <v>4.2705598146979759E-2</v>
      </c>
      <c r="BP895" s="48"/>
      <c r="BQ895" s="64"/>
      <c r="BR895" s="64"/>
      <c r="BS895" s="48"/>
      <c r="BT895" s="48"/>
      <c r="BU895" s="48"/>
      <c r="BV895" s="48"/>
      <c r="BW895" s="48"/>
      <c r="BX895" s="48"/>
      <c r="BY895" s="16"/>
      <c r="BZ895" s="16"/>
      <c r="CA895" s="48"/>
      <c r="CB895" s="48"/>
      <c r="CC895" s="48"/>
      <c r="CD895" s="48"/>
      <c r="CE895" s="9"/>
      <c r="CF895" s="9"/>
      <c r="CG895" s="9"/>
      <c r="CH895" s="62"/>
      <c r="CI895" s="62"/>
      <c r="CJ895" s="62"/>
      <c r="CK895" s="9"/>
      <c r="CL895" s="9"/>
      <c r="CM895" s="9"/>
      <c r="CN895" s="9"/>
      <c r="CO895" s="63"/>
      <c r="CP895" s="33"/>
      <c r="CQ895" s="33"/>
      <c r="CR895" s="33"/>
      <c r="CS895" s="33"/>
      <c r="CT895" s="9"/>
      <c r="CU895" s="9"/>
      <c r="CV895" s="9"/>
      <c r="CW895" s="9"/>
      <c r="CX895" s="9"/>
      <c r="CY895" s="9"/>
      <c r="CZ895" s="9"/>
      <c r="DA895" s="9"/>
      <c r="DB895" s="9"/>
      <c r="DC895" s="9"/>
      <c r="DD895" s="9"/>
      <c r="DE895" s="62"/>
      <c r="DF895" s="62"/>
      <c r="DG895" s="62"/>
      <c r="DH895" s="20"/>
      <c r="DI895" s="20"/>
      <c r="DJ895" s="20"/>
      <c r="DK895" s="20"/>
      <c r="DL895" s="65"/>
      <c r="DM895" s="33"/>
      <c r="DN895" s="33"/>
      <c r="DO895" s="33"/>
      <c r="DP895" s="33"/>
      <c r="DQ895" s="9"/>
      <c r="DR895" s="9"/>
      <c r="DS895" s="9"/>
      <c r="DT895" s="62"/>
      <c r="DU895" s="62"/>
      <c r="DV895" s="62"/>
      <c r="DW895" s="9"/>
      <c r="DX895" s="9"/>
      <c r="DY895" s="9"/>
      <c r="DZ895" s="9"/>
      <c r="EA895" s="65"/>
      <c r="EB895" s="33" t="e">
        <f>(ABS((DW895-DX895)/(((DT895-1)*DY895^2+(DU895-1)*DZ895^2)/(DT895+DU895-2))^0.5)*EA895)</f>
        <v>#DIV/0!</v>
      </c>
      <c r="EC895" s="33" t="e">
        <f>(1/DT895)+(1/DU895)+(EB895^2/(2*(DV895)))</f>
        <v>#DIV/0!</v>
      </c>
      <c r="ED895" s="33" t="e">
        <f>(1-3/(4*DV895-9))*EB895</f>
        <v>#DIV/0!</v>
      </c>
      <c r="EE895" s="33" t="e">
        <f>((1-3/(4*DV895-9))^2)*EC895</f>
        <v>#DIV/0!</v>
      </c>
    </row>
    <row r="896" spans="1:135" ht="50" customHeight="1" x14ac:dyDescent="0.2">
      <c r="A896" s="99">
        <v>516</v>
      </c>
      <c r="B896" s="93" t="s">
        <v>1224</v>
      </c>
      <c r="C896" s="9" t="s">
        <v>1227</v>
      </c>
      <c r="D896" s="9">
        <v>2</v>
      </c>
      <c r="E896" s="3" t="str">
        <f t="shared" si="275"/>
        <v>Mead, N. (unpublished), Study 2</v>
      </c>
      <c r="F896" s="9" t="s">
        <v>1199</v>
      </c>
      <c r="G896" s="9" t="s">
        <v>123</v>
      </c>
      <c r="H896" s="9">
        <v>1</v>
      </c>
      <c r="I896" s="9">
        <v>1</v>
      </c>
      <c r="J896" s="9">
        <v>1</v>
      </c>
      <c r="K896" s="9">
        <v>1</v>
      </c>
      <c r="L896" s="9">
        <v>1</v>
      </c>
      <c r="M896" s="9"/>
      <c r="N896" s="9">
        <v>1</v>
      </c>
      <c r="O896" s="9">
        <v>1</v>
      </c>
      <c r="P896" s="9"/>
      <c r="Q896" s="9" t="s">
        <v>1343</v>
      </c>
      <c r="R896" s="9" t="s">
        <v>1250</v>
      </c>
      <c r="S896" s="9"/>
      <c r="T896" s="9">
        <v>2013</v>
      </c>
      <c r="U896" s="9" t="s">
        <v>123</v>
      </c>
      <c r="V896" s="9">
        <v>0</v>
      </c>
      <c r="W896" s="9">
        <v>0</v>
      </c>
      <c r="X896" s="3">
        <v>0</v>
      </c>
      <c r="Y896" s="22">
        <v>2</v>
      </c>
      <c r="Z896" s="22">
        <v>2</v>
      </c>
      <c r="AA896" s="22">
        <f>IF(Y896=Z896,1,CONCATENATE(Y896," vs. ",Z896))</f>
        <v>1</v>
      </c>
      <c r="AB896" s="12">
        <v>2</v>
      </c>
      <c r="AC896" s="22">
        <v>2</v>
      </c>
      <c r="AD896" s="12">
        <v>2</v>
      </c>
      <c r="AE896" s="22">
        <f>IF(AC896=AD896,1,CONCATENATE(AC896," vs. ",AD896))</f>
        <v>1</v>
      </c>
      <c r="AF896" s="22">
        <v>2</v>
      </c>
      <c r="AG896" s="9">
        <v>2</v>
      </c>
      <c r="AH896" s="9">
        <v>2</v>
      </c>
      <c r="AI896" s="9">
        <f t="shared" si="276"/>
        <v>1</v>
      </c>
      <c r="AJ896" s="3">
        <v>2</v>
      </c>
      <c r="AK896" s="9">
        <v>0</v>
      </c>
      <c r="AL896" s="9">
        <v>0</v>
      </c>
      <c r="AM896" s="9">
        <v>0</v>
      </c>
      <c r="AN896" s="9"/>
      <c r="AO896" s="9"/>
      <c r="AP896" s="9"/>
      <c r="AQ896" s="9"/>
      <c r="AR896" s="9"/>
      <c r="AS896" s="9"/>
      <c r="AT896" s="9"/>
      <c r="AU896" s="9">
        <v>0</v>
      </c>
      <c r="AV896" s="61">
        <f t="shared" si="277"/>
        <v>0.52713396201065932</v>
      </c>
      <c r="AW896" s="42">
        <f t="shared" si="277"/>
        <v>4.511493901441823E-2</v>
      </c>
      <c r="AX896" s="61">
        <f t="shared" si="277"/>
        <v>0.52277748298577786</v>
      </c>
      <c r="AY896" s="61">
        <f t="shared" si="277"/>
        <v>4.4372318954144015E-2</v>
      </c>
      <c r="AZ896" s="9"/>
      <c r="BA896" s="9"/>
      <c r="BB896" s="9"/>
      <c r="BC896" s="9"/>
      <c r="BD896" s="22">
        <v>52</v>
      </c>
      <c r="BE896" s="22">
        <v>41</v>
      </c>
      <c r="BF896" s="22">
        <v>93</v>
      </c>
      <c r="BG896" s="42">
        <v>6.26</v>
      </c>
      <c r="BH896" s="42">
        <v>7.18</v>
      </c>
      <c r="BI896" s="61">
        <v>1.78</v>
      </c>
      <c r="BJ896" s="61">
        <v>1.7</v>
      </c>
      <c r="BK896" s="63">
        <v>1</v>
      </c>
      <c r="BL896" s="57">
        <f>(ABS((BG896-BH896)/(((BD896-1)*BI896^2+(BE896-1)*BJ896^2)/(BD896+BE896-2))^0.5)*BK896)</f>
        <v>0.52713396201065932</v>
      </c>
      <c r="BM896" s="16">
        <f>(1/BD896)+(1/BE896)+(BL896^2/(2*(BF896)))</f>
        <v>4.511493901441823E-2</v>
      </c>
      <c r="BN896" s="16">
        <f>(1-3/(4*BF896-9))*BL896</f>
        <v>0.52277748298577786</v>
      </c>
      <c r="BO896" s="16">
        <f>((1-3/(4*BF896-9))^2)*BM896</f>
        <v>4.4372318954144015E-2</v>
      </c>
      <c r="BP896" s="48"/>
      <c r="BQ896" s="64"/>
      <c r="BR896" s="64"/>
      <c r="BS896" s="48"/>
      <c r="BT896" s="48"/>
      <c r="BU896" s="48"/>
      <c r="BV896" s="48"/>
      <c r="BW896" s="48"/>
      <c r="BX896" s="48"/>
      <c r="BY896" s="16"/>
      <c r="BZ896" s="16"/>
      <c r="CA896" s="48"/>
      <c r="CB896" s="48"/>
      <c r="CC896" s="48"/>
      <c r="CD896" s="48"/>
      <c r="CE896" s="9"/>
      <c r="CF896" s="9"/>
      <c r="CG896" s="9"/>
      <c r="CH896" s="62"/>
      <c r="CI896" s="62"/>
      <c r="CJ896" s="62"/>
      <c r="CK896" s="9"/>
      <c r="CL896" s="9"/>
      <c r="CM896" s="9"/>
      <c r="CN896" s="9"/>
      <c r="CO896" s="63"/>
      <c r="CP896" s="33"/>
      <c r="CQ896" s="33"/>
      <c r="CR896" s="33"/>
      <c r="CS896" s="33"/>
      <c r="CT896" s="9"/>
      <c r="CU896" s="9"/>
      <c r="CV896" s="9"/>
      <c r="CW896" s="9"/>
      <c r="CX896" s="9"/>
      <c r="CY896" s="9"/>
      <c r="CZ896" s="9"/>
      <c r="DA896" s="9"/>
      <c r="DB896" s="9"/>
      <c r="DC896" s="9"/>
      <c r="DD896" s="9"/>
      <c r="DE896" s="62"/>
      <c r="DF896" s="62"/>
      <c r="DG896" s="62"/>
      <c r="DH896" s="20"/>
      <c r="DI896" s="20"/>
      <c r="DJ896" s="20"/>
      <c r="DK896" s="20"/>
      <c r="DL896" s="65"/>
      <c r="DM896" s="33"/>
      <c r="DN896" s="33"/>
      <c r="DO896" s="33"/>
      <c r="DP896" s="33"/>
      <c r="DQ896" s="9"/>
      <c r="DR896" s="9"/>
      <c r="DS896" s="9"/>
      <c r="DT896" s="62"/>
      <c r="DU896" s="62"/>
      <c r="DV896" s="62"/>
      <c r="DW896" s="9"/>
      <c r="DX896" s="9"/>
      <c r="DY896" s="9"/>
      <c r="DZ896" s="9"/>
      <c r="EA896" s="65"/>
      <c r="EB896" s="33" t="e">
        <f>(ABS((DW896-DX896)/(((DT896-1)*DY896^2+(DU896-1)*DZ896^2)/(DT896+DU896-2))^0.5)*EA896)</f>
        <v>#DIV/0!</v>
      </c>
      <c r="EC896" s="33" t="e">
        <f>(1/DT896)+(1/DU896)+(EB896^2/(2*(DV896)))</f>
        <v>#DIV/0!</v>
      </c>
      <c r="ED896" s="33" t="e">
        <f>(1-3/(4*DV896-9))*EB896</f>
        <v>#DIV/0!</v>
      </c>
      <c r="EE896" s="33" t="e">
        <f>((1-3/(4*DV896-9))^2)*EC896</f>
        <v>#DIV/0!</v>
      </c>
    </row>
    <row r="897" spans="1:135" ht="50" customHeight="1" x14ac:dyDescent="0.2">
      <c r="A897" s="99">
        <v>516</v>
      </c>
      <c r="B897" s="93" t="s">
        <v>1225</v>
      </c>
      <c r="C897" s="9" t="s">
        <v>1228</v>
      </c>
      <c r="D897" s="22">
        <v>3</v>
      </c>
      <c r="E897" s="3" t="str">
        <f t="shared" si="275"/>
        <v>Mead, N. (unpublished), Study 3</v>
      </c>
      <c r="F897" s="9" t="s">
        <v>1199</v>
      </c>
      <c r="G897" s="9" t="s">
        <v>123</v>
      </c>
      <c r="H897" s="9">
        <v>1</v>
      </c>
      <c r="I897" s="9">
        <v>1</v>
      </c>
      <c r="J897" s="9">
        <v>1</v>
      </c>
      <c r="K897" s="9">
        <v>1</v>
      </c>
      <c r="L897" s="9">
        <v>1</v>
      </c>
      <c r="N897" s="22">
        <v>1</v>
      </c>
      <c r="O897" s="22">
        <v>1</v>
      </c>
      <c r="Q897" s="22" t="s">
        <v>1277</v>
      </c>
      <c r="R897" s="22" t="s">
        <v>89</v>
      </c>
      <c r="T897" s="22">
        <v>2007</v>
      </c>
      <c r="U897" s="22" t="s">
        <v>123</v>
      </c>
      <c r="V897" s="22">
        <v>0</v>
      </c>
      <c r="W897" s="22">
        <v>0</v>
      </c>
      <c r="X897" s="3">
        <v>0</v>
      </c>
      <c r="Y897" s="22">
        <v>1</v>
      </c>
      <c r="Z897" s="22">
        <v>1</v>
      </c>
      <c r="AA897" s="22">
        <f>IF(Y897=Z897,1,CONCATENATE(Y897," vs. ",Z897))</f>
        <v>1</v>
      </c>
      <c r="AB897" s="22">
        <v>1</v>
      </c>
      <c r="AC897" s="22">
        <v>1</v>
      </c>
      <c r="AD897" s="22">
        <v>1</v>
      </c>
      <c r="AE897" s="22">
        <f>IF(AC897=AD897,1,CONCATENATE(AC897," vs. ",AD897))</f>
        <v>1</v>
      </c>
      <c r="AF897" s="22">
        <v>1</v>
      </c>
      <c r="AG897" s="22">
        <v>2</v>
      </c>
      <c r="AH897" s="22">
        <v>2</v>
      </c>
      <c r="AI897" s="9">
        <f t="shared" si="276"/>
        <v>1</v>
      </c>
      <c r="AJ897" s="3">
        <v>2</v>
      </c>
      <c r="AK897" s="22">
        <v>0</v>
      </c>
      <c r="AL897" s="22">
        <v>0</v>
      </c>
      <c r="AM897" s="22">
        <v>0</v>
      </c>
      <c r="AU897" s="22">
        <v>0</v>
      </c>
      <c r="AV897" s="61">
        <f t="shared" si="277"/>
        <v>0.6730996027584909</v>
      </c>
      <c r="AW897" s="42">
        <f t="shared" si="277"/>
        <v>0.11905659434831227</v>
      </c>
      <c r="AX897" s="61">
        <f t="shared" si="277"/>
        <v>0.65897863207124985</v>
      </c>
      <c r="AY897" s="61">
        <f t="shared" si="277"/>
        <v>0.11411361187475773</v>
      </c>
      <c r="BD897" s="22">
        <v>24</v>
      </c>
      <c r="BE897" s="22">
        <v>14</v>
      </c>
      <c r="BF897" s="22">
        <v>38</v>
      </c>
      <c r="BG897" s="59">
        <v>1.54</v>
      </c>
      <c r="BH897" s="59">
        <v>0.56999999999999995</v>
      </c>
      <c r="BI897" s="22">
        <v>1.71</v>
      </c>
      <c r="BJ897" s="22">
        <v>0.76</v>
      </c>
      <c r="BK897" s="63">
        <v>1</v>
      </c>
      <c r="BL897" s="57">
        <f>(ABS((BG897-BH897)/(((BD897-1)*BI897^2+(BE897-1)*BJ897^2)/(BD897+BE897-2))^0.5)*BK897)</f>
        <v>0.6730996027584909</v>
      </c>
      <c r="BM897" s="16">
        <f>(1/BD897)+(1/BE897)+(BL897^2/(2*(BF897)))</f>
        <v>0.11905659434831227</v>
      </c>
      <c r="BN897" s="16">
        <f>(1-3/(4*BF897-9))*BL897</f>
        <v>0.65897863207124985</v>
      </c>
      <c r="BO897" s="16">
        <f>((1-3/(4*BF897-9))^2)*BM897</f>
        <v>0.11411361187475773</v>
      </c>
      <c r="EA897" s="65"/>
      <c r="EB897" s="33" t="e">
        <f>(ABS((DW897-DX897)/(((DT897-1)*DY897^2+(DU897-1)*DZ897^2)/(DT897+DU897-2))^0.5)*EA897)</f>
        <v>#DIV/0!</v>
      </c>
      <c r="EC897" s="33" t="e">
        <f>(1/DT897)+(1/DU897)+(EB897^2/(2*(DV897)))</f>
        <v>#DIV/0!</v>
      </c>
      <c r="ED897" s="33" t="e">
        <f>(1-3/(4*DV897-9))*EB897</f>
        <v>#DIV/0!</v>
      </c>
      <c r="EE897" s="33" t="e">
        <f>((1-3/(4*DV897-9))^2)*EC897</f>
        <v>#DIV/0!</v>
      </c>
    </row>
    <row r="898" spans="1:135" ht="50" customHeight="1" x14ac:dyDescent="0.2">
      <c r="A898" s="91">
        <v>517</v>
      </c>
      <c r="B898" s="91">
        <v>517</v>
      </c>
      <c r="C898" s="22" t="s">
        <v>1289</v>
      </c>
      <c r="D898" s="22">
        <v>1</v>
      </c>
      <c r="E898" s="3" t="str">
        <f t="shared" si="275"/>
        <v>Mead, N., Jiang, Y. &amp; Quiodbach (unpublished), Study 1</v>
      </c>
      <c r="F898" s="22" t="s">
        <v>1199</v>
      </c>
      <c r="G898" s="22" t="s">
        <v>123</v>
      </c>
      <c r="H898" s="9">
        <v>1</v>
      </c>
      <c r="I898" s="9">
        <v>1</v>
      </c>
      <c r="J898" s="9">
        <v>1</v>
      </c>
      <c r="K898" s="9">
        <v>1</v>
      </c>
      <c r="L898" s="9">
        <v>1</v>
      </c>
      <c r="N898" s="22">
        <v>1</v>
      </c>
      <c r="O898" s="22">
        <v>1</v>
      </c>
      <c r="Q898" s="22" t="s">
        <v>1290</v>
      </c>
      <c r="R898" s="22" t="s">
        <v>1291</v>
      </c>
      <c r="T898" s="22">
        <v>2013</v>
      </c>
      <c r="U898" s="22" t="s">
        <v>123</v>
      </c>
      <c r="V898" s="22">
        <v>0</v>
      </c>
      <c r="W898" s="22">
        <v>0</v>
      </c>
      <c r="X898" s="3">
        <v>1</v>
      </c>
      <c r="Y898" s="22">
        <v>5</v>
      </c>
      <c r="Z898" s="71">
        <v>5</v>
      </c>
      <c r="AA898" s="22">
        <f>IF(Y898=Z898,1,CONCATENATE(Y898," vs. ",Z898))</f>
        <v>1</v>
      </c>
      <c r="AB898" s="22">
        <v>5</v>
      </c>
      <c r="AC898" s="22">
        <v>1</v>
      </c>
      <c r="AD898" s="22">
        <v>2</v>
      </c>
      <c r="AE898" s="22" t="str">
        <f>IF(AC898=AD898,1,CONCATENATE(AC898," vs. ",AD898))</f>
        <v>1 vs. 2</v>
      </c>
      <c r="AF898" s="22">
        <v>2</v>
      </c>
      <c r="AG898" s="22">
        <v>2</v>
      </c>
      <c r="AH898" s="22">
        <v>2</v>
      </c>
      <c r="AI898" s="9">
        <f t="shared" si="276"/>
        <v>1</v>
      </c>
      <c r="AJ898" s="3">
        <v>2</v>
      </c>
      <c r="AK898" s="22">
        <v>0</v>
      </c>
      <c r="AL898" s="22">
        <v>1</v>
      </c>
      <c r="AM898" s="22">
        <v>1</v>
      </c>
      <c r="AO898" s="22" t="s">
        <v>1292</v>
      </c>
      <c r="AP898" s="22" t="s">
        <v>1294</v>
      </c>
      <c r="AQ898" s="22">
        <v>1</v>
      </c>
      <c r="AU898" s="22">
        <v>1</v>
      </c>
      <c r="AV898" s="22">
        <v>0.36057490986341312</v>
      </c>
      <c r="AW898" s="59">
        <v>3.6322744048073521E-2</v>
      </c>
      <c r="AX898" s="22">
        <v>0.35769031058450584</v>
      </c>
      <c r="AY898" s="22">
        <v>3.5984043452471318E-2</v>
      </c>
      <c r="BD898" s="22">
        <v>51</v>
      </c>
      <c r="BE898" s="22">
        <v>45</v>
      </c>
      <c r="BF898" s="22">
        <f>SUM(BD898:BE898)</f>
        <v>96</v>
      </c>
      <c r="BG898" s="59">
        <v>4.5</v>
      </c>
      <c r="BH898" s="59">
        <v>3.77</v>
      </c>
      <c r="BI898" s="22">
        <v>2.12</v>
      </c>
      <c r="BJ898" s="22">
        <v>2.02</v>
      </c>
      <c r="BK898" s="63">
        <v>1</v>
      </c>
      <c r="BL898" s="57">
        <f>(ABS((BG898-BH898)/(((BD898-1)*BI898^2+(BE898-1)*BJ898^2)/(BD898+BE898-2))^0.5)*BK898)</f>
        <v>0.35201217955693159</v>
      </c>
      <c r="BM898" s="16">
        <f>(1/BD898)+(1/BE898)+(BL898^2/(2*(BF898)))</f>
        <v>4.2475443351958492E-2</v>
      </c>
      <c r="BN898" s="16">
        <f>(1-3/(4*BF898-9))*BL898</f>
        <v>0.34919608212047615</v>
      </c>
      <c r="BO898" s="16">
        <f>((1-3/(4*BF898-9))^2)*BM898</f>
        <v>4.1798554686701676E-2</v>
      </c>
      <c r="CH898" s="22">
        <v>51</v>
      </c>
      <c r="CI898" s="22">
        <v>45</v>
      </c>
      <c r="CJ898" s="22">
        <f>SUM(CH898:CI898)</f>
        <v>96</v>
      </c>
      <c r="CK898" s="22">
        <v>5.01</v>
      </c>
      <c r="CL898" s="22">
        <v>4.3</v>
      </c>
      <c r="CM898" s="22">
        <v>2.0099999999999998</v>
      </c>
      <c r="CN898" s="22">
        <v>1.82</v>
      </c>
      <c r="CO898" s="22">
        <v>1</v>
      </c>
      <c r="CP898" s="33">
        <f>(ABS((CK898-CL898)/(((CH898-1)*CM898^2+(CI898-1)*CN898^2)/(CH898+CI898-2))^0.5)*CO898)</f>
        <v>0.36913764016989464</v>
      </c>
      <c r="CQ898" s="33">
        <f>(1/CH898)+(1/CI898)+(CP898^2/(2*(CJ898)))</f>
        <v>4.2539766387551081E-2</v>
      </c>
      <c r="CR898" s="33">
        <f>(1-3/(4*CJ898-9))*CP898</f>
        <v>0.36618453904853548</v>
      </c>
      <c r="CS898" s="33">
        <f>((1-3/(4*CJ898-9))^2)*CQ898</f>
        <v>4.1861852670399068E-2</v>
      </c>
      <c r="EA898" s="34"/>
      <c r="EB898" s="33" t="e">
        <f>(ABS((DW898-DX898)/(((DT898-1)*DY898^2+(DU898-1)*DZ898^2)/(DT898+DU898-2))^0.5)*EA898)</f>
        <v>#DIV/0!</v>
      </c>
      <c r="EC898" s="33" t="e">
        <f>(1/DT898)+(1/DU898)+(EB898^2/(2*(DV898)))</f>
        <v>#DIV/0!</v>
      </c>
      <c r="ED898" s="33" t="e">
        <f>(1-3/(4*DV898-9))*EB898</f>
        <v>#DIV/0!</v>
      </c>
      <c r="EE898" s="33" t="e">
        <f>((1-3/(4*DV898-9))^2)*EC898</f>
        <v>#DIV/0!</v>
      </c>
    </row>
    <row r="899" spans="1:135" ht="50" customHeight="1" x14ac:dyDescent="0.2">
      <c r="A899" s="91">
        <v>517</v>
      </c>
      <c r="B899" s="91">
        <v>517</v>
      </c>
      <c r="C899" s="22" t="s">
        <v>1289</v>
      </c>
      <c r="D899" s="22">
        <v>1</v>
      </c>
      <c r="E899" s="3" t="str">
        <f t="shared" si="275"/>
        <v>Mead, N., Jiang, Y. &amp; Quiodbach (unpublished), Study 1</v>
      </c>
      <c r="F899" s="22" t="s">
        <v>1199</v>
      </c>
      <c r="G899" s="22" t="s">
        <v>123</v>
      </c>
      <c r="H899" s="9">
        <v>1</v>
      </c>
      <c r="I899" s="9">
        <v>1</v>
      </c>
      <c r="J899" s="9">
        <v>1</v>
      </c>
      <c r="K899" s="9">
        <v>1</v>
      </c>
      <c r="L899" s="9">
        <v>1</v>
      </c>
      <c r="N899" s="22">
        <v>1</v>
      </c>
      <c r="O899" s="22">
        <v>1</v>
      </c>
      <c r="Q899" s="22" t="s">
        <v>1290</v>
      </c>
      <c r="R899" s="22" t="s">
        <v>1291</v>
      </c>
      <c r="T899" s="22">
        <v>2013</v>
      </c>
      <c r="U899" s="22" t="s">
        <v>123</v>
      </c>
      <c r="V899" s="22">
        <v>0</v>
      </c>
      <c r="W899" s="22">
        <v>0</v>
      </c>
      <c r="X899" s="3">
        <v>1</v>
      </c>
      <c r="Y899" s="22">
        <v>5</v>
      </c>
      <c r="Z899" s="71">
        <v>5</v>
      </c>
      <c r="AA899" s="22">
        <f>IF(Y899=Z899,1,CONCATENATE(Y899," vs. ",Z899))</f>
        <v>1</v>
      </c>
      <c r="AB899" s="22">
        <v>5</v>
      </c>
      <c r="AC899" s="22">
        <v>1</v>
      </c>
      <c r="AD899" s="22">
        <v>2</v>
      </c>
      <c r="AE899" s="22" t="str">
        <f>IF(AC899=AD899,1,CONCATENATE(AC899," vs. ",AD899))</f>
        <v>1 vs. 2</v>
      </c>
      <c r="AF899" s="22">
        <v>2</v>
      </c>
      <c r="AG899" s="22">
        <v>2</v>
      </c>
      <c r="AH899" s="22">
        <v>2</v>
      </c>
      <c r="AI899" s="9">
        <f t="shared" si="276"/>
        <v>1</v>
      </c>
      <c r="AJ899" s="3">
        <v>2</v>
      </c>
      <c r="AK899" s="22">
        <v>0</v>
      </c>
      <c r="AL899" s="22">
        <v>1</v>
      </c>
      <c r="AM899" s="22">
        <v>1</v>
      </c>
      <c r="AO899" s="22" t="s">
        <v>1292</v>
      </c>
      <c r="AP899" s="22" t="s">
        <v>1293</v>
      </c>
      <c r="AQ899" s="22">
        <v>0</v>
      </c>
      <c r="AU899" s="22">
        <v>1</v>
      </c>
      <c r="AV899" s="22">
        <v>-0.23482310153595942</v>
      </c>
      <c r="AW899" s="59">
        <v>3.3109144252104539E-2</v>
      </c>
      <c r="AX899" s="22">
        <v>-0.23309221872365504</v>
      </c>
      <c r="AY899" s="22">
        <v>3.2824593614337823E-2</v>
      </c>
      <c r="BD899" s="22">
        <v>53</v>
      </c>
      <c r="BE899" s="22">
        <v>51</v>
      </c>
      <c r="BF899" s="22">
        <f>SUM(BD899:BE899)</f>
        <v>104</v>
      </c>
      <c r="BG899" s="59">
        <v>4.84</v>
      </c>
      <c r="BH899" s="59">
        <v>5.31</v>
      </c>
      <c r="BI899" s="22">
        <v>2.46</v>
      </c>
      <c r="BJ899" s="22">
        <v>2.2400000000000002</v>
      </c>
      <c r="BK899" s="63">
        <v>-1</v>
      </c>
      <c r="BL899" s="57">
        <f>(ABS((BG899-BH899)/(((BD899-1)*BI899^2+(BE899-1)*BJ899^2)/(BD899+BE899-2))^0.5)*BK899)</f>
        <v>-0.19959854553220921</v>
      </c>
      <c r="BM899" s="16">
        <f>(1/BD899)+(1/BE899)+(BL899^2/(2*(BF899)))</f>
        <v>3.866730410487685E-2</v>
      </c>
      <c r="BN899" s="16">
        <f>(1-3/(4*BF899-9))*BL899</f>
        <v>-0.19812730318184896</v>
      </c>
      <c r="BO899" s="16">
        <f>((1-3/(4*BF899-9))^2)*BM899</f>
        <v>3.8099371000015571E-2</v>
      </c>
      <c r="CH899" s="22">
        <v>53</v>
      </c>
      <c r="CI899" s="22">
        <v>51</v>
      </c>
      <c r="CJ899" s="22">
        <f>SUM(CH899:CI899)</f>
        <v>104</v>
      </c>
      <c r="CK899" s="22">
        <v>5.56</v>
      </c>
      <c r="CL899" s="22">
        <v>6.17</v>
      </c>
      <c r="CM899" s="22">
        <v>2.35</v>
      </c>
      <c r="CN899" s="22">
        <v>2.16</v>
      </c>
      <c r="CO899" s="22">
        <v>-1</v>
      </c>
      <c r="CP899" s="33">
        <f>(ABS((CK899-CL899)/(((CH899-1)*CM899^2+(CI899-1)*CN899^2)/(CH899+CI899-2))^0.5)*CO899)</f>
        <v>-0.27004765753970961</v>
      </c>
      <c r="CQ899" s="33">
        <f>(1/CH899)+(1/CI899)+(CP899^2/(2*(CJ899)))</f>
        <v>3.8826372172012E-2</v>
      </c>
      <c r="CR899" s="33">
        <f>(1-3/(4*CJ899-9))*CP899</f>
        <v>-0.26805713426546113</v>
      </c>
      <c r="CS899" s="33">
        <f>((1-3/(4*CJ899-9))^2)*CQ899</f>
        <v>3.8256102725806436E-2</v>
      </c>
      <c r="EA899" s="34"/>
      <c r="EB899" s="33" t="e">
        <f>(ABS((DW899-DX899)/(((DT899-1)*DY899^2+(DU899-1)*DZ899^2)/(DT899+DU899-2))^0.5)*EA899)</f>
        <v>#DIV/0!</v>
      </c>
      <c r="EC899" s="33" t="e">
        <f>(1/DT899)+(1/DU899)+(EB899^2/(2*(DV899)))</f>
        <v>#DIV/0!</v>
      </c>
      <c r="ED899" s="33" t="e">
        <f>(1-3/(4*DV899-9))*EB899</f>
        <v>#DIV/0!</v>
      </c>
      <c r="EE899" s="33" t="e">
        <f>((1-3/(4*DV899-9))^2)*EC899</f>
        <v>#DIV/0!</v>
      </c>
    </row>
    <row r="900" spans="1:135" ht="123" hidden="1" customHeight="1" x14ac:dyDescent="0.2">
      <c r="E900" s="3"/>
      <c r="AI900" s="22">
        <f>COUNTIF(AI2:AI899,"1")/COUNTA(AI2:AI899)</f>
        <v>0.94463667820069208</v>
      </c>
      <c r="AJ900" s="3"/>
    </row>
    <row r="901" spans="1:135" ht="123" hidden="1" customHeight="1" x14ac:dyDescent="0.2">
      <c r="E901" s="3"/>
      <c r="AI901" s="22">
        <f>COUNTIF(AI2:AI899,1)/COUNTA(AI2:AI899)</f>
        <v>0.94463667820069208</v>
      </c>
      <c r="AJ901" s="3"/>
    </row>
    <row r="902" spans="1:135" ht="123" hidden="1" customHeight="1" x14ac:dyDescent="0.2">
      <c r="E902" s="3"/>
      <c r="AJ902" s="3"/>
    </row>
    <row r="903" spans="1:135" ht="123" hidden="1" customHeight="1" x14ac:dyDescent="0.2">
      <c r="E903" s="3"/>
      <c r="AJ903" s="3"/>
    </row>
    <row r="904" spans="1:135" ht="123" hidden="1" customHeight="1" x14ac:dyDescent="0.2">
      <c r="E904" s="3"/>
      <c r="AJ904" s="3"/>
    </row>
    <row r="905" spans="1:135" ht="123" hidden="1" customHeight="1" x14ac:dyDescent="0.2">
      <c r="E905" s="3"/>
      <c r="AJ905" s="3"/>
    </row>
    <row r="906" spans="1:135" ht="123" customHeight="1" x14ac:dyDescent="0.2">
      <c r="E906" s="3"/>
      <c r="AJ906" s="3"/>
    </row>
    <row r="907" spans="1:135" ht="123" customHeight="1" x14ac:dyDescent="0.2">
      <c r="E907" s="3"/>
    </row>
    <row r="908" spans="1:135" ht="123" customHeight="1" x14ac:dyDescent="0.2">
      <c r="E908" s="3"/>
    </row>
    <row r="909" spans="1:135" ht="123" customHeight="1" x14ac:dyDescent="0.2">
      <c r="E909" s="3"/>
    </row>
    <row r="910" spans="1:135" ht="123" customHeight="1" x14ac:dyDescent="0.2">
      <c r="E910" s="3"/>
    </row>
    <row r="911" spans="1:135" ht="123" customHeight="1" x14ac:dyDescent="0.2">
      <c r="E911" s="3"/>
    </row>
    <row r="912" spans="1:135" ht="123" customHeight="1" x14ac:dyDescent="0.2">
      <c r="A912" s="22"/>
      <c r="B912" s="22"/>
      <c r="E912" s="3"/>
      <c r="Y912" s="22"/>
      <c r="Z912" s="22"/>
      <c r="AA912" s="22"/>
      <c r="AC912" s="22"/>
      <c r="AD912" s="22"/>
      <c r="AE912" s="22"/>
      <c r="BG912" s="22"/>
      <c r="BH912" s="22"/>
      <c r="BQ912" s="22"/>
      <c r="BR912" s="22"/>
    </row>
    <row r="913" spans="1:70" ht="123" customHeight="1" x14ac:dyDescent="0.2">
      <c r="A913" s="22"/>
      <c r="B913" s="22"/>
      <c r="Y913" s="22"/>
      <c r="Z913" s="22"/>
      <c r="AA913" s="22"/>
      <c r="AC913" s="22"/>
      <c r="AD913" s="22"/>
      <c r="AE913" s="22"/>
      <c r="BG913" s="22"/>
      <c r="BH913" s="22"/>
      <c r="BQ913" s="22"/>
      <c r="BR913" s="22"/>
    </row>
    <row r="914" spans="1:70" ht="123" customHeight="1" x14ac:dyDescent="0.2">
      <c r="A914" s="22"/>
      <c r="B914" s="22"/>
      <c r="Y914" s="22"/>
      <c r="Z914" s="22"/>
      <c r="AA914" s="22"/>
      <c r="AC914" s="22"/>
      <c r="AD914" s="22"/>
      <c r="AE914" s="22"/>
      <c r="BG914" s="22"/>
      <c r="BH914" s="22"/>
      <c r="BQ914" s="22"/>
      <c r="BR914" s="22"/>
    </row>
    <row r="915" spans="1:70" ht="123" customHeight="1" x14ac:dyDescent="0.2">
      <c r="A915" s="22"/>
      <c r="B915" s="22"/>
      <c r="Y915" s="22"/>
      <c r="Z915" s="22"/>
      <c r="AA915" s="22"/>
      <c r="AC915" s="22"/>
      <c r="AD915" s="22"/>
      <c r="AE915" s="22"/>
      <c r="BG915" s="22"/>
      <c r="BH915" s="22"/>
      <c r="BQ915" s="22"/>
      <c r="BR915" s="22"/>
    </row>
    <row r="916" spans="1:70" ht="123" customHeight="1" x14ac:dyDescent="0.2">
      <c r="A916" s="22"/>
      <c r="B916" s="22"/>
      <c r="Y916" s="22"/>
      <c r="Z916" s="22"/>
      <c r="AA916" s="22"/>
      <c r="AC916" s="22"/>
      <c r="AD916" s="22"/>
      <c r="AE916" s="22"/>
      <c r="BG916" s="22"/>
      <c r="BH916" s="22"/>
      <c r="BQ916" s="22"/>
      <c r="BR916" s="22"/>
    </row>
    <row r="917" spans="1:70" ht="123" customHeight="1" x14ac:dyDescent="0.2">
      <c r="A917" s="22"/>
      <c r="B917" s="22"/>
      <c r="Y917" s="22"/>
      <c r="Z917" s="22"/>
      <c r="AA917" s="22"/>
      <c r="AC917" s="22"/>
      <c r="AD917" s="22"/>
      <c r="AE917" s="22"/>
      <c r="BG917" s="22"/>
      <c r="BH917" s="22"/>
      <c r="BQ917" s="22"/>
      <c r="BR917" s="22"/>
    </row>
    <row r="918" spans="1:70" ht="123" customHeight="1" x14ac:dyDescent="0.2">
      <c r="A918" s="22"/>
      <c r="B918" s="22"/>
      <c r="Y918" s="22"/>
      <c r="Z918" s="22"/>
      <c r="AA918" s="22"/>
      <c r="AC918" s="22"/>
      <c r="AD918" s="22"/>
      <c r="AE918" s="22"/>
      <c r="BG918" s="22"/>
      <c r="BH918" s="22"/>
      <c r="BQ918" s="22"/>
      <c r="BR918" s="22"/>
    </row>
    <row r="919" spans="1:70" ht="123" customHeight="1" x14ac:dyDescent="0.2">
      <c r="A919" s="22"/>
      <c r="B919" s="22"/>
      <c r="Y919" s="22"/>
      <c r="Z919" s="22"/>
      <c r="AA919" s="22"/>
      <c r="AC919" s="22"/>
      <c r="AD919" s="22"/>
      <c r="AE919" s="22"/>
      <c r="BG919" s="22"/>
      <c r="BH919" s="22"/>
      <c r="BQ919" s="22"/>
      <c r="BR919" s="22"/>
    </row>
    <row r="920" spans="1:70" ht="123" customHeight="1" x14ac:dyDescent="0.2">
      <c r="A920" s="22"/>
      <c r="B920" s="22"/>
      <c r="Y920" s="22"/>
      <c r="Z920" s="22"/>
      <c r="AA920" s="22"/>
      <c r="AC920" s="22"/>
      <c r="AD920" s="22"/>
      <c r="AE920" s="22"/>
      <c r="BG920" s="22"/>
      <c r="BH920" s="22"/>
      <c r="BQ920" s="22"/>
      <c r="BR920" s="22"/>
    </row>
    <row r="921" spans="1:70" ht="123" customHeight="1" x14ac:dyDescent="0.2">
      <c r="A921" s="22"/>
      <c r="B921" s="22"/>
      <c r="Y921" s="22"/>
      <c r="Z921" s="22"/>
      <c r="AA921" s="22"/>
      <c r="AC921" s="22"/>
      <c r="AD921" s="22"/>
      <c r="AE921" s="22"/>
      <c r="BG921" s="22"/>
      <c r="BH921" s="22"/>
      <c r="BQ921" s="22"/>
      <c r="BR921" s="22"/>
    </row>
    <row r="922" spans="1:70" ht="123" customHeight="1" x14ac:dyDescent="0.2">
      <c r="A922" s="22"/>
      <c r="B922" s="22"/>
      <c r="Y922" s="22"/>
      <c r="Z922" s="22"/>
      <c r="AA922" s="22"/>
      <c r="AC922" s="22"/>
      <c r="AD922" s="22"/>
      <c r="AE922" s="22"/>
      <c r="BG922" s="22"/>
      <c r="BH922" s="22"/>
      <c r="BQ922" s="22"/>
      <c r="BR922" s="22"/>
    </row>
    <row r="923" spans="1:70" ht="123" customHeight="1" x14ac:dyDescent="0.2">
      <c r="A923" s="22"/>
      <c r="B923" s="22"/>
      <c r="Y923" s="22"/>
      <c r="Z923" s="22"/>
      <c r="AA923" s="22"/>
      <c r="AC923" s="22"/>
      <c r="AD923" s="22"/>
      <c r="AE923" s="22"/>
      <c r="BG923" s="22"/>
      <c r="BH923" s="22"/>
      <c r="BQ923" s="22"/>
      <c r="BR923" s="22"/>
    </row>
    <row r="924" spans="1:70" ht="123" customHeight="1" x14ac:dyDescent="0.2">
      <c r="A924" s="22"/>
      <c r="B924" s="22"/>
      <c r="Y924" s="22"/>
      <c r="Z924" s="22"/>
      <c r="AA924" s="22"/>
      <c r="AC924" s="22"/>
      <c r="AD924" s="22"/>
      <c r="AE924" s="22"/>
      <c r="BG924" s="22"/>
      <c r="BH924" s="22"/>
      <c r="BQ924" s="22"/>
      <c r="BR924" s="22"/>
    </row>
    <row r="925" spans="1:70" ht="123" customHeight="1" x14ac:dyDescent="0.2">
      <c r="A925" s="22"/>
      <c r="B925" s="22"/>
      <c r="Y925" s="22"/>
      <c r="Z925" s="22"/>
      <c r="AA925" s="22"/>
      <c r="AC925" s="22"/>
      <c r="AD925" s="22"/>
      <c r="AE925" s="22"/>
      <c r="BG925" s="22"/>
      <c r="BH925" s="22"/>
      <c r="BQ925" s="22"/>
      <c r="BR925" s="22"/>
    </row>
    <row r="926" spans="1:70" ht="123" customHeight="1" x14ac:dyDescent="0.2">
      <c r="A926" s="22"/>
      <c r="B926" s="22"/>
      <c r="Y926" s="22"/>
      <c r="Z926" s="22"/>
      <c r="AA926" s="22"/>
      <c r="AC926" s="22"/>
      <c r="AD926" s="22"/>
      <c r="AE926" s="22"/>
      <c r="BG926" s="22"/>
      <c r="BH926" s="22"/>
      <c r="BQ926" s="22"/>
      <c r="BR926" s="22"/>
    </row>
    <row r="927" spans="1:70" ht="123" customHeight="1" x14ac:dyDescent="0.2">
      <c r="A927" s="22"/>
      <c r="B927" s="22"/>
      <c r="Y927" s="22"/>
      <c r="Z927" s="22"/>
      <c r="AA927" s="22"/>
      <c r="AC927" s="22"/>
      <c r="AD927" s="22"/>
      <c r="AE927" s="22"/>
      <c r="BG927" s="22"/>
      <c r="BH927" s="22"/>
      <c r="BQ927" s="22"/>
      <c r="BR927" s="22"/>
    </row>
    <row r="928" spans="1:70" ht="123" customHeight="1" x14ac:dyDescent="0.2">
      <c r="A928" s="22"/>
      <c r="B928" s="22"/>
      <c r="Y928" s="22"/>
      <c r="Z928" s="22"/>
      <c r="AA928" s="22"/>
      <c r="AC928" s="22"/>
      <c r="AD928" s="22"/>
      <c r="AE928" s="22"/>
      <c r="BG928" s="22"/>
      <c r="BH928" s="22"/>
      <c r="BQ928" s="22"/>
      <c r="BR928" s="22"/>
    </row>
    <row r="929" spans="1:70" ht="123" customHeight="1" x14ac:dyDescent="0.2">
      <c r="A929" s="22"/>
      <c r="B929" s="22"/>
      <c r="Y929" s="22"/>
      <c r="Z929" s="22"/>
      <c r="AA929" s="22"/>
      <c r="AC929" s="22"/>
      <c r="AD929" s="22"/>
      <c r="AE929" s="22"/>
      <c r="BG929" s="22"/>
      <c r="BH929" s="22"/>
      <c r="BQ929" s="22"/>
      <c r="BR929" s="22"/>
    </row>
    <row r="930" spans="1:70" ht="123" customHeight="1" x14ac:dyDescent="0.2">
      <c r="A930" s="22"/>
      <c r="B930" s="22"/>
      <c r="Y930" s="22"/>
      <c r="Z930" s="22"/>
      <c r="AA930" s="22"/>
      <c r="AC930" s="22"/>
      <c r="AD930" s="22"/>
      <c r="AE930" s="22"/>
      <c r="BG930" s="22"/>
      <c r="BH930" s="22"/>
      <c r="BQ930" s="22"/>
      <c r="BR930" s="22"/>
    </row>
    <row r="931" spans="1:70" ht="123" customHeight="1" x14ac:dyDescent="0.2">
      <c r="A931" s="22"/>
      <c r="B931" s="22"/>
      <c r="Y931" s="22"/>
      <c r="Z931" s="22"/>
      <c r="AA931" s="22"/>
      <c r="AC931" s="22"/>
      <c r="AD931" s="22"/>
      <c r="AE931" s="22"/>
      <c r="BG931" s="22"/>
      <c r="BH931" s="22"/>
      <c r="BQ931" s="22"/>
      <c r="BR931" s="22"/>
    </row>
    <row r="932" spans="1:70" ht="123" customHeight="1" x14ac:dyDescent="0.2">
      <c r="A932" s="22"/>
      <c r="B932" s="22"/>
      <c r="Y932" s="22"/>
      <c r="Z932" s="22"/>
      <c r="AA932" s="22"/>
      <c r="AC932" s="22"/>
      <c r="AD932" s="22"/>
      <c r="AE932" s="22"/>
      <c r="BG932" s="22"/>
      <c r="BH932" s="22"/>
      <c r="BQ932" s="22"/>
      <c r="BR932" s="22"/>
    </row>
    <row r="933" spans="1:70" ht="123" customHeight="1" x14ac:dyDescent="0.2">
      <c r="A933" s="22"/>
      <c r="B933" s="22"/>
      <c r="Y933" s="22"/>
      <c r="Z933" s="22"/>
      <c r="AA933" s="22"/>
      <c r="AC933" s="22"/>
      <c r="AD933" s="22"/>
      <c r="AE933" s="22"/>
      <c r="BG933" s="22"/>
      <c r="BH933" s="22"/>
      <c r="BQ933" s="22"/>
      <c r="BR933" s="22"/>
    </row>
    <row r="934" spans="1:70" ht="123" customHeight="1" x14ac:dyDescent="0.2">
      <c r="A934" s="22"/>
      <c r="B934" s="22"/>
      <c r="Y934" s="22"/>
      <c r="Z934" s="22"/>
      <c r="AA934" s="22"/>
      <c r="AC934" s="22"/>
      <c r="AD934" s="22"/>
      <c r="AE934" s="22"/>
      <c r="BG934" s="22"/>
      <c r="BH934" s="22"/>
      <c r="BQ934" s="22"/>
      <c r="BR934" s="22"/>
    </row>
    <row r="935" spans="1:70" ht="123" customHeight="1" x14ac:dyDescent="0.2">
      <c r="A935" s="22"/>
      <c r="B935" s="22"/>
      <c r="Y935" s="22"/>
      <c r="Z935" s="22"/>
      <c r="AA935" s="22"/>
      <c r="AC935" s="22"/>
      <c r="AD935" s="22"/>
      <c r="AE935" s="22"/>
      <c r="BG935" s="22"/>
      <c r="BH935" s="22"/>
      <c r="BQ935" s="22"/>
      <c r="BR935" s="22"/>
    </row>
    <row r="936" spans="1:70" ht="123" customHeight="1" x14ac:dyDescent="0.2">
      <c r="A936" s="22"/>
      <c r="B936" s="22"/>
      <c r="Y936" s="22"/>
      <c r="Z936" s="22"/>
      <c r="AA936" s="22"/>
      <c r="AC936" s="22"/>
      <c r="AD936" s="22"/>
      <c r="AE936" s="22"/>
      <c r="BG936" s="22"/>
      <c r="BH936" s="22"/>
      <c r="BQ936" s="22"/>
      <c r="BR936" s="22"/>
    </row>
    <row r="937" spans="1:70" ht="123" customHeight="1" x14ac:dyDescent="0.2">
      <c r="A937" s="22"/>
      <c r="B937" s="22"/>
      <c r="Y937" s="22"/>
      <c r="Z937" s="22"/>
      <c r="AA937" s="22"/>
      <c r="AC937" s="22"/>
      <c r="AD937" s="22"/>
      <c r="AE937" s="22"/>
      <c r="BG937" s="22"/>
      <c r="BH937" s="22"/>
      <c r="BQ937" s="22"/>
      <c r="BR937" s="22"/>
    </row>
    <row r="938" spans="1:70" ht="123" customHeight="1" x14ac:dyDescent="0.2">
      <c r="A938" s="22"/>
      <c r="B938" s="22"/>
      <c r="Y938" s="22"/>
      <c r="Z938" s="22"/>
      <c r="AA938" s="22"/>
      <c r="AC938" s="22"/>
      <c r="AD938" s="22"/>
      <c r="AE938" s="22"/>
      <c r="BG938" s="22"/>
      <c r="BH938" s="22"/>
      <c r="BQ938" s="22"/>
      <c r="BR938" s="22"/>
    </row>
  </sheetData>
  <autoFilter ref="A2:EF905">
    <filterColumn colId="14">
      <filters>
        <filter val="1"/>
      </filters>
    </filterColumn>
  </autoFilter>
  <mergeCells count="10">
    <mergeCell ref="A1:G1"/>
    <mergeCell ref="AS1:AT1"/>
    <mergeCell ref="H1:M1"/>
    <mergeCell ref="AK1:AN1"/>
    <mergeCell ref="N1:P1"/>
    <mergeCell ref="CE1:DA1"/>
    <mergeCell ref="BA1:CD1"/>
    <mergeCell ref="DQ1:EE1"/>
    <mergeCell ref="DB1:DP1"/>
    <mergeCell ref="AU1:AZ1"/>
  </mergeCells>
  <conditionalFormatting sqref="L3 L5:L59 L61:L63 L233:L234 L236:L240 L242:L251 L253 L255:L275 L278 L284 L280 L290:L291 L288 L286 L324:L325 L378:L384 L386:L393 L203:L231 L128:L201 L327:L335 L402 L404 L65:L90 L316:L318 L320:L322 L293 L296:L314 L342:L348 L354:L376 L350:L352 L507">
    <cfRule type="cellIs" dxfId="1032" priority="1578" operator="equal">
      <formula>1</formula>
    </cfRule>
    <cfRule type="cellIs" dxfId="1031" priority="1579" operator="equal">
      <formula>0</formula>
    </cfRule>
  </conditionalFormatting>
  <conditionalFormatting sqref="AK3 AK5:AK59 AK61:AK63 AK233:AK234 AK236:AK240 AK242:AK251 AK253 AK255:AK275 AK278 AK284 AK280 AK290:AK291 AK288 AK286 AK324:AK325 AK378:AK384 AK386:AK393 AK203:AK231 AK128:AK201 AK327:AK335 AK397 AK399 AK402:AK404 AK65:AK90 AK316:AK318 AK320:AK322 AK293 AK296:AK314 AK342:AK348 AK354:AK376 AK350:AK352 AK507">
    <cfRule type="cellIs" dxfId="1030" priority="1576" operator="equal">
      <formula>0</formula>
    </cfRule>
    <cfRule type="cellIs" dxfId="1029" priority="1577" operator="equal">
      <formula>1</formula>
    </cfRule>
  </conditionalFormatting>
  <conditionalFormatting sqref="L91">
    <cfRule type="cellIs" dxfId="1028" priority="1574" operator="equal">
      <formula>1</formula>
    </cfRule>
    <cfRule type="cellIs" dxfId="1027" priority="1575" operator="equal">
      <formula>0</formula>
    </cfRule>
  </conditionalFormatting>
  <conditionalFormatting sqref="AK91">
    <cfRule type="cellIs" dxfId="1026" priority="1572" operator="equal">
      <formula>0</formula>
    </cfRule>
    <cfRule type="cellIs" dxfId="1025" priority="1573" operator="equal">
      <formula>1</formula>
    </cfRule>
  </conditionalFormatting>
  <conditionalFormatting sqref="L4">
    <cfRule type="cellIs" dxfId="1024" priority="1570" operator="equal">
      <formula>1</formula>
    </cfRule>
    <cfRule type="cellIs" dxfId="1023" priority="1571" operator="equal">
      <formula>0</formula>
    </cfRule>
  </conditionalFormatting>
  <conditionalFormatting sqref="AK4">
    <cfRule type="cellIs" dxfId="1022" priority="1568" operator="equal">
      <formula>0</formula>
    </cfRule>
    <cfRule type="cellIs" dxfId="1021" priority="1569" operator="equal">
      <formula>1</formula>
    </cfRule>
  </conditionalFormatting>
  <conditionalFormatting sqref="L60">
    <cfRule type="cellIs" dxfId="1020" priority="1566" operator="equal">
      <formula>1</formula>
    </cfRule>
    <cfRule type="cellIs" dxfId="1019" priority="1567" operator="equal">
      <formula>0</formula>
    </cfRule>
  </conditionalFormatting>
  <conditionalFormatting sqref="AK60">
    <cfRule type="cellIs" dxfId="1018" priority="1564" operator="equal">
      <formula>0</formula>
    </cfRule>
    <cfRule type="cellIs" dxfId="1017" priority="1565" operator="equal">
      <formula>1</formula>
    </cfRule>
  </conditionalFormatting>
  <conditionalFormatting sqref="L232">
    <cfRule type="cellIs" dxfId="1016" priority="1558" operator="equal">
      <formula>1</formula>
    </cfRule>
    <cfRule type="cellIs" dxfId="1015" priority="1559" operator="equal">
      <formula>0</formula>
    </cfRule>
  </conditionalFormatting>
  <conditionalFormatting sqref="AK232">
    <cfRule type="cellIs" dxfId="1014" priority="1556" operator="equal">
      <formula>0</formula>
    </cfRule>
    <cfRule type="cellIs" dxfId="1013" priority="1557" operator="equal">
      <formula>1</formula>
    </cfRule>
  </conditionalFormatting>
  <conditionalFormatting sqref="L235">
    <cfRule type="cellIs" dxfId="1012" priority="1554" operator="equal">
      <formula>1</formula>
    </cfRule>
    <cfRule type="cellIs" dxfId="1011" priority="1555" operator="equal">
      <formula>0</formula>
    </cfRule>
  </conditionalFormatting>
  <conditionalFormatting sqref="AK235">
    <cfRule type="cellIs" dxfId="1010" priority="1552" operator="equal">
      <formula>0</formula>
    </cfRule>
    <cfRule type="cellIs" dxfId="1009" priority="1553" operator="equal">
      <formula>1</formula>
    </cfRule>
  </conditionalFormatting>
  <conditionalFormatting sqref="L241">
    <cfRule type="cellIs" dxfId="1008" priority="1550" operator="equal">
      <formula>1</formula>
    </cfRule>
    <cfRule type="cellIs" dxfId="1007" priority="1551" operator="equal">
      <formula>0</formula>
    </cfRule>
  </conditionalFormatting>
  <conditionalFormatting sqref="AK241">
    <cfRule type="cellIs" dxfId="1006" priority="1548" operator="equal">
      <formula>0</formula>
    </cfRule>
    <cfRule type="cellIs" dxfId="1005" priority="1549" operator="equal">
      <formula>1</formula>
    </cfRule>
  </conditionalFormatting>
  <conditionalFormatting sqref="L254">
    <cfRule type="cellIs" dxfId="1004" priority="1542" operator="equal">
      <formula>1</formula>
    </cfRule>
    <cfRule type="cellIs" dxfId="1003" priority="1543" operator="equal">
      <formula>0</formula>
    </cfRule>
  </conditionalFormatting>
  <conditionalFormatting sqref="AK254">
    <cfRule type="cellIs" dxfId="1002" priority="1540" operator="equal">
      <formula>0</formula>
    </cfRule>
    <cfRule type="cellIs" dxfId="1001" priority="1541" operator="equal">
      <formula>1</formula>
    </cfRule>
  </conditionalFormatting>
  <conditionalFormatting sqref="L252">
    <cfRule type="cellIs" dxfId="1000" priority="1546" operator="equal">
      <formula>1</formula>
    </cfRule>
    <cfRule type="cellIs" dxfId="999" priority="1547" operator="equal">
      <formula>0</formula>
    </cfRule>
  </conditionalFormatting>
  <conditionalFormatting sqref="AK252">
    <cfRule type="cellIs" dxfId="998" priority="1544" operator="equal">
      <formula>0</formula>
    </cfRule>
    <cfRule type="cellIs" dxfId="997" priority="1545" operator="equal">
      <formula>1</formula>
    </cfRule>
  </conditionalFormatting>
  <conditionalFormatting sqref="L276">
    <cfRule type="cellIs" dxfId="996" priority="1538" operator="equal">
      <formula>1</formula>
    </cfRule>
    <cfRule type="cellIs" dxfId="995" priority="1539" operator="equal">
      <formula>0</formula>
    </cfRule>
  </conditionalFormatting>
  <conditionalFormatting sqref="AK276">
    <cfRule type="cellIs" dxfId="994" priority="1536" operator="equal">
      <formula>0</formula>
    </cfRule>
    <cfRule type="cellIs" dxfId="993" priority="1537" operator="equal">
      <formula>1</formula>
    </cfRule>
  </conditionalFormatting>
  <conditionalFormatting sqref="L279">
    <cfRule type="cellIs" dxfId="992" priority="1530" operator="equal">
      <formula>1</formula>
    </cfRule>
    <cfRule type="cellIs" dxfId="991" priority="1531" operator="equal">
      <formula>0</formula>
    </cfRule>
  </conditionalFormatting>
  <conditionalFormatting sqref="AK279">
    <cfRule type="cellIs" dxfId="990" priority="1528" operator="equal">
      <formula>0</formula>
    </cfRule>
    <cfRule type="cellIs" dxfId="989" priority="1529" operator="equal">
      <formula>1</formula>
    </cfRule>
  </conditionalFormatting>
  <conditionalFormatting sqref="L282">
    <cfRule type="cellIs" dxfId="988" priority="1534" operator="equal">
      <formula>1</formula>
    </cfRule>
    <cfRule type="cellIs" dxfId="987" priority="1535" operator="equal">
      <formula>0</formula>
    </cfRule>
  </conditionalFormatting>
  <conditionalFormatting sqref="AK282">
    <cfRule type="cellIs" dxfId="986" priority="1532" operator="equal">
      <formula>0</formula>
    </cfRule>
    <cfRule type="cellIs" dxfId="985" priority="1533" operator="equal">
      <formula>1</formula>
    </cfRule>
  </conditionalFormatting>
  <conditionalFormatting sqref="AK287">
    <cfRule type="cellIs" dxfId="984" priority="1520" operator="equal">
      <formula>0</formula>
    </cfRule>
    <cfRule type="cellIs" dxfId="983" priority="1521" operator="equal">
      <formula>1</formula>
    </cfRule>
  </conditionalFormatting>
  <conditionalFormatting sqref="L289">
    <cfRule type="cellIs" dxfId="982" priority="1526" operator="equal">
      <formula>1</formula>
    </cfRule>
    <cfRule type="cellIs" dxfId="981" priority="1527" operator="equal">
      <formula>0</formula>
    </cfRule>
  </conditionalFormatting>
  <conditionalFormatting sqref="AK289">
    <cfRule type="cellIs" dxfId="980" priority="1524" operator="equal">
      <formula>0</formula>
    </cfRule>
    <cfRule type="cellIs" dxfId="979" priority="1525" operator="equal">
      <formula>1</formula>
    </cfRule>
  </conditionalFormatting>
  <conditionalFormatting sqref="L287">
    <cfRule type="cellIs" dxfId="978" priority="1522" operator="equal">
      <formula>1</formula>
    </cfRule>
    <cfRule type="cellIs" dxfId="977" priority="1523" operator="equal">
      <formula>0</formula>
    </cfRule>
  </conditionalFormatting>
  <conditionalFormatting sqref="AK283">
    <cfRule type="cellIs" dxfId="976" priority="1512" operator="equal">
      <formula>0</formula>
    </cfRule>
    <cfRule type="cellIs" dxfId="975" priority="1513" operator="equal">
      <formula>1</formula>
    </cfRule>
  </conditionalFormatting>
  <conditionalFormatting sqref="L285">
    <cfRule type="cellIs" dxfId="974" priority="1518" operator="equal">
      <formula>1</formula>
    </cfRule>
    <cfRule type="cellIs" dxfId="973" priority="1519" operator="equal">
      <formula>0</formula>
    </cfRule>
  </conditionalFormatting>
  <conditionalFormatting sqref="AK285">
    <cfRule type="cellIs" dxfId="972" priority="1516" operator="equal">
      <formula>0</formula>
    </cfRule>
    <cfRule type="cellIs" dxfId="971" priority="1517" operator="equal">
      <formula>1</formula>
    </cfRule>
  </conditionalFormatting>
  <conditionalFormatting sqref="L283">
    <cfRule type="cellIs" dxfId="970" priority="1514" operator="equal">
      <formula>1</formula>
    </cfRule>
    <cfRule type="cellIs" dxfId="969" priority="1515" operator="equal">
      <formula>0</formula>
    </cfRule>
  </conditionalFormatting>
  <conditionalFormatting sqref="AK315">
    <cfRule type="cellIs" dxfId="968" priority="1508" operator="equal">
      <formula>0</formula>
    </cfRule>
    <cfRule type="cellIs" dxfId="967" priority="1509" operator="equal">
      <formula>1</formula>
    </cfRule>
  </conditionalFormatting>
  <conditionalFormatting sqref="L315">
    <cfRule type="cellIs" dxfId="966" priority="1510" operator="equal">
      <formula>1</formula>
    </cfRule>
    <cfRule type="cellIs" dxfId="965" priority="1511" operator="equal">
      <formula>0</formula>
    </cfRule>
  </conditionalFormatting>
  <conditionalFormatting sqref="L319">
    <cfRule type="cellIs" dxfId="964" priority="1502" operator="equal">
      <formula>1</formula>
    </cfRule>
    <cfRule type="cellIs" dxfId="963" priority="1503" operator="equal">
      <formula>0</formula>
    </cfRule>
  </conditionalFormatting>
  <conditionalFormatting sqref="AK319">
    <cfRule type="cellIs" dxfId="962" priority="1500" operator="equal">
      <formula>0</formula>
    </cfRule>
    <cfRule type="cellIs" dxfId="961" priority="1501" operator="equal">
      <formula>1</formula>
    </cfRule>
  </conditionalFormatting>
  <conditionalFormatting sqref="L323">
    <cfRule type="cellIs" dxfId="960" priority="1498" operator="equal">
      <formula>1</formula>
    </cfRule>
    <cfRule type="cellIs" dxfId="959" priority="1499" operator="equal">
      <formula>0</formula>
    </cfRule>
  </conditionalFormatting>
  <conditionalFormatting sqref="AK323">
    <cfRule type="cellIs" dxfId="958" priority="1496" operator="equal">
      <formula>0</formula>
    </cfRule>
    <cfRule type="cellIs" dxfId="957" priority="1497" operator="equal">
      <formula>1</formula>
    </cfRule>
  </conditionalFormatting>
  <conditionalFormatting sqref="L326">
    <cfRule type="cellIs" dxfId="956" priority="1494" operator="equal">
      <formula>1</formula>
    </cfRule>
    <cfRule type="cellIs" dxfId="955" priority="1495" operator="equal">
      <formula>0</formula>
    </cfRule>
  </conditionalFormatting>
  <conditionalFormatting sqref="AK326">
    <cfRule type="cellIs" dxfId="954" priority="1492" operator="equal">
      <formula>0</formula>
    </cfRule>
    <cfRule type="cellIs" dxfId="953" priority="1493" operator="equal">
      <formula>1</formula>
    </cfRule>
  </conditionalFormatting>
  <conditionalFormatting sqref="L377">
    <cfRule type="cellIs" dxfId="952" priority="1490" operator="equal">
      <formula>1</formula>
    </cfRule>
    <cfRule type="cellIs" dxfId="951" priority="1491" operator="equal">
      <formula>0</formula>
    </cfRule>
  </conditionalFormatting>
  <conditionalFormatting sqref="AK377">
    <cfRule type="cellIs" dxfId="950" priority="1488" operator="equal">
      <formula>0</formula>
    </cfRule>
    <cfRule type="cellIs" dxfId="949" priority="1489" operator="equal">
      <formula>1</formula>
    </cfRule>
  </conditionalFormatting>
  <conditionalFormatting sqref="L385">
    <cfRule type="cellIs" dxfId="948" priority="1486" operator="equal">
      <formula>1</formula>
    </cfRule>
    <cfRule type="cellIs" dxfId="947" priority="1487" operator="equal">
      <formula>0</formula>
    </cfRule>
  </conditionalFormatting>
  <conditionalFormatting sqref="AK385">
    <cfRule type="cellIs" dxfId="946" priority="1484" operator="equal">
      <formula>0</formula>
    </cfRule>
    <cfRule type="cellIs" dxfId="945" priority="1485" operator="equal">
      <formula>1</formula>
    </cfRule>
  </conditionalFormatting>
  <conditionalFormatting sqref="L202">
    <cfRule type="cellIs" dxfId="944" priority="1478" operator="equal">
      <formula>1</formula>
    </cfRule>
    <cfRule type="cellIs" dxfId="943" priority="1479" operator="equal">
      <formula>0</formula>
    </cfRule>
  </conditionalFormatting>
  <conditionalFormatting sqref="AK202">
    <cfRule type="cellIs" dxfId="942" priority="1476" operator="equal">
      <formula>0</formula>
    </cfRule>
    <cfRule type="cellIs" dxfId="941" priority="1477" operator="equal">
      <formula>1</formula>
    </cfRule>
  </conditionalFormatting>
  <conditionalFormatting sqref="L127">
    <cfRule type="cellIs" dxfId="940" priority="1466" operator="equal">
      <formula>1</formula>
    </cfRule>
    <cfRule type="cellIs" dxfId="939" priority="1467" operator="equal">
      <formula>0</formula>
    </cfRule>
  </conditionalFormatting>
  <conditionalFormatting sqref="AK127">
    <cfRule type="cellIs" dxfId="938" priority="1464" operator="equal">
      <formula>0</formula>
    </cfRule>
    <cfRule type="cellIs" dxfId="937" priority="1465" operator="equal">
      <formula>1</formula>
    </cfRule>
  </conditionalFormatting>
  <conditionalFormatting sqref="L126">
    <cfRule type="cellIs" dxfId="936" priority="1454" operator="equal">
      <formula>1</formula>
    </cfRule>
    <cfRule type="cellIs" dxfId="935" priority="1455" operator="equal">
      <formula>0</formula>
    </cfRule>
  </conditionalFormatting>
  <conditionalFormatting sqref="AK126">
    <cfRule type="cellIs" dxfId="934" priority="1452" operator="equal">
      <formula>0</formula>
    </cfRule>
    <cfRule type="cellIs" dxfId="933" priority="1453" operator="equal">
      <formula>1</formula>
    </cfRule>
  </conditionalFormatting>
  <conditionalFormatting sqref="L125">
    <cfRule type="cellIs" dxfId="932" priority="1442" operator="equal">
      <formula>1</formula>
    </cfRule>
    <cfRule type="cellIs" dxfId="931" priority="1443" operator="equal">
      <formula>0</formula>
    </cfRule>
  </conditionalFormatting>
  <conditionalFormatting sqref="AK125">
    <cfRule type="cellIs" dxfId="930" priority="1440" operator="equal">
      <formula>0</formula>
    </cfRule>
    <cfRule type="cellIs" dxfId="929" priority="1441" operator="equal">
      <formula>1</formula>
    </cfRule>
  </conditionalFormatting>
  <conditionalFormatting sqref="L124">
    <cfRule type="cellIs" dxfId="928" priority="1430" operator="equal">
      <formula>1</formula>
    </cfRule>
    <cfRule type="cellIs" dxfId="927" priority="1431" operator="equal">
      <formula>0</formula>
    </cfRule>
  </conditionalFormatting>
  <conditionalFormatting sqref="AK124">
    <cfRule type="cellIs" dxfId="926" priority="1428" operator="equal">
      <formula>0</formula>
    </cfRule>
    <cfRule type="cellIs" dxfId="925" priority="1429" operator="equal">
      <formula>1</formula>
    </cfRule>
  </conditionalFormatting>
  <conditionalFormatting sqref="L123">
    <cfRule type="cellIs" dxfId="924" priority="1418" operator="equal">
      <formula>1</formula>
    </cfRule>
    <cfRule type="cellIs" dxfId="923" priority="1419" operator="equal">
      <formula>0</formula>
    </cfRule>
  </conditionalFormatting>
  <conditionalFormatting sqref="AK123">
    <cfRule type="cellIs" dxfId="922" priority="1416" operator="equal">
      <formula>0</formula>
    </cfRule>
    <cfRule type="cellIs" dxfId="921" priority="1417" operator="equal">
      <formula>1</formula>
    </cfRule>
  </conditionalFormatting>
  <conditionalFormatting sqref="L122">
    <cfRule type="cellIs" dxfId="920" priority="1406" operator="equal">
      <formula>1</formula>
    </cfRule>
    <cfRule type="cellIs" dxfId="919" priority="1407" operator="equal">
      <formula>0</formula>
    </cfRule>
  </conditionalFormatting>
  <conditionalFormatting sqref="AK122">
    <cfRule type="cellIs" dxfId="918" priority="1404" operator="equal">
      <formula>0</formula>
    </cfRule>
    <cfRule type="cellIs" dxfId="917" priority="1405" operator="equal">
      <formula>1</formula>
    </cfRule>
  </conditionalFormatting>
  <conditionalFormatting sqref="L121">
    <cfRule type="cellIs" dxfId="916" priority="1394" operator="equal">
      <formula>1</formula>
    </cfRule>
    <cfRule type="cellIs" dxfId="915" priority="1395" operator="equal">
      <formula>0</formula>
    </cfRule>
  </conditionalFormatting>
  <conditionalFormatting sqref="AK121">
    <cfRule type="cellIs" dxfId="914" priority="1392" operator="equal">
      <formula>0</formula>
    </cfRule>
    <cfRule type="cellIs" dxfId="913" priority="1393" operator="equal">
      <formula>1</formula>
    </cfRule>
  </conditionalFormatting>
  <conditionalFormatting sqref="L120">
    <cfRule type="cellIs" dxfId="912" priority="1382" operator="equal">
      <formula>1</formula>
    </cfRule>
    <cfRule type="cellIs" dxfId="911" priority="1383" operator="equal">
      <formula>0</formula>
    </cfRule>
  </conditionalFormatting>
  <conditionalFormatting sqref="AK120">
    <cfRule type="cellIs" dxfId="910" priority="1380" operator="equal">
      <formula>0</formula>
    </cfRule>
    <cfRule type="cellIs" dxfId="909" priority="1381" operator="equal">
      <formula>1</formula>
    </cfRule>
  </conditionalFormatting>
  <conditionalFormatting sqref="L119">
    <cfRule type="cellIs" dxfId="908" priority="1370" operator="equal">
      <formula>1</formula>
    </cfRule>
    <cfRule type="cellIs" dxfId="907" priority="1371" operator="equal">
      <formula>0</formula>
    </cfRule>
  </conditionalFormatting>
  <conditionalFormatting sqref="AK119">
    <cfRule type="cellIs" dxfId="906" priority="1368" operator="equal">
      <formula>0</formula>
    </cfRule>
    <cfRule type="cellIs" dxfId="905" priority="1369" operator="equal">
      <formula>1</formula>
    </cfRule>
  </conditionalFormatting>
  <conditionalFormatting sqref="L118">
    <cfRule type="cellIs" dxfId="904" priority="1358" operator="equal">
      <formula>1</formula>
    </cfRule>
    <cfRule type="cellIs" dxfId="903" priority="1359" operator="equal">
      <formula>0</formula>
    </cfRule>
  </conditionalFormatting>
  <conditionalFormatting sqref="AK118">
    <cfRule type="cellIs" dxfId="902" priority="1356" operator="equal">
      <formula>0</formula>
    </cfRule>
    <cfRule type="cellIs" dxfId="901" priority="1357" operator="equal">
      <formula>1</formula>
    </cfRule>
  </conditionalFormatting>
  <conditionalFormatting sqref="L117">
    <cfRule type="cellIs" dxfId="900" priority="1346" operator="equal">
      <formula>1</formula>
    </cfRule>
    <cfRule type="cellIs" dxfId="899" priority="1347" operator="equal">
      <formula>0</formula>
    </cfRule>
  </conditionalFormatting>
  <conditionalFormatting sqref="AK117">
    <cfRule type="cellIs" dxfId="898" priority="1344" operator="equal">
      <formula>0</formula>
    </cfRule>
    <cfRule type="cellIs" dxfId="897" priority="1345" operator="equal">
      <formula>1</formula>
    </cfRule>
  </conditionalFormatting>
  <conditionalFormatting sqref="L116">
    <cfRule type="cellIs" dxfId="896" priority="1334" operator="equal">
      <formula>1</formula>
    </cfRule>
    <cfRule type="cellIs" dxfId="895" priority="1335" operator="equal">
      <formula>0</formula>
    </cfRule>
  </conditionalFormatting>
  <conditionalFormatting sqref="AK116">
    <cfRule type="cellIs" dxfId="894" priority="1332" operator="equal">
      <formula>0</formula>
    </cfRule>
    <cfRule type="cellIs" dxfId="893" priority="1333" operator="equal">
      <formula>1</formula>
    </cfRule>
  </conditionalFormatting>
  <conditionalFormatting sqref="L115">
    <cfRule type="cellIs" dxfId="892" priority="1322" operator="equal">
      <formula>1</formula>
    </cfRule>
    <cfRule type="cellIs" dxfId="891" priority="1323" operator="equal">
      <formula>0</formula>
    </cfRule>
  </conditionalFormatting>
  <conditionalFormatting sqref="AK115">
    <cfRule type="cellIs" dxfId="890" priority="1320" operator="equal">
      <formula>0</formula>
    </cfRule>
    <cfRule type="cellIs" dxfId="889" priority="1321" operator="equal">
      <formula>1</formula>
    </cfRule>
  </conditionalFormatting>
  <conditionalFormatting sqref="L114">
    <cfRule type="cellIs" dxfId="888" priority="1310" operator="equal">
      <formula>1</formula>
    </cfRule>
    <cfRule type="cellIs" dxfId="887" priority="1311" operator="equal">
      <formula>0</formula>
    </cfRule>
  </conditionalFormatting>
  <conditionalFormatting sqref="AK114">
    <cfRule type="cellIs" dxfId="886" priority="1308" operator="equal">
      <formula>0</formula>
    </cfRule>
    <cfRule type="cellIs" dxfId="885" priority="1309" operator="equal">
      <formula>1</formula>
    </cfRule>
  </conditionalFormatting>
  <conditionalFormatting sqref="L113">
    <cfRule type="cellIs" dxfId="884" priority="1298" operator="equal">
      <formula>1</formula>
    </cfRule>
    <cfRule type="cellIs" dxfId="883" priority="1299" operator="equal">
      <formula>0</formula>
    </cfRule>
  </conditionalFormatting>
  <conditionalFormatting sqref="AK113">
    <cfRule type="cellIs" dxfId="882" priority="1296" operator="equal">
      <formula>0</formula>
    </cfRule>
    <cfRule type="cellIs" dxfId="881" priority="1297" operator="equal">
      <formula>1</formula>
    </cfRule>
  </conditionalFormatting>
  <conditionalFormatting sqref="L112">
    <cfRule type="cellIs" dxfId="880" priority="1286" operator="equal">
      <formula>1</formula>
    </cfRule>
    <cfRule type="cellIs" dxfId="879" priority="1287" operator="equal">
      <formula>0</formula>
    </cfRule>
  </conditionalFormatting>
  <conditionalFormatting sqref="AK112">
    <cfRule type="cellIs" dxfId="878" priority="1284" operator="equal">
      <formula>0</formula>
    </cfRule>
    <cfRule type="cellIs" dxfId="877" priority="1285" operator="equal">
      <formula>1</formula>
    </cfRule>
  </conditionalFormatting>
  <conditionalFormatting sqref="L111">
    <cfRule type="cellIs" dxfId="876" priority="1274" operator="equal">
      <formula>1</formula>
    </cfRule>
    <cfRule type="cellIs" dxfId="875" priority="1275" operator="equal">
      <formula>0</formula>
    </cfRule>
  </conditionalFormatting>
  <conditionalFormatting sqref="AK111">
    <cfRule type="cellIs" dxfId="874" priority="1272" operator="equal">
      <formula>0</formula>
    </cfRule>
    <cfRule type="cellIs" dxfId="873" priority="1273" operator="equal">
      <formula>1</formula>
    </cfRule>
  </conditionalFormatting>
  <conditionalFormatting sqref="L110">
    <cfRule type="cellIs" dxfId="872" priority="1262" operator="equal">
      <formula>1</formula>
    </cfRule>
    <cfRule type="cellIs" dxfId="871" priority="1263" operator="equal">
      <formula>0</formula>
    </cfRule>
  </conditionalFormatting>
  <conditionalFormatting sqref="AK110">
    <cfRule type="cellIs" dxfId="870" priority="1260" operator="equal">
      <formula>0</formula>
    </cfRule>
    <cfRule type="cellIs" dxfId="869" priority="1261" operator="equal">
      <formula>1</formula>
    </cfRule>
  </conditionalFormatting>
  <conditionalFormatting sqref="L109">
    <cfRule type="cellIs" dxfId="868" priority="1250" operator="equal">
      <formula>1</formula>
    </cfRule>
    <cfRule type="cellIs" dxfId="867" priority="1251" operator="equal">
      <formula>0</formula>
    </cfRule>
  </conditionalFormatting>
  <conditionalFormatting sqref="AK109">
    <cfRule type="cellIs" dxfId="866" priority="1248" operator="equal">
      <formula>0</formula>
    </cfRule>
    <cfRule type="cellIs" dxfId="865" priority="1249" operator="equal">
      <formula>1</formula>
    </cfRule>
  </conditionalFormatting>
  <conditionalFormatting sqref="L108">
    <cfRule type="cellIs" dxfId="864" priority="1238" operator="equal">
      <formula>1</formula>
    </cfRule>
    <cfRule type="cellIs" dxfId="863" priority="1239" operator="equal">
      <formula>0</formula>
    </cfRule>
  </conditionalFormatting>
  <conditionalFormatting sqref="AK108">
    <cfRule type="cellIs" dxfId="862" priority="1236" operator="equal">
      <formula>0</formula>
    </cfRule>
    <cfRule type="cellIs" dxfId="861" priority="1237" operator="equal">
      <formula>1</formula>
    </cfRule>
  </conditionalFormatting>
  <conditionalFormatting sqref="L107">
    <cfRule type="cellIs" dxfId="860" priority="1226" operator="equal">
      <formula>1</formula>
    </cfRule>
    <cfRule type="cellIs" dxfId="859" priority="1227" operator="equal">
      <formula>0</formula>
    </cfRule>
  </conditionalFormatting>
  <conditionalFormatting sqref="AK107">
    <cfRule type="cellIs" dxfId="858" priority="1224" operator="equal">
      <formula>0</formula>
    </cfRule>
    <cfRule type="cellIs" dxfId="857" priority="1225" operator="equal">
      <formula>1</formula>
    </cfRule>
  </conditionalFormatting>
  <conditionalFormatting sqref="L106">
    <cfRule type="cellIs" dxfId="856" priority="1214" operator="equal">
      <formula>1</formula>
    </cfRule>
    <cfRule type="cellIs" dxfId="855" priority="1215" operator="equal">
      <formula>0</formula>
    </cfRule>
  </conditionalFormatting>
  <conditionalFormatting sqref="AK106">
    <cfRule type="cellIs" dxfId="854" priority="1212" operator="equal">
      <formula>0</formula>
    </cfRule>
    <cfRule type="cellIs" dxfId="853" priority="1213" operator="equal">
      <formula>1</formula>
    </cfRule>
  </conditionalFormatting>
  <conditionalFormatting sqref="L105">
    <cfRule type="cellIs" dxfId="852" priority="1202" operator="equal">
      <formula>1</formula>
    </cfRule>
    <cfRule type="cellIs" dxfId="851" priority="1203" operator="equal">
      <formula>0</formula>
    </cfRule>
  </conditionalFormatting>
  <conditionalFormatting sqref="AK105">
    <cfRule type="cellIs" dxfId="850" priority="1200" operator="equal">
      <formula>0</formula>
    </cfRule>
    <cfRule type="cellIs" dxfId="849" priority="1201" operator="equal">
      <formula>1</formula>
    </cfRule>
  </conditionalFormatting>
  <conditionalFormatting sqref="L104">
    <cfRule type="cellIs" dxfId="848" priority="1190" operator="equal">
      <formula>1</formula>
    </cfRule>
    <cfRule type="cellIs" dxfId="847" priority="1191" operator="equal">
      <formula>0</formula>
    </cfRule>
  </conditionalFormatting>
  <conditionalFormatting sqref="AK104">
    <cfRule type="cellIs" dxfId="846" priority="1188" operator="equal">
      <formula>0</formula>
    </cfRule>
    <cfRule type="cellIs" dxfId="845" priority="1189" operator="equal">
      <formula>1</formula>
    </cfRule>
  </conditionalFormatting>
  <conditionalFormatting sqref="L103">
    <cfRule type="cellIs" dxfId="844" priority="1178" operator="equal">
      <formula>1</formula>
    </cfRule>
    <cfRule type="cellIs" dxfId="843" priority="1179" operator="equal">
      <formula>0</formula>
    </cfRule>
  </conditionalFormatting>
  <conditionalFormatting sqref="AK103">
    <cfRule type="cellIs" dxfId="842" priority="1176" operator="equal">
      <formula>0</formula>
    </cfRule>
    <cfRule type="cellIs" dxfId="841" priority="1177" operator="equal">
      <formula>1</formula>
    </cfRule>
  </conditionalFormatting>
  <conditionalFormatting sqref="L102">
    <cfRule type="cellIs" dxfId="840" priority="1166" operator="equal">
      <formula>1</formula>
    </cfRule>
    <cfRule type="cellIs" dxfId="839" priority="1167" operator="equal">
      <formula>0</formula>
    </cfRule>
  </conditionalFormatting>
  <conditionalFormatting sqref="AK102">
    <cfRule type="cellIs" dxfId="838" priority="1164" operator="equal">
      <formula>0</formula>
    </cfRule>
    <cfRule type="cellIs" dxfId="837" priority="1165" operator="equal">
      <formula>1</formula>
    </cfRule>
  </conditionalFormatting>
  <conditionalFormatting sqref="L101">
    <cfRule type="cellIs" dxfId="836" priority="1154" operator="equal">
      <formula>1</formula>
    </cfRule>
    <cfRule type="cellIs" dxfId="835" priority="1155" operator="equal">
      <formula>0</formula>
    </cfRule>
  </conditionalFormatting>
  <conditionalFormatting sqref="AK101">
    <cfRule type="cellIs" dxfId="834" priority="1152" operator="equal">
      <formula>0</formula>
    </cfRule>
    <cfRule type="cellIs" dxfId="833" priority="1153" operator="equal">
      <formula>1</formula>
    </cfRule>
  </conditionalFormatting>
  <conditionalFormatting sqref="L100">
    <cfRule type="cellIs" dxfId="832" priority="1142" operator="equal">
      <formula>1</formula>
    </cfRule>
    <cfRule type="cellIs" dxfId="831" priority="1143" operator="equal">
      <formula>0</formula>
    </cfRule>
  </conditionalFormatting>
  <conditionalFormatting sqref="AK100">
    <cfRule type="cellIs" dxfId="830" priority="1140" operator="equal">
      <formula>0</formula>
    </cfRule>
    <cfRule type="cellIs" dxfId="829" priority="1141" operator="equal">
      <formula>1</formula>
    </cfRule>
  </conditionalFormatting>
  <conditionalFormatting sqref="L99">
    <cfRule type="cellIs" dxfId="828" priority="1130" operator="equal">
      <formula>1</formula>
    </cfRule>
    <cfRule type="cellIs" dxfId="827" priority="1131" operator="equal">
      <formula>0</formula>
    </cfRule>
  </conditionalFormatting>
  <conditionalFormatting sqref="AK99">
    <cfRule type="cellIs" dxfId="826" priority="1128" operator="equal">
      <formula>0</formula>
    </cfRule>
    <cfRule type="cellIs" dxfId="825" priority="1129" operator="equal">
      <formula>1</formula>
    </cfRule>
  </conditionalFormatting>
  <conditionalFormatting sqref="L98">
    <cfRule type="cellIs" dxfId="824" priority="1118" operator="equal">
      <formula>1</formula>
    </cfRule>
    <cfRule type="cellIs" dxfId="823" priority="1119" operator="equal">
      <formula>0</formula>
    </cfRule>
  </conditionalFormatting>
  <conditionalFormatting sqref="AK98">
    <cfRule type="cellIs" dxfId="822" priority="1116" operator="equal">
      <formula>0</formula>
    </cfRule>
    <cfRule type="cellIs" dxfId="821" priority="1117" operator="equal">
      <formula>1</formula>
    </cfRule>
  </conditionalFormatting>
  <conditionalFormatting sqref="L97">
    <cfRule type="cellIs" dxfId="820" priority="1106" operator="equal">
      <formula>1</formula>
    </cfRule>
    <cfRule type="cellIs" dxfId="819" priority="1107" operator="equal">
      <formula>0</formula>
    </cfRule>
  </conditionalFormatting>
  <conditionalFormatting sqref="AK97">
    <cfRule type="cellIs" dxfId="818" priority="1104" operator="equal">
      <formula>0</formula>
    </cfRule>
    <cfRule type="cellIs" dxfId="817" priority="1105" operator="equal">
      <formula>1</formula>
    </cfRule>
  </conditionalFormatting>
  <conditionalFormatting sqref="L96">
    <cfRule type="cellIs" dxfId="816" priority="1094" operator="equal">
      <formula>1</formula>
    </cfRule>
    <cfRule type="cellIs" dxfId="815" priority="1095" operator="equal">
      <formula>0</formula>
    </cfRule>
  </conditionalFormatting>
  <conditionalFormatting sqref="AK96">
    <cfRule type="cellIs" dxfId="814" priority="1092" operator="equal">
      <formula>0</formula>
    </cfRule>
    <cfRule type="cellIs" dxfId="813" priority="1093" operator="equal">
      <formula>1</formula>
    </cfRule>
  </conditionalFormatting>
  <conditionalFormatting sqref="L95">
    <cfRule type="cellIs" dxfId="812" priority="1082" operator="equal">
      <formula>1</formula>
    </cfRule>
    <cfRule type="cellIs" dxfId="811" priority="1083" operator="equal">
      <formula>0</formula>
    </cfRule>
  </conditionalFormatting>
  <conditionalFormatting sqref="AK95">
    <cfRule type="cellIs" dxfId="810" priority="1080" operator="equal">
      <formula>0</formula>
    </cfRule>
    <cfRule type="cellIs" dxfId="809" priority="1081" operator="equal">
      <formula>1</formula>
    </cfRule>
  </conditionalFormatting>
  <conditionalFormatting sqref="L94">
    <cfRule type="cellIs" dxfId="808" priority="1070" operator="equal">
      <formula>1</formula>
    </cfRule>
    <cfRule type="cellIs" dxfId="807" priority="1071" operator="equal">
      <formula>0</formula>
    </cfRule>
  </conditionalFormatting>
  <conditionalFormatting sqref="AK94">
    <cfRule type="cellIs" dxfId="806" priority="1068" operator="equal">
      <formula>0</formula>
    </cfRule>
    <cfRule type="cellIs" dxfId="805" priority="1069" operator="equal">
      <formula>1</formula>
    </cfRule>
  </conditionalFormatting>
  <conditionalFormatting sqref="L93">
    <cfRule type="cellIs" dxfId="804" priority="1058" operator="equal">
      <formula>1</formula>
    </cfRule>
    <cfRule type="cellIs" dxfId="803" priority="1059" operator="equal">
      <formula>0</formula>
    </cfRule>
  </conditionalFormatting>
  <conditionalFormatting sqref="AK93">
    <cfRule type="cellIs" dxfId="802" priority="1056" operator="equal">
      <formula>0</formula>
    </cfRule>
    <cfRule type="cellIs" dxfId="801" priority="1057" operator="equal">
      <formula>1</formula>
    </cfRule>
  </conditionalFormatting>
  <conditionalFormatting sqref="L92">
    <cfRule type="cellIs" dxfId="800" priority="1046" operator="equal">
      <formula>1</formula>
    </cfRule>
    <cfRule type="cellIs" dxfId="799" priority="1047" operator="equal">
      <formula>0</formula>
    </cfRule>
  </conditionalFormatting>
  <conditionalFormatting sqref="AK92">
    <cfRule type="cellIs" dxfId="798" priority="1044" operator="equal">
      <formula>0</formula>
    </cfRule>
    <cfRule type="cellIs" dxfId="797" priority="1045" operator="equal">
      <formula>1</formula>
    </cfRule>
  </conditionalFormatting>
  <conditionalFormatting sqref="L394">
    <cfRule type="cellIs" dxfId="796" priority="1034" operator="equal">
      <formula>1</formula>
    </cfRule>
    <cfRule type="cellIs" dxfId="795" priority="1035" operator="equal">
      <formula>0</formula>
    </cfRule>
  </conditionalFormatting>
  <conditionalFormatting sqref="AK394">
    <cfRule type="cellIs" dxfId="794" priority="1032" operator="equal">
      <formula>0</formula>
    </cfRule>
    <cfRule type="cellIs" dxfId="793" priority="1033" operator="equal">
      <formula>1</formula>
    </cfRule>
  </conditionalFormatting>
  <conditionalFormatting sqref="L395">
    <cfRule type="cellIs" dxfId="792" priority="1028" operator="equal">
      <formula>1</formula>
    </cfRule>
    <cfRule type="cellIs" dxfId="791" priority="1029" operator="equal">
      <formula>0</formula>
    </cfRule>
  </conditionalFormatting>
  <conditionalFormatting sqref="AK395">
    <cfRule type="cellIs" dxfId="790" priority="1026" operator="equal">
      <formula>0</formula>
    </cfRule>
    <cfRule type="cellIs" dxfId="789" priority="1027" operator="equal">
      <formula>1</formula>
    </cfRule>
  </conditionalFormatting>
  <conditionalFormatting sqref="L396">
    <cfRule type="cellIs" dxfId="788" priority="1022" operator="equal">
      <formula>1</formula>
    </cfRule>
    <cfRule type="cellIs" dxfId="787" priority="1023" operator="equal">
      <formula>0</formula>
    </cfRule>
  </conditionalFormatting>
  <conditionalFormatting sqref="AK396">
    <cfRule type="cellIs" dxfId="786" priority="1020" operator="equal">
      <formula>0</formula>
    </cfRule>
    <cfRule type="cellIs" dxfId="785" priority="1021" operator="equal">
      <formula>1</formula>
    </cfRule>
  </conditionalFormatting>
  <conditionalFormatting sqref="L397">
    <cfRule type="cellIs" dxfId="784" priority="1016" operator="equal">
      <formula>1</formula>
    </cfRule>
    <cfRule type="cellIs" dxfId="783" priority="1017" operator="equal">
      <formula>0</formula>
    </cfRule>
  </conditionalFormatting>
  <conditionalFormatting sqref="AK398">
    <cfRule type="cellIs" dxfId="782" priority="1014" operator="equal">
      <formula>0</formula>
    </cfRule>
    <cfRule type="cellIs" dxfId="781" priority="1015" operator="equal">
      <formula>1</formula>
    </cfRule>
  </conditionalFormatting>
  <conditionalFormatting sqref="L398">
    <cfRule type="cellIs" dxfId="780" priority="1010" operator="equal">
      <formula>1</formula>
    </cfRule>
    <cfRule type="cellIs" dxfId="779" priority="1011" operator="equal">
      <formula>0</formula>
    </cfRule>
  </conditionalFormatting>
  <conditionalFormatting sqref="L399">
    <cfRule type="cellIs" dxfId="778" priority="1008" operator="equal">
      <formula>1</formula>
    </cfRule>
    <cfRule type="cellIs" dxfId="777" priority="1009" operator="equal">
      <formula>0</formula>
    </cfRule>
  </conditionalFormatting>
  <conditionalFormatting sqref="L400">
    <cfRule type="cellIs" dxfId="776" priority="1006" operator="equal">
      <formula>1</formula>
    </cfRule>
    <cfRule type="cellIs" dxfId="775" priority="1007" operator="equal">
      <formula>0</formula>
    </cfRule>
  </conditionalFormatting>
  <conditionalFormatting sqref="AK400">
    <cfRule type="cellIs" dxfId="774" priority="1004" operator="equal">
      <formula>0</formula>
    </cfRule>
    <cfRule type="cellIs" dxfId="773" priority="1005" operator="equal">
      <formula>1</formula>
    </cfRule>
  </conditionalFormatting>
  <conditionalFormatting sqref="L401">
    <cfRule type="cellIs" dxfId="772" priority="1000" operator="equal">
      <formula>1</formula>
    </cfRule>
    <cfRule type="cellIs" dxfId="771" priority="1001" operator="equal">
      <formula>0</formula>
    </cfRule>
  </conditionalFormatting>
  <conditionalFormatting sqref="AK401">
    <cfRule type="cellIs" dxfId="770" priority="998" operator="equal">
      <formula>0</formula>
    </cfRule>
    <cfRule type="cellIs" dxfId="769" priority="999" operator="equal">
      <formula>1</formula>
    </cfRule>
  </conditionalFormatting>
  <conditionalFormatting sqref="L403">
    <cfRule type="cellIs" dxfId="768" priority="996" operator="equal">
      <formula>1</formula>
    </cfRule>
    <cfRule type="cellIs" dxfId="767" priority="997" operator="equal">
      <formula>0</formula>
    </cfRule>
  </conditionalFormatting>
  <conditionalFormatting sqref="L406">
    <cfRule type="cellIs" dxfId="766" priority="988" operator="equal">
      <formula>1</formula>
    </cfRule>
    <cfRule type="cellIs" dxfId="765" priority="989" operator="equal">
      <formula>0</formula>
    </cfRule>
  </conditionalFormatting>
  <conditionalFormatting sqref="AK406">
    <cfRule type="cellIs" dxfId="764" priority="986" operator="equal">
      <formula>0</formula>
    </cfRule>
    <cfRule type="cellIs" dxfId="763" priority="987" operator="equal">
      <formula>1</formula>
    </cfRule>
  </conditionalFormatting>
  <conditionalFormatting sqref="L407">
    <cfRule type="cellIs" dxfId="762" priority="982" operator="equal">
      <formula>1</formula>
    </cfRule>
    <cfRule type="cellIs" dxfId="761" priority="983" operator="equal">
      <formula>0</formula>
    </cfRule>
  </conditionalFormatting>
  <conditionalFormatting sqref="AK407">
    <cfRule type="cellIs" dxfId="760" priority="980" operator="equal">
      <formula>0</formula>
    </cfRule>
    <cfRule type="cellIs" dxfId="759" priority="981" operator="equal">
      <formula>1</formula>
    </cfRule>
  </conditionalFormatting>
  <conditionalFormatting sqref="L412">
    <cfRule type="cellIs" dxfId="758" priority="952" operator="equal">
      <formula>1</formula>
    </cfRule>
    <cfRule type="cellIs" dxfId="757" priority="953" operator="equal">
      <formula>0</formula>
    </cfRule>
  </conditionalFormatting>
  <conditionalFormatting sqref="AK412">
    <cfRule type="cellIs" dxfId="756" priority="950" operator="equal">
      <formula>0</formula>
    </cfRule>
    <cfRule type="cellIs" dxfId="755" priority="951" operator="equal">
      <formula>1</formula>
    </cfRule>
  </conditionalFormatting>
  <conditionalFormatting sqref="L413">
    <cfRule type="cellIs" dxfId="754" priority="946" operator="equal">
      <formula>1</formula>
    </cfRule>
    <cfRule type="cellIs" dxfId="753" priority="947" operator="equal">
      <formula>0</formula>
    </cfRule>
  </conditionalFormatting>
  <conditionalFormatting sqref="AK413">
    <cfRule type="cellIs" dxfId="752" priority="944" operator="equal">
      <formula>0</formula>
    </cfRule>
    <cfRule type="cellIs" dxfId="751" priority="945" operator="equal">
      <formula>1</formula>
    </cfRule>
  </conditionalFormatting>
  <conditionalFormatting sqref="L417">
    <cfRule type="cellIs" dxfId="750" priority="922" operator="equal">
      <formula>1</formula>
    </cfRule>
    <cfRule type="cellIs" dxfId="749" priority="923" operator="equal">
      <formula>0</formula>
    </cfRule>
  </conditionalFormatting>
  <conditionalFormatting sqref="AK417">
    <cfRule type="cellIs" dxfId="748" priority="920" operator="equal">
      <formula>0</formula>
    </cfRule>
    <cfRule type="cellIs" dxfId="747" priority="921" operator="equal">
      <formula>1</formula>
    </cfRule>
  </conditionalFormatting>
  <conditionalFormatting sqref="L418">
    <cfRule type="cellIs" dxfId="746" priority="916" operator="equal">
      <formula>1</formula>
    </cfRule>
    <cfRule type="cellIs" dxfId="745" priority="917" operator="equal">
      <formula>0</formula>
    </cfRule>
  </conditionalFormatting>
  <conditionalFormatting sqref="AK418">
    <cfRule type="cellIs" dxfId="744" priority="914" operator="equal">
      <formula>0</formula>
    </cfRule>
    <cfRule type="cellIs" dxfId="743" priority="915" operator="equal">
      <formula>1</formula>
    </cfRule>
  </conditionalFormatting>
  <conditionalFormatting sqref="L408">
    <cfRule type="cellIs" dxfId="742" priority="900" operator="equal">
      <formula>1</formula>
    </cfRule>
    <cfRule type="cellIs" dxfId="741" priority="901" operator="equal">
      <formula>0</formula>
    </cfRule>
  </conditionalFormatting>
  <conditionalFormatting sqref="L409">
    <cfRule type="cellIs" dxfId="740" priority="898" operator="equal">
      <formula>1</formula>
    </cfRule>
    <cfRule type="cellIs" dxfId="739" priority="899" operator="equal">
      <formula>0</formula>
    </cfRule>
  </conditionalFormatting>
  <conditionalFormatting sqref="AK408">
    <cfRule type="cellIs" dxfId="738" priority="896" operator="equal">
      <formula>0</formula>
    </cfRule>
    <cfRule type="cellIs" dxfId="737" priority="897" operator="equal">
      <formula>1</formula>
    </cfRule>
  </conditionalFormatting>
  <conditionalFormatting sqref="AK409">
    <cfRule type="cellIs" dxfId="736" priority="894" operator="equal">
      <formula>0</formula>
    </cfRule>
    <cfRule type="cellIs" dxfId="735" priority="895" operator="equal">
      <formula>1</formula>
    </cfRule>
  </conditionalFormatting>
  <conditionalFormatting sqref="L410">
    <cfRule type="cellIs" dxfId="734" priority="892" operator="equal">
      <formula>1</formula>
    </cfRule>
    <cfRule type="cellIs" dxfId="733" priority="893" operator="equal">
      <formula>0</formula>
    </cfRule>
  </conditionalFormatting>
  <conditionalFormatting sqref="AK410">
    <cfRule type="cellIs" dxfId="732" priority="890" operator="equal">
      <formula>0</formula>
    </cfRule>
    <cfRule type="cellIs" dxfId="731" priority="891" operator="equal">
      <formula>1</formula>
    </cfRule>
  </conditionalFormatting>
  <conditionalFormatting sqref="L411">
    <cfRule type="cellIs" dxfId="730" priority="888" operator="equal">
      <formula>1</formula>
    </cfRule>
    <cfRule type="cellIs" dxfId="729" priority="889" operator="equal">
      <formula>0</formula>
    </cfRule>
  </conditionalFormatting>
  <conditionalFormatting sqref="AK411">
    <cfRule type="cellIs" dxfId="728" priority="886" operator="equal">
      <formula>0</formula>
    </cfRule>
    <cfRule type="cellIs" dxfId="727" priority="887" operator="equal">
      <formula>1</formula>
    </cfRule>
  </conditionalFormatting>
  <conditionalFormatting sqref="L414">
    <cfRule type="cellIs" dxfId="726" priority="884" operator="equal">
      <formula>1</formula>
    </cfRule>
    <cfRule type="cellIs" dxfId="725" priority="885" operator="equal">
      <formula>0</formula>
    </cfRule>
  </conditionalFormatting>
  <conditionalFormatting sqref="AK414">
    <cfRule type="cellIs" dxfId="724" priority="882" operator="equal">
      <formula>0</formula>
    </cfRule>
    <cfRule type="cellIs" dxfId="723" priority="883" operator="equal">
      <formula>1</formula>
    </cfRule>
  </conditionalFormatting>
  <conditionalFormatting sqref="L415">
    <cfRule type="cellIs" dxfId="722" priority="880" operator="equal">
      <formula>1</formula>
    </cfRule>
    <cfRule type="cellIs" dxfId="721" priority="881" operator="equal">
      <formula>0</formula>
    </cfRule>
  </conditionalFormatting>
  <conditionalFormatting sqref="AK415">
    <cfRule type="cellIs" dxfId="720" priority="878" operator="equal">
      <formula>0</formula>
    </cfRule>
    <cfRule type="cellIs" dxfId="719" priority="879" operator="equal">
      <formula>1</formula>
    </cfRule>
  </conditionalFormatting>
  <conditionalFormatting sqref="L416">
    <cfRule type="cellIs" dxfId="718" priority="874" operator="equal">
      <formula>1</formula>
    </cfRule>
    <cfRule type="cellIs" dxfId="717" priority="875" operator="equal">
      <formula>0</formula>
    </cfRule>
  </conditionalFormatting>
  <conditionalFormatting sqref="AK416">
    <cfRule type="cellIs" dxfId="716" priority="872" operator="equal">
      <formula>0</formula>
    </cfRule>
    <cfRule type="cellIs" dxfId="715" priority="873" operator="equal">
      <formula>1</formula>
    </cfRule>
  </conditionalFormatting>
  <conditionalFormatting sqref="AK419">
    <cfRule type="cellIs" dxfId="714" priority="868" operator="equal">
      <formula>0</formula>
    </cfRule>
    <cfRule type="cellIs" dxfId="713" priority="869" operator="equal">
      <formula>1</formula>
    </cfRule>
  </conditionalFormatting>
  <conditionalFormatting sqref="L420">
    <cfRule type="cellIs" dxfId="712" priority="864" operator="equal">
      <formula>1</formula>
    </cfRule>
    <cfRule type="cellIs" dxfId="711" priority="865" operator="equal">
      <formula>0</formula>
    </cfRule>
  </conditionalFormatting>
  <conditionalFormatting sqref="AK420">
    <cfRule type="cellIs" dxfId="710" priority="862" operator="equal">
      <formula>0</formula>
    </cfRule>
    <cfRule type="cellIs" dxfId="709" priority="863" operator="equal">
      <formula>1</formula>
    </cfRule>
  </conditionalFormatting>
  <conditionalFormatting sqref="L426">
    <cfRule type="cellIs" dxfId="708" priority="828" operator="equal">
      <formula>1</formula>
    </cfRule>
    <cfRule type="cellIs" dxfId="707" priority="829" operator="equal">
      <formula>0</formula>
    </cfRule>
  </conditionalFormatting>
  <conditionalFormatting sqref="AK426">
    <cfRule type="cellIs" dxfId="706" priority="826" operator="equal">
      <formula>0</formula>
    </cfRule>
    <cfRule type="cellIs" dxfId="705" priority="827" operator="equal">
      <formula>1</formula>
    </cfRule>
  </conditionalFormatting>
  <conditionalFormatting sqref="AK427">
    <cfRule type="cellIs" dxfId="704" priority="820" operator="equal">
      <formula>0</formula>
    </cfRule>
    <cfRule type="cellIs" dxfId="703" priority="821" operator="equal">
      <formula>1</formula>
    </cfRule>
  </conditionalFormatting>
  <conditionalFormatting sqref="L428">
    <cfRule type="cellIs" dxfId="702" priority="816" operator="equal">
      <formula>1</formula>
    </cfRule>
    <cfRule type="cellIs" dxfId="701" priority="817" operator="equal">
      <formula>0</formula>
    </cfRule>
  </conditionalFormatting>
  <conditionalFormatting sqref="AK428">
    <cfRule type="cellIs" dxfId="700" priority="814" operator="equal">
      <formula>0</formula>
    </cfRule>
    <cfRule type="cellIs" dxfId="699" priority="815" operator="equal">
      <formula>1</formula>
    </cfRule>
  </conditionalFormatting>
  <conditionalFormatting sqref="L429">
    <cfRule type="cellIs" dxfId="698" priority="804" operator="equal">
      <formula>1</formula>
    </cfRule>
    <cfRule type="cellIs" dxfId="697" priority="805" operator="equal">
      <formula>0</formula>
    </cfRule>
  </conditionalFormatting>
  <conditionalFormatting sqref="AK429">
    <cfRule type="cellIs" dxfId="696" priority="802" operator="equal">
      <formula>0</formula>
    </cfRule>
    <cfRule type="cellIs" dxfId="695" priority="803" operator="equal">
      <formula>1</formula>
    </cfRule>
  </conditionalFormatting>
  <conditionalFormatting sqref="L432">
    <cfRule type="cellIs" dxfId="694" priority="798" operator="equal">
      <formula>1</formula>
    </cfRule>
    <cfRule type="cellIs" dxfId="693" priority="799" operator="equal">
      <formula>0</formula>
    </cfRule>
  </conditionalFormatting>
  <conditionalFormatting sqref="AK432">
    <cfRule type="cellIs" dxfId="692" priority="796" operator="equal">
      <formula>0</formula>
    </cfRule>
    <cfRule type="cellIs" dxfId="691" priority="797" operator="equal">
      <formula>1</formula>
    </cfRule>
  </conditionalFormatting>
  <conditionalFormatting sqref="L433">
    <cfRule type="cellIs" dxfId="690" priority="792" operator="equal">
      <formula>1</formula>
    </cfRule>
    <cfRule type="cellIs" dxfId="689" priority="793" operator="equal">
      <formula>0</formula>
    </cfRule>
  </conditionalFormatting>
  <conditionalFormatting sqref="AK433">
    <cfRule type="cellIs" dxfId="688" priority="790" operator="equal">
      <formula>0</formula>
    </cfRule>
    <cfRule type="cellIs" dxfId="687" priority="791" operator="equal">
      <formula>1</formula>
    </cfRule>
  </conditionalFormatting>
  <conditionalFormatting sqref="L434">
    <cfRule type="cellIs" dxfId="686" priority="786" operator="equal">
      <formula>1</formula>
    </cfRule>
    <cfRule type="cellIs" dxfId="685" priority="787" operator="equal">
      <formula>0</formula>
    </cfRule>
  </conditionalFormatting>
  <conditionalFormatting sqref="AK434">
    <cfRule type="cellIs" dxfId="684" priority="784" operator="equal">
      <formula>0</formula>
    </cfRule>
    <cfRule type="cellIs" dxfId="683" priority="785" operator="equal">
      <formula>1</formula>
    </cfRule>
  </conditionalFormatting>
  <conditionalFormatting sqref="L419">
    <cfRule type="cellIs" dxfId="682" priority="780" operator="equal">
      <formula>1</formula>
    </cfRule>
    <cfRule type="cellIs" dxfId="681" priority="781" operator="equal">
      <formula>0</formula>
    </cfRule>
  </conditionalFormatting>
  <conditionalFormatting sqref="L421">
    <cfRule type="cellIs" dxfId="680" priority="778" operator="equal">
      <formula>1</formula>
    </cfRule>
    <cfRule type="cellIs" dxfId="679" priority="779" operator="equal">
      <formula>0</formula>
    </cfRule>
  </conditionalFormatting>
  <conditionalFormatting sqref="AK421">
    <cfRule type="cellIs" dxfId="678" priority="776" operator="equal">
      <formula>0</formula>
    </cfRule>
    <cfRule type="cellIs" dxfId="677" priority="777" operator="equal">
      <formula>1</formula>
    </cfRule>
  </conditionalFormatting>
  <conditionalFormatting sqref="L422">
    <cfRule type="cellIs" dxfId="676" priority="774" operator="equal">
      <formula>1</formula>
    </cfRule>
    <cfRule type="cellIs" dxfId="675" priority="775" operator="equal">
      <formula>0</formula>
    </cfRule>
  </conditionalFormatting>
  <conditionalFormatting sqref="AK422">
    <cfRule type="cellIs" dxfId="674" priority="772" operator="equal">
      <formula>0</formula>
    </cfRule>
    <cfRule type="cellIs" dxfId="673" priority="773" operator="equal">
      <formula>1</formula>
    </cfRule>
  </conditionalFormatting>
  <conditionalFormatting sqref="L423">
    <cfRule type="cellIs" dxfId="672" priority="770" operator="equal">
      <formula>1</formula>
    </cfRule>
    <cfRule type="cellIs" dxfId="671" priority="771" operator="equal">
      <formula>0</formula>
    </cfRule>
  </conditionalFormatting>
  <conditionalFormatting sqref="AK423">
    <cfRule type="cellIs" dxfId="670" priority="768" operator="equal">
      <formula>0</formula>
    </cfRule>
    <cfRule type="cellIs" dxfId="669" priority="769" operator="equal">
      <formula>1</formula>
    </cfRule>
  </conditionalFormatting>
  <conditionalFormatting sqref="L424">
    <cfRule type="cellIs" dxfId="668" priority="766" operator="equal">
      <formula>1</formula>
    </cfRule>
    <cfRule type="cellIs" dxfId="667" priority="767" operator="equal">
      <formula>0</formula>
    </cfRule>
  </conditionalFormatting>
  <conditionalFormatting sqref="AK424">
    <cfRule type="cellIs" dxfId="666" priority="764" operator="equal">
      <formula>0</formula>
    </cfRule>
    <cfRule type="cellIs" dxfId="665" priority="765" operator="equal">
      <formula>1</formula>
    </cfRule>
  </conditionalFormatting>
  <conditionalFormatting sqref="L425">
    <cfRule type="cellIs" dxfId="664" priority="762" operator="equal">
      <formula>1</formula>
    </cfRule>
    <cfRule type="cellIs" dxfId="663" priority="763" operator="equal">
      <formula>0</formula>
    </cfRule>
  </conditionalFormatting>
  <conditionalFormatting sqref="AK425">
    <cfRule type="cellIs" dxfId="662" priority="760" operator="equal">
      <formula>0</formula>
    </cfRule>
    <cfRule type="cellIs" dxfId="661" priority="761" operator="equal">
      <formula>1</formula>
    </cfRule>
  </conditionalFormatting>
  <conditionalFormatting sqref="L64">
    <cfRule type="cellIs" dxfId="660" priority="758" operator="equal">
      <formula>1</formula>
    </cfRule>
    <cfRule type="cellIs" dxfId="659" priority="759" operator="equal">
      <formula>0</formula>
    </cfRule>
  </conditionalFormatting>
  <conditionalFormatting sqref="AK64">
    <cfRule type="cellIs" dxfId="658" priority="756" operator="equal">
      <formula>0</formula>
    </cfRule>
    <cfRule type="cellIs" dxfId="657" priority="757" operator="equal">
      <formula>1</formula>
    </cfRule>
  </conditionalFormatting>
  <conditionalFormatting sqref="BK3:BK276 BK278:BK280 BK282:BK291 EA3:EA291 DL3:DL291 CO3:CO291 CO293 DL293 EA293 BK293 BK296:BK335 EA296:EA335 DL296:DL335 CO296:CO335 CO342:CO348 DL342:DL348 EA342:EA348 BK342:BK348 BK354:BK404 EA354:EA404 DL354:DL404 CO354:CO404 CO432:CO434 DL432:DL434 EA432:EA434 BK432:BK434 BK436 EA436 DL436 CO436 CO438:CO442 DL438:DL442 EA438:EA442 BK438:BK442 BK444 EA444 DL444 CO444 CO446 DL446 EA446 BK448:BK449 EA448:EA449 DL448:DL449 CO448:CO449 CO451 DL451 EA451 BK451 BK453 EA453 DL453 CO453 BK460 EA460 DL460 CO460 CO462 DL462 EA462 BK462 BK464 EA464 DL464 CO464 CO466 DL466 EA466 BK466 EA470:EA475 DL470:DL475 CO470:CO475 BK470:BK475 BK487 CO487 DL487 EA487 EA490:EA491 DL490:DL491 CO490:CO491 BK490:BK491 BK480:BK483 CO480:CO483 DL480:DL483 EA480:EA483 BK350:BK352 EA350:EA352 DL350:DL352 CO350:CO352 BK507:BK509 CO507:CO508 DL507:DL508 EA507:EA508 BK406:BK429 EA406:EA429 DL406:DL429 CO406:CO429 CO455:CO458 DL455:DL458 EA455:EA458 BK455:BK458">
    <cfRule type="cellIs" dxfId="656" priority="746" operator="equal">
      <formula>1</formula>
    </cfRule>
    <cfRule type="cellIs" dxfId="655" priority="747" operator="equal">
      <formula>-1</formula>
    </cfRule>
  </conditionalFormatting>
  <conditionalFormatting sqref="L277">
    <cfRule type="cellIs" dxfId="654" priority="728" operator="equal">
      <formula>1</formula>
    </cfRule>
    <cfRule type="cellIs" dxfId="653" priority="729" operator="equal">
      <formula>0</formula>
    </cfRule>
  </conditionalFormatting>
  <conditionalFormatting sqref="AK277">
    <cfRule type="cellIs" dxfId="652" priority="726" operator="equal">
      <formula>0</formula>
    </cfRule>
    <cfRule type="cellIs" dxfId="651" priority="727" operator="equal">
      <formula>1</formula>
    </cfRule>
  </conditionalFormatting>
  <conditionalFormatting sqref="BK277">
    <cfRule type="cellIs" dxfId="650" priority="722" operator="equal">
      <formula>1</formula>
    </cfRule>
    <cfRule type="cellIs" dxfId="649" priority="723" operator="equal">
      <formula>-1</formula>
    </cfRule>
  </conditionalFormatting>
  <conditionalFormatting sqref="L281">
    <cfRule type="cellIs" dxfId="648" priority="720" operator="equal">
      <formula>1</formula>
    </cfRule>
    <cfRule type="cellIs" dxfId="647" priority="721" operator="equal">
      <formula>0</formula>
    </cfRule>
  </conditionalFormatting>
  <conditionalFormatting sqref="AK281">
    <cfRule type="cellIs" dxfId="646" priority="718" operator="equal">
      <formula>0</formula>
    </cfRule>
    <cfRule type="cellIs" dxfId="645" priority="719" operator="equal">
      <formula>1</formula>
    </cfRule>
  </conditionalFormatting>
  <conditionalFormatting sqref="BK281">
    <cfRule type="cellIs" dxfId="644" priority="714" operator="equal">
      <formula>1</formula>
    </cfRule>
    <cfRule type="cellIs" dxfId="643" priority="715" operator="equal">
      <formula>-1</formula>
    </cfRule>
  </conditionalFormatting>
  <conditionalFormatting sqref="L292">
    <cfRule type="cellIs" dxfId="642" priority="706" operator="equal">
      <formula>1</formula>
    </cfRule>
    <cfRule type="cellIs" dxfId="641" priority="707" operator="equal">
      <formula>0</formula>
    </cfRule>
  </conditionalFormatting>
  <conditionalFormatting sqref="AK292">
    <cfRule type="cellIs" dxfId="640" priority="704" operator="equal">
      <formula>0</formula>
    </cfRule>
    <cfRule type="cellIs" dxfId="639" priority="705" operator="equal">
      <formula>1</formula>
    </cfRule>
  </conditionalFormatting>
  <conditionalFormatting sqref="BK292 EA292 DL292 CO292">
    <cfRule type="cellIs" dxfId="638" priority="700" operator="equal">
      <formula>1</formula>
    </cfRule>
    <cfRule type="cellIs" dxfId="637" priority="701" operator="equal">
      <formula>-1</formula>
    </cfRule>
  </conditionalFormatting>
  <conditionalFormatting sqref="L294">
    <cfRule type="cellIs" dxfId="636" priority="698" operator="equal">
      <formula>1</formula>
    </cfRule>
    <cfRule type="cellIs" dxfId="635" priority="699" operator="equal">
      <formula>0</formula>
    </cfRule>
  </conditionalFormatting>
  <conditionalFormatting sqref="AK294">
    <cfRule type="cellIs" dxfId="634" priority="696" operator="equal">
      <formula>0</formula>
    </cfRule>
    <cfRule type="cellIs" dxfId="633" priority="697" operator="equal">
      <formula>1</formula>
    </cfRule>
  </conditionalFormatting>
  <conditionalFormatting sqref="CO294 DL294 EA294 BK294">
    <cfRule type="cellIs" dxfId="632" priority="692" operator="equal">
      <formula>1</formula>
    </cfRule>
    <cfRule type="cellIs" dxfId="631" priority="693" operator="equal">
      <formula>-1</formula>
    </cfRule>
  </conditionalFormatting>
  <conditionalFormatting sqref="L295">
    <cfRule type="cellIs" dxfId="630" priority="690" operator="equal">
      <formula>1</formula>
    </cfRule>
    <cfRule type="cellIs" dxfId="629" priority="691" operator="equal">
      <formula>0</formula>
    </cfRule>
  </conditionalFormatting>
  <conditionalFormatting sqref="AK295">
    <cfRule type="cellIs" dxfId="628" priority="688" operator="equal">
      <formula>0</formula>
    </cfRule>
    <cfRule type="cellIs" dxfId="627" priority="689" operator="equal">
      <formula>1</formula>
    </cfRule>
  </conditionalFormatting>
  <conditionalFormatting sqref="BK295 EA295 DL295 CO295">
    <cfRule type="cellIs" dxfId="626" priority="684" operator="equal">
      <formula>1</formula>
    </cfRule>
    <cfRule type="cellIs" dxfId="625" priority="685" operator="equal">
      <formula>-1</formula>
    </cfRule>
  </conditionalFormatting>
  <conditionalFormatting sqref="L405">
    <cfRule type="cellIs" dxfId="624" priority="682" operator="equal">
      <formula>1</formula>
    </cfRule>
    <cfRule type="cellIs" dxfId="623" priority="683" operator="equal">
      <formula>0</formula>
    </cfRule>
  </conditionalFormatting>
  <conditionalFormatting sqref="AK405">
    <cfRule type="cellIs" dxfId="622" priority="680" operator="equal">
      <formula>0</formula>
    </cfRule>
    <cfRule type="cellIs" dxfId="621" priority="681" operator="equal">
      <formula>1</formula>
    </cfRule>
  </conditionalFormatting>
  <conditionalFormatting sqref="BK405 EA405 DL405 CO405">
    <cfRule type="cellIs" dxfId="620" priority="676" operator="equal">
      <formula>1</formula>
    </cfRule>
    <cfRule type="cellIs" dxfId="619" priority="677" operator="equal">
      <formula>-1</formula>
    </cfRule>
  </conditionalFormatting>
  <conditionalFormatting sqref="L427">
    <cfRule type="cellIs" dxfId="618" priority="674" operator="equal">
      <formula>1</formula>
    </cfRule>
    <cfRule type="cellIs" dxfId="617" priority="675" operator="equal">
      <formula>0</formula>
    </cfRule>
  </conditionalFormatting>
  <conditionalFormatting sqref="L336">
    <cfRule type="cellIs" dxfId="616" priority="672" operator="equal">
      <formula>1</formula>
    </cfRule>
    <cfRule type="cellIs" dxfId="615" priority="673" operator="equal">
      <formula>0</formula>
    </cfRule>
  </conditionalFormatting>
  <conditionalFormatting sqref="AK336">
    <cfRule type="cellIs" dxfId="614" priority="670" operator="equal">
      <formula>0</formula>
    </cfRule>
    <cfRule type="cellIs" dxfId="613" priority="671" operator="equal">
      <formula>1</formula>
    </cfRule>
  </conditionalFormatting>
  <conditionalFormatting sqref="BK336 EA336 DL336 CO336">
    <cfRule type="cellIs" dxfId="612" priority="666" operator="equal">
      <formula>1</formula>
    </cfRule>
    <cfRule type="cellIs" dxfId="611" priority="667" operator="equal">
      <formula>-1</formula>
    </cfRule>
  </conditionalFormatting>
  <conditionalFormatting sqref="L341">
    <cfRule type="cellIs" dxfId="610" priority="664" operator="equal">
      <formula>1</formula>
    </cfRule>
    <cfRule type="cellIs" dxfId="609" priority="665" operator="equal">
      <formula>0</formula>
    </cfRule>
  </conditionalFormatting>
  <conditionalFormatting sqref="AK341">
    <cfRule type="cellIs" dxfId="608" priority="662" operator="equal">
      <formula>0</formula>
    </cfRule>
    <cfRule type="cellIs" dxfId="607" priority="663" operator="equal">
      <formula>1</formula>
    </cfRule>
  </conditionalFormatting>
  <conditionalFormatting sqref="CO341 DL341 EA341 BK341">
    <cfRule type="cellIs" dxfId="606" priority="658" operator="equal">
      <formula>1</formula>
    </cfRule>
    <cfRule type="cellIs" dxfId="605" priority="659" operator="equal">
      <formula>-1</formula>
    </cfRule>
  </conditionalFormatting>
  <conditionalFormatting sqref="L337">
    <cfRule type="cellIs" dxfId="604" priority="656" operator="equal">
      <formula>1</formula>
    </cfRule>
    <cfRule type="cellIs" dxfId="603" priority="657" operator="equal">
      <formula>0</formula>
    </cfRule>
  </conditionalFormatting>
  <conditionalFormatting sqref="AK337">
    <cfRule type="cellIs" dxfId="602" priority="654" operator="equal">
      <formula>0</formula>
    </cfRule>
    <cfRule type="cellIs" dxfId="601" priority="655" operator="equal">
      <formula>1</formula>
    </cfRule>
  </conditionalFormatting>
  <conditionalFormatting sqref="BK337 EA337 DL337 CO337">
    <cfRule type="cellIs" dxfId="600" priority="650" operator="equal">
      <formula>1</formula>
    </cfRule>
    <cfRule type="cellIs" dxfId="599" priority="651" operator="equal">
      <formula>-1</formula>
    </cfRule>
  </conditionalFormatting>
  <conditionalFormatting sqref="L338">
    <cfRule type="cellIs" dxfId="598" priority="648" operator="equal">
      <formula>1</formula>
    </cfRule>
    <cfRule type="cellIs" dxfId="597" priority="649" operator="equal">
      <formula>0</formula>
    </cfRule>
  </conditionalFormatting>
  <conditionalFormatting sqref="AK338">
    <cfRule type="cellIs" dxfId="596" priority="646" operator="equal">
      <formula>0</formula>
    </cfRule>
    <cfRule type="cellIs" dxfId="595" priority="647" operator="equal">
      <formula>1</formula>
    </cfRule>
  </conditionalFormatting>
  <conditionalFormatting sqref="BK338 EA338 DL338 CO338">
    <cfRule type="cellIs" dxfId="594" priority="642" operator="equal">
      <formula>1</formula>
    </cfRule>
    <cfRule type="cellIs" dxfId="593" priority="643" operator="equal">
      <formula>-1</formula>
    </cfRule>
  </conditionalFormatting>
  <conditionalFormatting sqref="L340">
    <cfRule type="cellIs" dxfId="592" priority="640" operator="equal">
      <formula>1</formula>
    </cfRule>
    <cfRule type="cellIs" dxfId="591" priority="641" operator="equal">
      <formula>0</formula>
    </cfRule>
  </conditionalFormatting>
  <conditionalFormatting sqref="AK340">
    <cfRule type="cellIs" dxfId="590" priority="638" operator="equal">
      <formula>0</formula>
    </cfRule>
    <cfRule type="cellIs" dxfId="589" priority="639" operator="equal">
      <formula>1</formula>
    </cfRule>
  </conditionalFormatting>
  <conditionalFormatting sqref="CO340 DL340 EA340 BK340">
    <cfRule type="cellIs" dxfId="588" priority="634" operator="equal">
      <formula>1</formula>
    </cfRule>
    <cfRule type="cellIs" dxfId="587" priority="635" operator="equal">
      <formula>-1</formula>
    </cfRule>
  </conditionalFormatting>
  <conditionalFormatting sqref="L339">
    <cfRule type="cellIs" dxfId="586" priority="632" operator="equal">
      <formula>1</formula>
    </cfRule>
    <cfRule type="cellIs" dxfId="585" priority="633" operator="equal">
      <formula>0</formula>
    </cfRule>
  </conditionalFormatting>
  <conditionalFormatting sqref="AK339">
    <cfRule type="cellIs" dxfId="584" priority="630" operator="equal">
      <formula>0</formula>
    </cfRule>
    <cfRule type="cellIs" dxfId="583" priority="631" operator="equal">
      <formula>1</formula>
    </cfRule>
  </conditionalFormatting>
  <conditionalFormatting sqref="CO339 DL339 EA339 BK339">
    <cfRule type="cellIs" dxfId="582" priority="626" operator="equal">
      <formula>1</formula>
    </cfRule>
    <cfRule type="cellIs" dxfId="581" priority="627" operator="equal">
      <formula>-1</formula>
    </cfRule>
  </conditionalFormatting>
  <conditionalFormatting sqref="AE3:AE348 AA3:AA348 AA511:AA512 AE511:AE512 AE507:AE509 AA507:AA509 L507:L1048576 AA350:AA491 AE350:AE491 L1:L491 AI2:AI900">
    <cfRule type="cellIs" dxfId="580" priority="625" operator="equal">
      <formula>0</formula>
    </cfRule>
  </conditionalFormatting>
  <conditionalFormatting sqref="AE3:AE348 AA3:AA348 AA511:AA512 AE511:AE512 AE507:AE509 AA507:AA509 AA350:AA491 AE350:AE491">
    <cfRule type="cellIs" dxfId="579" priority="624" operator="notEqual">
      <formula>1</formula>
    </cfRule>
  </conditionalFormatting>
  <conditionalFormatting sqref="L353">
    <cfRule type="cellIs" dxfId="578" priority="619" operator="equal">
      <formula>1</formula>
    </cfRule>
    <cfRule type="cellIs" dxfId="577" priority="620" operator="equal">
      <formula>0</formula>
    </cfRule>
  </conditionalFormatting>
  <conditionalFormatting sqref="AK353">
    <cfRule type="cellIs" dxfId="576" priority="617" operator="equal">
      <formula>0</formula>
    </cfRule>
    <cfRule type="cellIs" dxfId="575" priority="618" operator="equal">
      <formula>1</formula>
    </cfRule>
  </conditionalFormatting>
  <conditionalFormatting sqref="CO353 DL353 EA353 BK353">
    <cfRule type="cellIs" dxfId="574" priority="613" operator="equal">
      <formula>1</formula>
    </cfRule>
    <cfRule type="cellIs" dxfId="573" priority="614" operator="equal">
      <formula>-1</formula>
    </cfRule>
  </conditionalFormatting>
  <conditionalFormatting sqref="L436 L446 L438:L442">
    <cfRule type="cellIs" dxfId="572" priority="609" operator="equal">
      <formula>1</formula>
    </cfRule>
    <cfRule type="cellIs" dxfId="571" priority="610" operator="equal">
      <formula>0</formula>
    </cfRule>
  </conditionalFormatting>
  <conditionalFormatting sqref="AK458 AK464 AK436 AK438:AK442 AK466 AK470">
    <cfRule type="cellIs" dxfId="570" priority="607" operator="equal">
      <formula>0</formula>
    </cfRule>
    <cfRule type="cellIs" dxfId="569" priority="608" operator="equal">
      <formula>1</formula>
    </cfRule>
  </conditionalFormatting>
  <conditionalFormatting sqref="L444">
    <cfRule type="cellIs" dxfId="568" priority="605" operator="equal">
      <formula>1</formula>
    </cfRule>
    <cfRule type="cellIs" dxfId="567" priority="606" operator="equal">
      <formula>0</formula>
    </cfRule>
  </conditionalFormatting>
  <conditionalFormatting sqref="AK457">
    <cfRule type="cellIs" dxfId="566" priority="575" operator="equal">
      <formula>0</formula>
    </cfRule>
    <cfRule type="cellIs" dxfId="565" priority="576" operator="equal">
      <formula>1</formula>
    </cfRule>
  </conditionalFormatting>
  <conditionalFormatting sqref="AK471">
    <cfRule type="cellIs" dxfId="564" priority="553" operator="equal">
      <formula>0</formula>
    </cfRule>
    <cfRule type="cellIs" dxfId="563" priority="554" operator="equal">
      <formula>1</formula>
    </cfRule>
  </conditionalFormatting>
  <conditionalFormatting sqref="AK472">
    <cfRule type="cellIs" dxfId="562" priority="547" operator="equal">
      <formula>0</formula>
    </cfRule>
    <cfRule type="cellIs" dxfId="561" priority="548" operator="equal">
      <formula>1</formula>
    </cfRule>
  </conditionalFormatting>
  <conditionalFormatting sqref="L457 L460 L464">
    <cfRule type="cellIs" dxfId="560" priority="583" operator="equal">
      <formula>1</formula>
    </cfRule>
    <cfRule type="cellIs" dxfId="559" priority="584" operator="equal">
      <formula>0</formula>
    </cfRule>
  </conditionalFormatting>
  <conditionalFormatting sqref="L458 L462 L466">
    <cfRule type="cellIs" dxfId="558" priority="577" operator="equal">
      <formula>1</formula>
    </cfRule>
    <cfRule type="cellIs" dxfId="557" priority="578" operator="equal">
      <formula>0</formula>
    </cfRule>
  </conditionalFormatting>
  <conditionalFormatting sqref="AK460">
    <cfRule type="cellIs" dxfId="556" priority="565" operator="equal">
      <formula>0</formula>
    </cfRule>
    <cfRule type="cellIs" dxfId="555" priority="566" operator="equal">
      <formula>1</formula>
    </cfRule>
  </conditionalFormatting>
  <conditionalFormatting sqref="AK462">
    <cfRule type="cellIs" dxfId="554" priority="559" operator="equal">
      <formula>0</formula>
    </cfRule>
    <cfRule type="cellIs" dxfId="553" priority="560" operator="equal">
      <formula>1</formula>
    </cfRule>
  </conditionalFormatting>
  <conditionalFormatting sqref="AK480">
    <cfRule type="cellIs" dxfId="552" priority="455" operator="equal">
      <formula>0</formula>
    </cfRule>
    <cfRule type="cellIs" dxfId="551" priority="456" operator="equal">
      <formula>1</formula>
    </cfRule>
  </conditionalFormatting>
  <conditionalFormatting sqref="AK481">
    <cfRule type="cellIs" dxfId="550" priority="451" operator="equal">
      <formula>0</formula>
    </cfRule>
    <cfRule type="cellIs" dxfId="549" priority="452" operator="equal">
      <formula>1</formula>
    </cfRule>
  </conditionalFormatting>
  <conditionalFormatting sqref="AK482">
    <cfRule type="cellIs" dxfId="548" priority="445" operator="equal">
      <formula>0</formula>
    </cfRule>
    <cfRule type="cellIs" dxfId="547" priority="446" operator="equal">
      <formula>1</formula>
    </cfRule>
  </conditionalFormatting>
  <conditionalFormatting sqref="L449">
    <cfRule type="cellIs" dxfId="546" priority="391" operator="equal">
      <formula>1</formula>
    </cfRule>
    <cfRule type="cellIs" dxfId="545" priority="392" operator="equal">
      <formula>0</formula>
    </cfRule>
  </conditionalFormatting>
  <conditionalFormatting sqref="AK483">
    <cfRule type="cellIs" dxfId="544" priority="439" operator="equal">
      <formula>0</formula>
    </cfRule>
    <cfRule type="cellIs" dxfId="543" priority="440" operator="equal">
      <formula>1</formula>
    </cfRule>
  </conditionalFormatting>
  <conditionalFormatting sqref="L473">
    <cfRule type="cellIs" dxfId="542" priority="411" operator="equal">
      <formula>1</formula>
    </cfRule>
    <cfRule type="cellIs" dxfId="541" priority="412" operator="equal">
      <formula>0</formula>
    </cfRule>
  </conditionalFormatting>
  <conditionalFormatting sqref="L453 L456">
    <cfRule type="cellIs" dxfId="540" priority="389" operator="equal">
      <formula>1</formula>
    </cfRule>
    <cfRule type="cellIs" dxfId="539" priority="390" operator="equal">
      <formula>0</formula>
    </cfRule>
  </conditionalFormatting>
  <conditionalFormatting sqref="AK490:AK491">
    <cfRule type="cellIs" dxfId="538" priority="427" operator="equal">
      <formula>0</formula>
    </cfRule>
    <cfRule type="cellIs" dxfId="537" priority="428" operator="equal">
      <formula>1</formula>
    </cfRule>
  </conditionalFormatting>
  <conditionalFormatting sqref="AK508">
    <cfRule type="cellIs" dxfId="536" priority="421" operator="equal">
      <formula>0</formula>
    </cfRule>
    <cfRule type="cellIs" dxfId="535" priority="422" operator="equal">
      <formula>1</formula>
    </cfRule>
  </conditionalFormatting>
  <conditionalFormatting sqref="L471">
    <cfRule type="cellIs" dxfId="534" priority="385" operator="equal">
      <formula>1</formula>
    </cfRule>
    <cfRule type="cellIs" dxfId="533" priority="386" operator="equal">
      <formula>0</formula>
    </cfRule>
  </conditionalFormatting>
  <conditionalFormatting sqref="AK473">
    <cfRule type="cellIs" dxfId="532" priority="409" operator="equal">
      <formula>0</formula>
    </cfRule>
    <cfRule type="cellIs" dxfId="531" priority="410" operator="equal">
      <formula>1</formula>
    </cfRule>
  </conditionalFormatting>
  <conditionalFormatting sqref="AK474">
    <cfRule type="cellIs" dxfId="530" priority="405" operator="equal">
      <formula>0</formula>
    </cfRule>
    <cfRule type="cellIs" dxfId="529" priority="406" operator="equal">
      <formula>1</formula>
    </cfRule>
  </conditionalFormatting>
  <conditionalFormatting sqref="L475">
    <cfRule type="cellIs" dxfId="528" priority="377" operator="equal">
      <formula>1</formula>
    </cfRule>
    <cfRule type="cellIs" dxfId="527" priority="378" operator="equal">
      <formula>0</formula>
    </cfRule>
  </conditionalFormatting>
  <conditionalFormatting sqref="L474">
    <cfRule type="cellIs" dxfId="526" priority="379" operator="equal">
      <formula>1</formula>
    </cfRule>
    <cfRule type="cellIs" dxfId="525" priority="380" operator="equal">
      <formula>0</formula>
    </cfRule>
  </conditionalFormatting>
  <conditionalFormatting sqref="L448 L451">
    <cfRule type="cellIs" dxfId="524" priority="393" operator="equal">
      <formula>1</formula>
    </cfRule>
    <cfRule type="cellIs" dxfId="523" priority="394" operator="equal">
      <formula>0</formula>
    </cfRule>
  </conditionalFormatting>
  <conditionalFormatting sqref="L470 L472">
    <cfRule type="cellIs" dxfId="522" priority="383" operator="equal">
      <formula>1</formula>
    </cfRule>
    <cfRule type="cellIs" dxfId="521" priority="384" operator="equal">
      <formula>0</formula>
    </cfRule>
  </conditionalFormatting>
  <conditionalFormatting sqref="L455">
    <cfRule type="cellIs" dxfId="520" priority="387" operator="equal">
      <formula>1</formula>
    </cfRule>
    <cfRule type="cellIs" dxfId="519" priority="388" operator="equal">
      <formula>0</formula>
    </cfRule>
  </conditionalFormatting>
  <conditionalFormatting sqref="L508">
    <cfRule type="cellIs" dxfId="518" priority="369" operator="equal">
      <formula>1</formula>
    </cfRule>
    <cfRule type="cellIs" dxfId="517" priority="370" operator="equal">
      <formula>0</formula>
    </cfRule>
  </conditionalFormatting>
  <conditionalFormatting sqref="L480 L482 L487">
    <cfRule type="cellIs" dxfId="516" priority="373" operator="equal">
      <formula>1</formula>
    </cfRule>
    <cfRule type="cellIs" dxfId="515" priority="374" operator="equal">
      <formula>0</formula>
    </cfRule>
  </conditionalFormatting>
  <conditionalFormatting sqref="L510">
    <cfRule type="cellIs" dxfId="514" priority="371" operator="equal">
      <formula>1</formula>
    </cfRule>
    <cfRule type="cellIs" dxfId="513" priority="372" operator="equal">
      <formula>0</formula>
    </cfRule>
  </conditionalFormatting>
  <conditionalFormatting sqref="BK430 EA430 DL430 CO430">
    <cfRule type="cellIs" dxfId="512" priority="353" operator="equal">
      <formula>1</formula>
    </cfRule>
    <cfRule type="cellIs" dxfId="511" priority="354" operator="equal">
      <formula>-1</formula>
    </cfRule>
  </conditionalFormatting>
  <conditionalFormatting sqref="L431">
    <cfRule type="cellIs" dxfId="510" priority="351" operator="equal">
      <formula>1</formula>
    </cfRule>
    <cfRule type="cellIs" dxfId="509" priority="352" operator="equal">
      <formula>0</formula>
    </cfRule>
  </conditionalFormatting>
  <conditionalFormatting sqref="L481 L483">
    <cfRule type="cellIs" dxfId="508" priority="375" operator="equal">
      <formula>1</formula>
    </cfRule>
    <cfRule type="cellIs" dxfId="507" priority="376" operator="equal">
      <formula>0</formula>
    </cfRule>
  </conditionalFormatting>
  <conditionalFormatting sqref="L511 L513 L515:L516 L518 L523 L528 L533 L538 L543 L548 L553 L558 L563 L568 L573 L578 L583 L588 L593 L598 L603 L608 L613 L618 L623 L628 L633 L638 L643 L648 L653 L658 L663 L668 L673 L678 L683 L688 L693 L698 L703 L708 L713 L718 L723 L728 L733 L738 L743 L748 L753 L758 L763 L768 L773 L778 L783 L788 L793 L798 L803 L808 L813 L818 L823 L828 L833 L838 L843 L848 L853 L858 L863 L868 L873 L878 L883 L888 L893 L520:L521 L525:L526 L530:L531 L535:L536 L540:L541 L545:L546 L550:L551 L555:L556 L560:L561 L565:L566 L570:L571 L575:L576 L580:L581 L585:L586 L590:L591 L595:L596 L600:L601 L605:L606 L610:L611 L615:L616 L620:L621 L625:L626 L630:L631 L635:L636 L640:L641 L645:L646 L650:L651 L655:L656 L660:L661 L665:L666 L670:L671 L675:L676 L680:L681 L685:L686 L690:L691 L695:L696 L700:L701 L705:L706 L710:L711 L715:L716 L720:L721 L725:L726 L730:L731 L735:L736 L740:L741 L745:L746 L750:L751 L755:L756 L760:L761 L765:L766 L770:L771 L775:L776 L780:L781 L785:L786 L790:L791 L795:L796 L800:L801 L805:L806 L810:L811 L815:L816 L820:L821 L825:L826 L830:L831 L835:L836 L840:L841 L845:L846 L850:L851 L855:L856 L860:L861 L865:L866 L870:L871 L875:L876 L880:L881 L885:L886 L890:L891 L895:L896">
    <cfRule type="cellIs" dxfId="506" priority="365" operator="equal">
      <formula>1</formula>
    </cfRule>
    <cfRule type="cellIs" dxfId="505" priority="366" operator="equal">
      <formula>0</formula>
    </cfRule>
  </conditionalFormatting>
  <conditionalFormatting sqref="L435">
    <cfRule type="cellIs" dxfId="504" priority="343" operator="equal">
      <formula>1</formula>
    </cfRule>
    <cfRule type="cellIs" dxfId="503" priority="344" operator="equal">
      <formula>0</formula>
    </cfRule>
  </conditionalFormatting>
  <conditionalFormatting sqref="L490:L491 L509">
    <cfRule type="cellIs" dxfId="502" priority="367" operator="equal">
      <formula>1</formula>
    </cfRule>
    <cfRule type="cellIs" dxfId="501" priority="368" operator="equal">
      <formula>0</formula>
    </cfRule>
  </conditionalFormatting>
  <conditionalFormatting sqref="L430">
    <cfRule type="cellIs" dxfId="500" priority="359" operator="equal">
      <formula>1</formula>
    </cfRule>
    <cfRule type="cellIs" dxfId="499" priority="360" operator="equal">
      <formula>0</formula>
    </cfRule>
  </conditionalFormatting>
  <conditionalFormatting sqref="AK430">
    <cfRule type="cellIs" dxfId="498" priority="357" operator="equal">
      <formula>0</formula>
    </cfRule>
    <cfRule type="cellIs" dxfId="497" priority="358" operator="equal">
      <formula>1</formula>
    </cfRule>
  </conditionalFormatting>
  <conditionalFormatting sqref="CO431 DL431 EA431 BK431">
    <cfRule type="cellIs" dxfId="496" priority="345" operator="equal">
      <formula>1</formula>
    </cfRule>
    <cfRule type="cellIs" dxfId="495" priority="346" operator="equal">
      <formula>-1</formula>
    </cfRule>
  </conditionalFormatting>
  <conditionalFormatting sqref="AK431">
    <cfRule type="cellIs" dxfId="494" priority="349" operator="equal">
      <formula>0</formula>
    </cfRule>
    <cfRule type="cellIs" dxfId="493" priority="350" operator="equal">
      <formula>1</formula>
    </cfRule>
  </conditionalFormatting>
  <conditionalFormatting sqref="CO435 DL435 EA435 BK435">
    <cfRule type="cellIs" dxfId="492" priority="337" operator="equal">
      <formula>1</formula>
    </cfRule>
    <cfRule type="cellIs" dxfId="491" priority="338" operator="equal">
      <formula>-1</formula>
    </cfRule>
  </conditionalFormatting>
  <conditionalFormatting sqref="AK435">
    <cfRule type="cellIs" dxfId="490" priority="341" operator="equal">
      <formula>0</formula>
    </cfRule>
    <cfRule type="cellIs" dxfId="489" priority="342" operator="equal">
      <formula>1</formula>
    </cfRule>
  </conditionalFormatting>
  <conditionalFormatting sqref="BK437 EA437 DL437 CO437">
    <cfRule type="cellIs" dxfId="488" priority="335" operator="equal">
      <formula>1</formula>
    </cfRule>
    <cfRule type="cellIs" dxfId="487" priority="336" operator="equal">
      <formula>-1</formula>
    </cfRule>
  </conditionalFormatting>
  <conditionalFormatting sqref="L437">
    <cfRule type="cellIs" dxfId="486" priority="331" operator="equal">
      <formula>1</formula>
    </cfRule>
    <cfRule type="cellIs" dxfId="485" priority="332" operator="equal">
      <formula>0</formula>
    </cfRule>
  </conditionalFormatting>
  <conditionalFormatting sqref="AK437">
    <cfRule type="cellIs" dxfId="484" priority="329" operator="equal">
      <formula>0</formula>
    </cfRule>
    <cfRule type="cellIs" dxfId="483" priority="330" operator="equal">
      <formula>1</formula>
    </cfRule>
  </conditionalFormatting>
  <conditionalFormatting sqref="CO443 DL443 EA443 BK443">
    <cfRule type="cellIs" dxfId="482" priority="325" operator="equal">
      <formula>1</formula>
    </cfRule>
    <cfRule type="cellIs" dxfId="481" priority="326" operator="equal">
      <formula>-1</formula>
    </cfRule>
  </conditionalFormatting>
  <conditionalFormatting sqref="L443">
    <cfRule type="cellIs" dxfId="480" priority="321" operator="equal">
      <formula>1</formula>
    </cfRule>
    <cfRule type="cellIs" dxfId="479" priority="322" operator="equal">
      <formula>0</formula>
    </cfRule>
  </conditionalFormatting>
  <conditionalFormatting sqref="AK443">
    <cfRule type="cellIs" dxfId="478" priority="319" operator="equal">
      <formula>0</formula>
    </cfRule>
    <cfRule type="cellIs" dxfId="477" priority="320" operator="equal">
      <formula>1</formula>
    </cfRule>
  </conditionalFormatting>
  <conditionalFormatting sqref="BK445 EA445 DL445 CO445">
    <cfRule type="cellIs" dxfId="476" priority="315" operator="equal">
      <formula>1</formula>
    </cfRule>
    <cfRule type="cellIs" dxfId="475" priority="316" operator="equal">
      <formula>-1</formula>
    </cfRule>
  </conditionalFormatting>
  <conditionalFormatting sqref="L445">
    <cfRule type="cellIs" dxfId="474" priority="311" operator="equal">
      <formula>1</formula>
    </cfRule>
    <cfRule type="cellIs" dxfId="473" priority="312" operator="equal">
      <formula>0</formula>
    </cfRule>
  </conditionalFormatting>
  <conditionalFormatting sqref="AK444">
    <cfRule type="cellIs" dxfId="472" priority="305" operator="equal">
      <formula>0</formula>
    </cfRule>
    <cfRule type="cellIs" dxfId="471" priority="306" operator="equal">
      <formula>1</formula>
    </cfRule>
  </conditionalFormatting>
  <conditionalFormatting sqref="AK445:AK456">
    <cfRule type="cellIs" dxfId="470" priority="303" operator="equal">
      <formula>0</formula>
    </cfRule>
    <cfRule type="cellIs" dxfId="469" priority="304" operator="equal">
      <formula>1</formula>
    </cfRule>
  </conditionalFormatting>
  <conditionalFormatting sqref="CO447 DL447 EA447">
    <cfRule type="cellIs" dxfId="468" priority="301" operator="equal">
      <formula>1</formula>
    </cfRule>
    <cfRule type="cellIs" dxfId="467" priority="302" operator="equal">
      <formula>-1</formula>
    </cfRule>
  </conditionalFormatting>
  <conditionalFormatting sqref="L447">
    <cfRule type="cellIs" dxfId="466" priority="297" operator="equal">
      <formula>1</formula>
    </cfRule>
    <cfRule type="cellIs" dxfId="465" priority="298" operator="equal">
      <formula>0</formula>
    </cfRule>
  </conditionalFormatting>
  <conditionalFormatting sqref="BK446">
    <cfRule type="cellIs" dxfId="464" priority="291" operator="equal">
      <formula>1</formula>
    </cfRule>
    <cfRule type="cellIs" dxfId="463" priority="292" operator="equal">
      <formula>-1</formula>
    </cfRule>
  </conditionalFormatting>
  <conditionalFormatting sqref="BK447">
    <cfRule type="cellIs" dxfId="462" priority="289" operator="equal">
      <formula>1</formula>
    </cfRule>
    <cfRule type="cellIs" dxfId="461" priority="290" operator="equal">
      <formula>-1</formula>
    </cfRule>
  </conditionalFormatting>
  <conditionalFormatting sqref="BK450 EA450 DL450 CO450">
    <cfRule type="cellIs" dxfId="460" priority="287" operator="equal">
      <formula>1</formula>
    </cfRule>
    <cfRule type="cellIs" dxfId="459" priority="288" operator="equal">
      <formula>-1</formula>
    </cfRule>
  </conditionalFormatting>
  <conditionalFormatting sqref="AK459">
    <cfRule type="cellIs" dxfId="458" priority="253" operator="equal">
      <formula>0</formula>
    </cfRule>
    <cfRule type="cellIs" dxfId="457" priority="254" operator="equal">
      <formula>1</formula>
    </cfRule>
  </conditionalFormatting>
  <conditionalFormatting sqref="L450">
    <cfRule type="cellIs" dxfId="456" priority="279" operator="equal">
      <formula>1</formula>
    </cfRule>
    <cfRule type="cellIs" dxfId="455" priority="280" operator="equal">
      <formula>0</formula>
    </cfRule>
  </conditionalFormatting>
  <conditionalFormatting sqref="CO452 DL452 EA452 BK452">
    <cfRule type="cellIs" dxfId="454" priority="277" operator="equal">
      <formula>1</formula>
    </cfRule>
    <cfRule type="cellIs" dxfId="453" priority="278" operator="equal">
      <formula>-1</formula>
    </cfRule>
  </conditionalFormatting>
  <conditionalFormatting sqref="L452">
    <cfRule type="cellIs" dxfId="452" priority="269" operator="equal">
      <formula>1</formula>
    </cfRule>
    <cfRule type="cellIs" dxfId="451" priority="270" operator="equal">
      <formula>0</formula>
    </cfRule>
  </conditionalFormatting>
  <conditionalFormatting sqref="BK454 EA454 DL454 CO454">
    <cfRule type="cellIs" dxfId="450" priority="267" operator="equal">
      <formula>1</formula>
    </cfRule>
    <cfRule type="cellIs" dxfId="449" priority="268" operator="equal">
      <formula>-1</formula>
    </cfRule>
  </conditionalFormatting>
  <conditionalFormatting sqref="AK465">
    <cfRule type="cellIs" dxfId="448" priority="223" operator="equal">
      <formula>0</formula>
    </cfRule>
    <cfRule type="cellIs" dxfId="447" priority="224" operator="equal">
      <formula>1</formula>
    </cfRule>
  </conditionalFormatting>
  <conditionalFormatting sqref="L454">
    <cfRule type="cellIs" dxfId="446" priority="259" operator="equal">
      <formula>1</formula>
    </cfRule>
    <cfRule type="cellIs" dxfId="445" priority="260" operator="equal">
      <formula>0</formula>
    </cfRule>
  </conditionalFormatting>
  <conditionalFormatting sqref="CO459 DL459 EA459 BK459">
    <cfRule type="cellIs" dxfId="444" priority="257" operator="equal">
      <formula>1</formula>
    </cfRule>
    <cfRule type="cellIs" dxfId="443" priority="258" operator="equal">
      <formula>-1</formula>
    </cfRule>
  </conditionalFormatting>
  <conditionalFormatting sqref="L459">
    <cfRule type="cellIs" dxfId="442" priority="249" operator="equal">
      <formula>1</formula>
    </cfRule>
    <cfRule type="cellIs" dxfId="441" priority="250" operator="equal">
      <formula>0</formula>
    </cfRule>
  </conditionalFormatting>
  <conditionalFormatting sqref="BK461 EA461 DL461 CO461">
    <cfRule type="cellIs" dxfId="440" priority="247" operator="equal">
      <formula>1</formula>
    </cfRule>
    <cfRule type="cellIs" dxfId="439" priority="248" operator="equal">
      <formula>-1</formula>
    </cfRule>
  </conditionalFormatting>
  <conditionalFormatting sqref="L461">
    <cfRule type="cellIs" dxfId="438" priority="241" operator="equal">
      <formula>1</formula>
    </cfRule>
    <cfRule type="cellIs" dxfId="437" priority="242" operator="equal">
      <formula>0</formula>
    </cfRule>
  </conditionalFormatting>
  <conditionalFormatting sqref="AK461">
    <cfRule type="cellIs" dxfId="436" priority="239" operator="equal">
      <formula>0</formula>
    </cfRule>
    <cfRule type="cellIs" dxfId="435" priority="240" operator="equal">
      <formula>1</formula>
    </cfRule>
  </conditionalFormatting>
  <conditionalFormatting sqref="CO463 DL463 EA463 BK463">
    <cfRule type="cellIs" dxfId="434" priority="237" operator="equal">
      <formula>1</formula>
    </cfRule>
    <cfRule type="cellIs" dxfId="433" priority="238" operator="equal">
      <formula>-1</formula>
    </cfRule>
  </conditionalFormatting>
  <conditionalFormatting sqref="L463">
    <cfRule type="cellIs" dxfId="432" priority="233" operator="equal">
      <formula>1</formula>
    </cfRule>
    <cfRule type="cellIs" dxfId="431" priority="234" operator="equal">
      <formula>0</formula>
    </cfRule>
  </conditionalFormatting>
  <conditionalFormatting sqref="AK463">
    <cfRule type="cellIs" dxfId="430" priority="229" operator="equal">
      <formula>0</formula>
    </cfRule>
    <cfRule type="cellIs" dxfId="429" priority="230" operator="equal">
      <formula>1</formula>
    </cfRule>
  </conditionalFormatting>
  <conditionalFormatting sqref="BK465 EA465 DL465 CO465">
    <cfRule type="cellIs" dxfId="428" priority="227" operator="equal">
      <formula>1</formula>
    </cfRule>
    <cfRule type="cellIs" dxfId="427" priority="228" operator="equal">
      <formula>-1</formula>
    </cfRule>
  </conditionalFormatting>
  <conditionalFormatting sqref="AK467">
    <cfRule type="cellIs" dxfId="426" priority="213" operator="equal">
      <formula>0</formula>
    </cfRule>
    <cfRule type="cellIs" dxfId="425" priority="214" operator="equal">
      <formula>1</formula>
    </cfRule>
  </conditionalFormatting>
  <conditionalFormatting sqref="L465">
    <cfRule type="cellIs" dxfId="424" priority="219" operator="equal">
      <formula>1</formula>
    </cfRule>
    <cfRule type="cellIs" dxfId="423" priority="220" operator="equal">
      <formula>0</formula>
    </cfRule>
  </conditionalFormatting>
  <conditionalFormatting sqref="CO467 DL467 EA467 BK467">
    <cfRule type="cellIs" dxfId="422" priority="217" operator="equal">
      <formula>1</formula>
    </cfRule>
    <cfRule type="cellIs" dxfId="421" priority="218" operator="equal">
      <formula>-1</formula>
    </cfRule>
  </conditionalFormatting>
  <conditionalFormatting sqref="L467">
    <cfRule type="cellIs" dxfId="420" priority="209" operator="equal">
      <formula>1</formula>
    </cfRule>
    <cfRule type="cellIs" dxfId="419" priority="210" operator="equal">
      <formula>0</formula>
    </cfRule>
  </conditionalFormatting>
  <conditionalFormatting sqref="AK468">
    <cfRule type="cellIs" dxfId="418" priority="183" operator="equal">
      <formula>0</formula>
    </cfRule>
    <cfRule type="cellIs" dxfId="417" priority="184" operator="equal">
      <formula>1</formula>
    </cfRule>
  </conditionalFormatting>
  <conditionalFormatting sqref="CO468 DL468 EA468 BK468">
    <cfRule type="cellIs" dxfId="416" priority="187" operator="equal">
      <formula>1</formula>
    </cfRule>
    <cfRule type="cellIs" dxfId="415" priority="188" operator="equal">
      <formula>-1</formula>
    </cfRule>
  </conditionalFormatting>
  <conditionalFormatting sqref="L468">
    <cfRule type="cellIs" dxfId="414" priority="179" operator="equal">
      <formula>1</formula>
    </cfRule>
    <cfRule type="cellIs" dxfId="413" priority="180" operator="equal">
      <formula>0</formula>
    </cfRule>
  </conditionalFormatting>
  <conditionalFormatting sqref="AK469">
    <cfRule type="cellIs" dxfId="412" priority="173" operator="equal">
      <formula>0</formula>
    </cfRule>
    <cfRule type="cellIs" dxfId="411" priority="174" operator="equal">
      <formula>1</formula>
    </cfRule>
  </conditionalFormatting>
  <conditionalFormatting sqref="CO469 DL469 EA469 BK469">
    <cfRule type="cellIs" dxfId="410" priority="177" operator="equal">
      <formula>1</formula>
    </cfRule>
    <cfRule type="cellIs" dxfId="409" priority="178" operator="equal">
      <formula>-1</formula>
    </cfRule>
  </conditionalFormatting>
  <conditionalFormatting sqref="L469">
    <cfRule type="cellIs" dxfId="408" priority="169" operator="equal">
      <formula>1</formula>
    </cfRule>
    <cfRule type="cellIs" dxfId="407" priority="170" operator="equal">
      <formula>0</formula>
    </cfRule>
  </conditionalFormatting>
  <conditionalFormatting sqref="AK475">
    <cfRule type="cellIs" dxfId="406" priority="147" operator="equal">
      <formula>0</formula>
    </cfRule>
    <cfRule type="cellIs" dxfId="405" priority="148" operator="equal">
      <formula>1</formula>
    </cfRule>
  </conditionalFormatting>
  <conditionalFormatting sqref="BK486 CO486 DL486 EA486">
    <cfRule type="cellIs" dxfId="404" priority="141" operator="equal">
      <formula>1</formula>
    </cfRule>
    <cfRule type="cellIs" dxfId="403" priority="142" operator="equal">
      <formula>-1</formula>
    </cfRule>
  </conditionalFormatting>
  <conditionalFormatting sqref="L486">
    <cfRule type="cellIs" dxfId="402" priority="135" operator="equal">
      <formula>1</formula>
    </cfRule>
    <cfRule type="cellIs" dxfId="401" priority="136" operator="equal">
      <formula>0</formula>
    </cfRule>
  </conditionalFormatting>
  <conditionalFormatting sqref="BK484 CO484 DL484 EA484">
    <cfRule type="cellIs" dxfId="400" priority="133" operator="equal">
      <formula>1</formula>
    </cfRule>
    <cfRule type="cellIs" dxfId="399" priority="134" operator="equal">
      <formula>-1</formula>
    </cfRule>
  </conditionalFormatting>
  <conditionalFormatting sqref="L484">
    <cfRule type="cellIs" dxfId="398" priority="127" operator="equal">
      <formula>1</formula>
    </cfRule>
    <cfRule type="cellIs" dxfId="397" priority="128" operator="equal">
      <formula>0</formula>
    </cfRule>
  </conditionalFormatting>
  <conditionalFormatting sqref="BK485 CO485 DL485 EA485">
    <cfRule type="cellIs" dxfId="396" priority="125" operator="equal">
      <formula>1</formula>
    </cfRule>
    <cfRule type="cellIs" dxfId="395" priority="126" operator="equal">
      <formula>-1</formula>
    </cfRule>
  </conditionalFormatting>
  <conditionalFormatting sqref="AK485">
    <cfRule type="cellIs" dxfId="394" priority="115" operator="equal">
      <formula>0</formula>
    </cfRule>
    <cfRule type="cellIs" dxfId="393" priority="116" operator="equal">
      <formula>1</formula>
    </cfRule>
  </conditionalFormatting>
  <conditionalFormatting sqref="L485">
    <cfRule type="cellIs" dxfId="392" priority="119" operator="equal">
      <formula>1</formula>
    </cfRule>
    <cfRule type="cellIs" dxfId="391" priority="120" operator="equal">
      <formula>0</formula>
    </cfRule>
  </conditionalFormatting>
  <conditionalFormatting sqref="AK484">
    <cfRule type="cellIs" dxfId="390" priority="117" operator="equal">
      <formula>0</formula>
    </cfRule>
    <cfRule type="cellIs" dxfId="389" priority="118" operator="equal">
      <formula>1</formula>
    </cfRule>
  </conditionalFormatting>
  <conditionalFormatting sqref="AK486">
    <cfRule type="cellIs" dxfId="388" priority="113" operator="equal">
      <formula>0</formula>
    </cfRule>
    <cfRule type="cellIs" dxfId="387" priority="114" operator="equal">
      <formula>1</formula>
    </cfRule>
  </conditionalFormatting>
  <conditionalFormatting sqref="AK487">
    <cfRule type="cellIs" dxfId="386" priority="111" operator="equal">
      <formula>0</formula>
    </cfRule>
    <cfRule type="cellIs" dxfId="385" priority="112" operator="equal">
      <formula>1</formula>
    </cfRule>
  </conditionalFormatting>
  <conditionalFormatting sqref="BK489 CO489 DL489 EA489">
    <cfRule type="cellIs" dxfId="384" priority="109" operator="equal">
      <formula>1</formula>
    </cfRule>
    <cfRule type="cellIs" dxfId="383" priority="110" operator="equal">
      <formula>-1</formula>
    </cfRule>
  </conditionalFormatting>
  <conditionalFormatting sqref="L489">
    <cfRule type="cellIs" dxfId="382" priority="105" operator="equal">
      <formula>1</formula>
    </cfRule>
    <cfRule type="cellIs" dxfId="381" priority="106" operator="equal">
      <formula>0</formula>
    </cfRule>
  </conditionalFormatting>
  <conditionalFormatting sqref="BK488 CO488 DL488 EA488">
    <cfRule type="cellIs" dxfId="380" priority="103" operator="equal">
      <formula>1</formula>
    </cfRule>
    <cfRule type="cellIs" dxfId="379" priority="104" operator="equal">
      <formula>-1</formula>
    </cfRule>
  </conditionalFormatting>
  <conditionalFormatting sqref="L488">
    <cfRule type="cellIs" dxfId="378" priority="99" operator="equal">
      <formula>1</formula>
    </cfRule>
    <cfRule type="cellIs" dxfId="377" priority="100" operator="equal">
      <formula>0</formula>
    </cfRule>
  </conditionalFormatting>
  <conditionalFormatting sqref="AK488">
    <cfRule type="cellIs" dxfId="376" priority="97" operator="equal">
      <formula>0</formula>
    </cfRule>
    <cfRule type="cellIs" dxfId="375" priority="98" operator="equal">
      <formula>1</formula>
    </cfRule>
  </conditionalFormatting>
  <conditionalFormatting sqref="AK489">
    <cfRule type="cellIs" dxfId="374" priority="95" operator="equal">
      <formula>0</formula>
    </cfRule>
    <cfRule type="cellIs" dxfId="373" priority="96" operator="equal">
      <formula>1</formula>
    </cfRule>
  </conditionalFormatting>
  <conditionalFormatting sqref="BK476 CO476 DL476 EA476">
    <cfRule type="cellIs" dxfId="372" priority="63" operator="equal">
      <formula>1</formula>
    </cfRule>
    <cfRule type="cellIs" dxfId="371" priority="64" operator="equal">
      <formula>-1</formula>
    </cfRule>
  </conditionalFormatting>
  <conditionalFormatting sqref="L476">
    <cfRule type="cellIs" dxfId="370" priority="57" operator="equal">
      <formula>1</formula>
    </cfRule>
    <cfRule type="cellIs" dxfId="369" priority="58" operator="equal">
      <formula>0</formula>
    </cfRule>
  </conditionalFormatting>
  <conditionalFormatting sqref="AK476">
    <cfRule type="cellIs" dxfId="368" priority="55" operator="equal">
      <formula>0</formula>
    </cfRule>
    <cfRule type="cellIs" dxfId="367" priority="56" operator="equal">
      <formula>1</formula>
    </cfRule>
  </conditionalFormatting>
  <conditionalFormatting sqref="EA477 DL477 CO477 BK477">
    <cfRule type="cellIs" dxfId="366" priority="53" operator="equal">
      <formula>1</formula>
    </cfRule>
    <cfRule type="cellIs" dxfId="365" priority="54" operator="equal">
      <formula>-1</formula>
    </cfRule>
  </conditionalFormatting>
  <conditionalFormatting sqref="L477">
    <cfRule type="cellIs" dxfId="364" priority="47" operator="equal">
      <formula>1</formula>
    </cfRule>
    <cfRule type="cellIs" dxfId="363" priority="48" operator="equal">
      <formula>0</formula>
    </cfRule>
  </conditionalFormatting>
  <conditionalFormatting sqref="AK477">
    <cfRule type="cellIs" dxfId="362" priority="45" operator="equal">
      <formula>0</formula>
    </cfRule>
    <cfRule type="cellIs" dxfId="361" priority="46" operator="equal">
      <formula>1</formula>
    </cfRule>
  </conditionalFormatting>
  <conditionalFormatting sqref="EA478 DL478 CO478 BK478">
    <cfRule type="cellIs" dxfId="360" priority="43" operator="equal">
      <formula>1</formula>
    </cfRule>
    <cfRule type="cellIs" dxfId="359" priority="44" operator="equal">
      <formula>-1</formula>
    </cfRule>
  </conditionalFormatting>
  <conditionalFormatting sqref="L478">
    <cfRule type="cellIs" dxfId="358" priority="37" operator="equal">
      <formula>1</formula>
    </cfRule>
    <cfRule type="cellIs" dxfId="357" priority="38" operator="equal">
      <formula>0</formula>
    </cfRule>
  </conditionalFormatting>
  <conditionalFormatting sqref="AK478">
    <cfRule type="cellIs" dxfId="356" priority="35" operator="equal">
      <formula>0</formula>
    </cfRule>
    <cfRule type="cellIs" dxfId="355" priority="36" operator="equal">
      <formula>1</formula>
    </cfRule>
  </conditionalFormatting>
  <conditionalFormatting sqref="EA479 DL479 CO479 BK479">
    <cfRule type="cellIs" dxfId="354" priority="33" operator="equal">
      <formula>1</formula>
    </cfRule>
    <cfRule type="cellIs" dxfId="353" priority="34" operator="equal">
      <formula>-1</formula>
    </cfRule>
  </conditionalFormatting>
  <conditionalFormatting sqref="L479">
    <cfRule type="cellIs" dxfId="352" priority="27" operator="equal">
      <formula>1</formula>
    </cfRule>
    <cfRule type="cellIs" dxfId="351" priority="28" operator="equal">
      <formula>0</formula>
    </cfRule>
  </conditionalFormatting>
  <conditionalFormatting sqref="AK479">
    <cfRule type="cellIs" dxfId="350" priority="25" operator="equal">
      <formula>0</formula>
    </cfRule>
    <cfRule type="cellIs" dxfId="349" priority="26" operator="equal">
      <formula>1</formula>
    </cfRule>
  </conditionalFormatting>
  <conditionalFormatting sqref="L512 L514 L517 L522 L527 L532 L537 L542 L547 L552 L557 L562 L567 L572 L577 L582 L587 L592 L597 L602 L607 L612 L617 L622 L627 L632 L637 L642 L647 L652 L657 L662 L667 L672 L677 L682 L687 L692 L697 L702 L707 L712 L717 L722 L727 L732 L737 L742 L747 L752 L757 L762 L767 L772 L777 L782 L787 L792 L797 L802 L807 L812 L817 L822 L827 L832 L837 L842 L847 L852 L857 L862 L867 L872 L877 L882 L887 L892 L519 L524 L529 L534 L539 L544 L549 L554 L559 L564 L569 L574 L579 L584 L589 L594 L599 L604 L609 L614 L619 L624 L629 L634 L639 L644 L649 L654 L659 L664 L669 L674 L679 L684 L689 L694 L699 L704 L709 L714 L719 L724 L729 L734 L739 L744 L749 L754 L759 L764 L769 L774 L779 L784 L789 L794 L799 L804 L809 L814 L819 L824 L829 L834 L839 L844 L849 L854 L859 L864 L869 L874 L879 L884 L889 L894">
    <cfRule type="cellIs" dxfId="348" priority="23" operator="equal">
      <formula>1</formula>
    </cfRule>
    <cfRule type="cellIs" dxfId="347" priority="24" operator="equal">
      <formula>0</formula>
    </cfRule>
  </conditionalFormatting>
  <conditionalFormatting sqref="BK510:BK512">
    <cfRule type="cellIs" dxfId="346" priority="21" operator="equal">
      <formula>1</formula>
    </cfRule>
    <cfRule type="cellIs" dxfId="345" priority="22" operator="equal">
      <formula>-1</formula>
    </cfRule>
  </conditionalFormatting>
  <conditionalFormatting sqref="L349">
    <cfRule type="cellIs" dxfId="344" priority="19" operator="equal">
      <formula>1</formula>
    </cfRule>
    <cfRule type="cellIs" dxfId="343" priority="20" operator="equal">
      <formula>0</formula>
    </cfRule>
  </conditionalFormatting>
  <conditionalFormatting sqref="AK349">
    <cfRule type="cellIs" dxfId="342" priority="17" operator="equal">
      <formula>0</formula>
    </cfRule>
    <cfRule type="cellIs" dxfId="341" priority="18" operator="equal">
      <formula>1</formula>
    </cfRule>
  </conditionalFormatting>
  <conditionalFormatting sqref="CO349 DL349 EA349 BK349">
    <cfRule type="cellIs" dxfId="340" priority="13" operator="equal">
      <formula>1</formula>
    </cfRule>
    <cfRule type="cellIs" dxfId="339" priority="14" operator="equal">
      <formula>-1</formula>
    </cfRule>
  </conditionalFormatting>
  <conditionalFormatting sqref="AE349 AA349">
    <cfRule type="cellIs" dxfId="338" priority="12" operator="equal">
      <formula>0</formula>
    </cfRule>
  </conditionalFormatting>
  <conditionalFormatting sqref="AE349 AA349">
    <cfRule type="cellIs" dxfId="337" priority="11" operator="notEqual">
      <formula>1</formula>
    </cfRule>
  </conditionalFormatting>
  <conditionalFormatting sqref="L897:L899">
    <cfRule type="cellIs" dxfId="336" priority="9" operator="equal">
      <formula>1</formula>
    </cfRule>
  </conditionalFormatting>
  <conditionalFormatting sqref="L492:L506 N492:O506">
    <cfRule type="containsText" dxfId="335" priority="7" operator="containsText" text="No">
      <formula>NOT(ISERROR(SEARCH("No",L492)))</formula>
    </cfRule>
    <cfRule type="containsText" dxfId="334" priority="8" operator="containsText" text="Yes">
      <formula>NOT(ISERROR(SEARCH("Yes",L492)))</formula>
    </cfRule>
  </conditionalFormatting>
  <conditionalFormatting sqref="L491:L506">
    <cfRule type="cellIs" dxfId="333" priority="6" operator="equal">
      <formula>0</formula>
    </cfRule>
  </conditionalFormatting>
  <pageMargins left="0.75" right="0.75" top="1" bottom="1" header="0.5" footer="0.5"/>
  <pageSetup orientation="landscape" horizontalDpi="0" verticalDpi="0"/>
  <extLst>
    <ext xmlns:x14="http://schemas.microsoft.com/office/spreadsheetml/2009/9/main" uri="{78C0D931-6437-407d-A8EE-F0AAD7539E65}">
      <x14:conditionalFormattings>
        <x14:conditionalFormatting xmlns:xm="http://schemas.microsoft.com/office/excel/2006/main">
          <x14:cfRule type="containsText" priority="1482" operator="containsText" id="{AD97BD98-8EFE-AF4C-96E2-DE0A7A9AF79D}">
            <xm:f>NOT(ISERROR(SEARCH("-",DL128)))</xm:f>
            <xm:f>"-"</xm:f>
            <x14:dxf>
              <font>
                <color rgb="FF9C0006"/>
              </font>
              <fill>
                <patternFill>
                  <bgColor rgb="FFFFC7CE"/>
                </patternFill>
              </fill>
            </x14:dxf>
          </x14:cfRule>
          <x14:cfRule type="containsText" priority="1483" operator="containsText" id="{BECE6150-EF9E-FB4D-BAC0-705775622EA5}">
            <xm:f>NOT(ISERROR(SEARCH("+",DL128)))</xm:f>
            <xm:f>"+"</xm:f>
            <x14:dxf>
              <font>
                <color rgb="FF006100"/>
              </font>
              <fill>
                <patternFill>
                  <bgColor rgb="FFC6EFCE"/>
                </patternFill>
              </fill>
            </x14:dxf>
          </x14:cfRule>
          <xm:sqref>EA397 DL397 DL399:DL400 EA399:EA400 EA402:EA404 DL402:DL404 DL128:DL276 EA128:EA276 EA278:EA280 DL278:DL280 DL282:DL291 EA282:EA291 EA293 DL293 DL296:DL335 EA296:EA335 EA342:EA348 DL342:DL348 DL354:DL393 EA354:EA393 DL350:DL352 EA350:EA352 DL507 EA507</xm:sqref>
        </x14:conditionalFormatting>
        <x14:conditionalFormatting xmlns:xm="http://schemas.microsoft.com/office/excel/2006/main">
          <x14:cfRule type="containsText" priority="1470" operator="containsText" id="{CFA14080-8295-5E4E-A3AF-2A802DFD38FC}">
            <xm:f>NOT(ISERROR(SEARCH("-",DL3)))</xm:f>
            <xm:f>"-"</xm:f>
            <x14:dxf>
              <font>
                <color rgb="FF9C0006"/>
              </font>
              <fill>
                <patternFill>
                  <bgColor rgb="FFFFC7CE"/>
                </patternFill>
              </fill>
            </x14:dxf>
          </x14:cfRule>
          <x14:cfRule type="containsText" priority="1471" operator="containsText" id="{28E60157-124E-FB40-AC75-6B62386F56BC}">
            <xm:f>NOT(ISERROR(SEARCH("+",DL3)))</xm:f>
            <xm:f>"+"</xm:f>
            <x14:dxf>
              <font>
                <color rgb="FF006100"/>
              </font>
              <fill>
                <patternFill>
                  <bgColor rgb="FFC6EFCE"/>
                </patternFill>
              </fill>
            </x14:dxf>
          </x14:cfRule>
          <xm:sqref>DL3:DL63 DL65:DL91</xm:sqref>
        </x14:conditionalFormatting>
        <x14:conditionalFormatting xmlns:xm="http://schemas.microsoft.com/office/excel/2006/main">
          <x14:cfRule type="containsText" priority="1468" operator="containsText" id="{F566BC72-19CD-7244-BC05-E2E62E40326D}">
            <xm:f>NOT(ISERROR(SEARCH("-",EA3)))</xm:f>
            <xm:f>"-"</xm:f>
            <x14:dxf>
              <font>
                <color rgb="FF9C0006"/>
              </font>
              <fill>
                <patternFill>
                  <bgColor rgb="FFFFC7CE"/>
                </patternFill>
              </fill>
            </x14:dxf>
          </x14:cfRule>
          <x14:cfRule type="containsText" priority="1469" operator="containsText" id="{BC893934-F1DA-964F-8147-CE30B5948B50}">
            <xm:f>NOT(ISERROR(SEARCH("+",EA3)))</xm:f>
            <xm:f>"+"</xm:f>
            <x14:dxf>
              <font>
                <color rgb="FF006100"/>
              </font>
              <fill>
                <patternFill>
                  <bgColor rgb="FFC6EFCE"/>
                </patternFill>
              </fill>
            </x14:dxf>
          </x14:cfRule>
          <xm:sqref>EA3:EA63 EA65:EA91</xm:sqref>
        </x14:conditionalFormatting>
        <x14:conditionalFormatting xmlns:xm="http://schemas.microsoft.com/office/excel/2006/main">
          <x14:cfRule type="containsText" priority="1458" operator="containsText" id="{61F7EC84-225D-744D-8046-A6E1C0A0D476}">
            <xm:f>NOT(ISERROR(SEARCH("-",DL127)))</xm:f>
            <xm:f>"-"</xm:f>
            <x14:dxf>
              <font>
                <color rgb="FF9C0006"/>
              </font>
              <fill>
                <patternFill>
                  <bgColor rgb="FFFFC7CE"/>
                </patternFill>
              </fill>
            </x14:dxf>
          </x14:cfRule>
          <x14:cfRule type="containsText" priority="1459" operator="containsText" id="{942B0AD1-3302-FD4B-AE71-AF96D0016A31}">
            <xm:f>NOT(ISERROR(SEARCH("+",DL127)))</xm:f>
            <xm:f>"+"</xm:f>
            <x14:dxf>
              <font>
                <color rgb="FF006100"/>
              </font>
              <fill>
                <patternFill>
                  <bgColor rgb="FFC6EFCE"/>
                </patternFill>
              </fill>
            </x14:dxf>
          </x14:cfRule>
          <xm:sqref>DL127</xm:sqref>
        </x14:conditionalFormatting>
        <x14:conditionalFormatting xmlns:xm="http://schemas.microsoft.com/office/excel/2006/main">
          <x14:cfRule type="containsText" priority="1456" operator="containsText" id="{E3116F6E-2A22-6746-AD6C-5183C60B10C5}">
            <xm:f>NOT(ISERROR(SEARCH("-",EA127)))</xm:f>
            <xm:f>"-"</xm:f>
            <x14:dxf>
              <font>
                <color rgb="FF9C0006"/>
              </font>
              <fill>
                <patternFill>
                  <bgColor rgb="FFFFC7CE"/>
                </patternFill>
              </fill>
            </x14:dxf>
          </x14:cfRule>
          <x14:cfRule type="containsText" priority="1457" operator="containsText" id="{736C9D59-BD52-A741-A27B-2450B2505257}">
            <xm:f>NOT(ISERROR(SEARCH("+",EA127)))</xm:f>
            <xm:f>"+"</xm:f>
            <x14:dxf>
              <font>
                <color rgb="FF006100"/>
              </font>
              <fill>
                <patternFill>
                  <bgColor rgb="FFC6EFCE"/>
                </patternFill>
              </fill>
            </x14:dxf>
          </x14:cfRule>
          <xm:sqref>EA127</xm:sqref>
        </x14:conditionalFormatting>
        <x14:conditionalFormatting xmlns:xm="http://schemas.microsoft.com/office/excel/2006/main">
          <x14:cfRule type="containsText" priority="1446" operator="containsText" id="{DD4D03FE-4798-0C47-8CA1-7863A853FDFA}">
            <xm:f>NOT(ISERROR(SEARCH("-",DL126)))</xm:f>
            <xm:f>"-"</xm:f>
            <x14:dxf>
              <font>
                <color rgb="FF9C0006"/>
              </font>
              <fill>
                <patternFill>
                  <bgColor rgb="FFFFC7CE"/>
                </patternFill>
              </fill>
            </x14:dxf>
          </x14:cfRule>
          <x14:cfRule type="containsText" priority="1447" operator="containsText" id="{6E47D07B-243B-2D44-BF36-41357A750777}">
            <xm:f>NOT(ISERROR(SEARCH("+",DL126)))</xm:f>
            <xm:f>"+"</xm:f>
            <x14:dxf>
              <font>
                <color rgb="FF006100"/>
              </font>
              <fill>
                <patternFill>
                  <bgColor rgb="FFC6EFCE"/>
                </patternFill>
              </fill>
            </x14:dxf>
          </x14:cfRule>
          <xm:sqref>DL126</xm:sqref>
        </x14:conditionalFormatting>
        <x14:conditionalFormatting xmlns:xm="http://schemas.microsoft.com/office/excel/2006/main">
          <x14:cfRule type="containsText" priority="1444" operator="containsText" id="{65653677-ADC7-A942-852B-F1E8430C78C6}">
            <xm:f>NOT(ISERROR(SEARCH("-",EA126)))</xm:f>
            <xm:f>"-"</xm:f>
            <x14:dxf>
              <font>
                <color rgb="FF9C0006"/>
              </font>
              <fill>
                <patternFill>
                  <bgColor rgb="FFFFC7CE"/>
                </patternFill>
              </fill>
            </x14:dxf>
          </x14:cfRule>
          <x14:cfRule type="containsText" priority="1445" operator="containsText" id="{994615F3-F3BA-A945-9984-EDFCE4FA194A}">
            <xm:f>NOT(ISERROR(SEARCH("+",EA126)))</xm:f>
            <xm:f>"+"</xm:f>
            <x14:dxf>
              <font>
                <color rgb="FF006100"/>
              </font>
              <fill>
                <patternFill>
                  <bgColor rgb="FFC6EFCE"/>
                </patternFill>
              </fill>
            </x14:dxf>
          </x14:cfRule>
          <xm:sqref>EA126</xm:sqref>
        </x14:conditionalFormatting>
        <x14:conditionalFormatting xmlns:xm="http://schemas.microsoft.com/office/excel/2006/main">
          <x14:cfRule type="containsText" priority="1434" operator="containsText" id="{65C0E6EC-098D-DC4B-9262-2AD4A35E2025}">
            <xm:f>NOT(ISERROR(SEARCH("-",DL125)))</xm:f>
            <xm:f>"-"</xm:f>
            <x14:dxf>
              <font>
                <color rgb="FF9C0006"/>
              </font>
              <fill>
                <patternFill>
                  <bgColor rgb="FFFFC7CE"/>
                </patternFill>
              </fill>
            </x14:dxf>
          </x14:cfRule>
          <x14:cfRule type="containsText" priority="1435" operator="containsText" id="{F3BF2209-B65A-A543-92CF-CF48704AC02C}">
            <xm:f>NOT(ISERROR(SEARCH("+",DL125)))</xm:f>
            <xm:f>"+"</xm:f>
            <x14:dxf>
              <font>
                <color rgb="FF006100"/>
              </font>
              <fill>
                <patternFill>
                  <bgColor rgb="FFC6EFCE"/>
                </patternFill>
              </fill>
            </x14:dxf>
          </x14:cfRule>
          <xm:sqref>DL125</xm:sqref>
        </x14:conditionalFormatting>
        <x14:conditionalFormatting xmlns:xm="http://schemas.microsoft.com/office/excel/2006/main">
          <x14:cfRule type="containsText" priority="1432" operator="containsText" id="{A138B464-43B3-CB45-ACC9-3BEF4BBE2943}">
            <xm:f>NOT(ISERROR(SEARCH("-",EA125)))</xm:f>
            <xm:f>"-"</xm:f>
            <x14:dxf>
              <font>
                <color rgb="FF9C0006"/>
              </font>
              <fill>
                <patternFill>
                  <bgColor rgb="FFFFC7CE"/>
                </patternFill>
              </fill>
            </x14:dxf>
          </x14:cfRule>
          <x14:cfRule type="containsText" priority="1433" operator="containsText" id="{36E034B7-57F6-B046-93A1-18D3962CC299}">
            <xm:f>NOT(ISERROR(SEARCH("+",EA125)))</xm:f>
            <xm:f>"+"</xm:f>
            <x14:dxf>
              <font>
                <color rgb="FF006100"/>
              </font>
              <fill>
                <patternFill>
                  <bgColor rgb="FFC6EFCE"/>
                </patternFill>
              </fill>
            </x14:dxf>
          </x14:cfRule>
          <xm:sqref>EA125</xm:sqref>
        </x14:conditionalFormatting>
        <x14:conditionalFormatting xmlns:xm="http://schemas.microsoft.com/office/excel/2006/main">
          <x14:cfRule type="containsText" priority="1422" operator="containsText" id="{DC57069B-1AB2-1C4C-A5B2-8CA89A4C7E12}">
            <xm:f>NOT(ISERROR(SEARCH("-",DL124)))</xm:f>
            <xm:f>"-"</xm:f>
            <x14:dxf>
              <font>
                <color rgb="FF9C0006"/>
              </font>
              <fill>
                <patternFill>
                  <bgColor rgb="FFFFC7CE"/>
                </patternFill>
              </fill>
            </x14:dxf>
          </x14:cfRule>
          <x14:cfRule type="containsText" priority="1423" operator="containsText" id="{E6ABD8BB-40D9-7E4D-8CB4-76B4832D0F81}">
            <xm:f>NOT(ISERROR(SEARCH("+",DL124)))</xm:f>
            <xm:f>"+"</xm:f>
            <x14:dxf>
              <font>
                <color rgb="FF006100"/>
              </font>
              <fill>
                <patternFill>
                  <bgColor rgb="FFC6EFCE"/>
                </patternFill>
              </fill>
            </x14:dxf>
          </x14:cfRule>
          <xm:sqref>DL124</xm:sqref>
        </x14:conditionalFormatting>
        <x14:conditionalFormatting xmlns:xm="http://schemas.microsoft.com/office/excel/2006/main">
          <x14:cfRule type="containsText" priority="1420" operator="containsText" id="{4CF6B9EE-D362-A846-9EC5-06144D6B0A9B}">
            <xm:f>NOT(ISERROR(SEARCH("-",EA124)))</xm:f>
            <xm:f>"-"</xm:f>
            <x14:dxf>
              <font>
                <color rgb="FF9C0006"/>
              </font>
              <fill>
                <patternFill>
                  <bgColor rgb="FFFFC7CE"/>
                </patternFill>
              </fill>
            </x14:dxf>
          </x14:cfRule>
          <x14:cfRule type="containsText" priority="1421" operator="containsText" id="{C0A2C3C8-AA7F-5741-A06A-ECB63887C54F}">
            <xm:f>NOT(ISERROR(SEARCH("+",EA124)))</xm:f>
            <xm:f>"+"</xm:f>
            <x14:dxf>
              <font>
                <color rgb="FF006100"/>
              </font>
              <fill>
                <patternFill>
                  <bgColor rgb="FFC6EFCE"/>
                </patternFill>
              </fill>
            </x14:dxf>
          </x14:cfRule>
          <xm:sqref>EA124</xm:sqref>
        </x14:conditionalFormatting>
        <x14:conditionalFormatting xmlns:xm="http://schemas.microsoft.com/office/excel/2006/main">
          <x14:cfRule type="containsText" priority="1410" operator="containsText" id="{2D0E6787-3679-F34C-B866-D02E102EF832}">
            <xm:f>NOT(ISERROR(SEARCH("-",DL123)))</xm:f>
            <xm:f>"-"</xm:f>
            <x14:dxf>
              <font>
                <color rgb="FF9C0006"/>
              </font>
              <fill>
                <patternFill>
                  <bgColor rgb="FFFFC7CE"/>
                </patternFill>
              </fill>
            </x14:dxf>
          </x14:cfRule>
          <x14:cfRule type="containsText" priority="1411" operator="containsText" id="{A9969D25-5D9B-DA46-8A9D-61F04D2CC0D6}">
            <xm:f>NOT(ISERROR(SEARCH("+",DL123)))</xm:f>
            <xm:f>"+"</xm:f>
            <x14:dxf>
              <font>
                <color rgb="FF006100"/>
              </font>
              <fill>
                <patternFill>
                  <bgColor rgb="FFC6EFCE"/>
                </patternFill>
              </fill>
            </x14:dxf>
          </x14:cfRule>
          <xm:sqref>DL123</xm:sqref>
        </x14:conditionalFormatting>
        <x14:conditionalFormatting xmlns:xm="http://schemas.microsoft.com/office/excel/2006/main">
          <x14:cfRule type="containsText" priority="1408" operator="containsText" id="{3C87DFE6-D165-E746-9845-DFFD215AC9E7}">
            <xm:f>NOT(ISERROR(SEARCH("-",EA123)))</xm:f>
            <xm:f>"-"</xm:f>
            <x14:dxf>
              <font>
                <color rgb="FF9C0006"/>
              </font>
              <fill>
                <patternFill>
                  <bgColor rgb="FFFFC7CE"/>
                </patternFill>
              </fill>
            </x14:dxf>
          </x14:cfRule>
          <x14:cfRule type="containsText" priority="1409" operator="containsText" id="{6858AA8B-C3CB-AF49-86F7-D40F98277B3D}">
            <xm:f>NOT(ISERROR(SEARCH("+",EA123)))</xm:f>
            <xm:f>"+"</xm:f>
            <x14:dxf>
              <font>
                <color rgb="FF006100"/>
              </font>
              <fill>
                <patternFill>
                  <bgColor rgb="FFC6EFCE"/>
                </patternFill>
              </fill>
            </x14:dxf>
          </x14:cfRule>
          <xm:sqref>EA123</xm:sqref>
        </x14:conditionalFormatting>
        <x14:conditionalFormatting xmlns:xm="http://schemas.microsoft.com/office/excel/2006/main">
          <x14:cfRule type="containsText" priority="1398" operator="containsText" id="{E16E2D4A-142B-1E4F-B9B3-76EADC612B0A}">
            <xm:f>NOT(ISERROR(SEARCH("-",DL122)))</xm:f>
            <xm:f>"-"</xm:f>
            <x14:dxf>
              <font>
                <color rgb="FF9C0006"/>
              </font>
              <fill>
                <patternFill>
                  <bgColor rgb="FFFFC7CE"/>
                </patternFill>
              </fill>
            </x14:dxf>
          </x14:cfRule>
          <x14:cfRule type="containsText" priority="1399" operator="containsText" id="{B3F6EA2B-1D50-9141-B3CC-F67B99B580BB}">
            <xm:f>NOT(ISERROR(SEARCH("+",DL122)))</xm:f>
            <xm:f>"+"</xm:f>
            <x14:dxf>
              <font>
                <color rgb="FF006100"/>
              </font>
              <fill>
                <patternFill>
                  <bgColor rgb="FFC6EFCE"/>
                </patternFill>
              </fill>
            </x14:dxf>
          </x14:cfRule>
          <xm:sqref>DL122</xm:sqref>
        </x14:conditionalFormatting>
        <x14:conditionalFormatting xmlns:xm="http://schemas.microsoft.com/office/excel/2006/main">
          <x14:cfRule type="containsText" priority="1396" operator="containsText" id="{8DACA73B-F6A7-134A-8FA5-2E821D769DA9}">
            <xm:f>NOT(ISERROR(SEARCH("-",EA122)))</xm:f>
            <xm:f>"-"</xm:f>
            <x14:dxf>
              <font>
                <color rgb="FF9C0006"/>
              </font>
              <fill>
                <patternFill>
                  <bgColor rgb="FFFFC7CE"/>
                </patternFill>
              </fill>
            </x14:dxf>
          </x14:cfRule>
          <x14:cfRule type="containsText" priority="1397" operator="containsText" id="{00238048-95E7-4D41-A7D5-7DF4D89E8F4A}">
            <xm:f>NOT(ISERROR(SEARCH("+",EA122)))</xm:f>
            <xm:f>"+"</xm:f>
            <x14:dxf>
              <font>
                <color rgb="FF006100"/>
              </font>
              <fill>
                <patternFill>
                  <bgColor rgb="FFC6EFCE"/>
                </patternFill>
              </fill>
            </x14:dxf>
          </x14:cfRule>
          <xm:sqref>EA122</xm:sqref>
        </x14:conditionalFormatting>
        <x14:conditionalFormatting xmlns:xm="http://schemas.microsoft.com/office/excel/2006/main">
          <x14:cfRule type="containsText" priority="1386" operator="containsText" id="{6060A1EE-53CD-1142-A753-3908F4900668}">
            <xm:f>NOT(ISERROR(SEARCH("-",DL121)))</xm:f>
            <xm:f>"-"</xm:f>
            <x14:dxf>
              <font>
                <color rgb="FF9C0006"/>
              </font>
              <fill>
                <patternFill>
                  <bgColor rgb="FFFFC7CE"/>
                </patternFill>
              </fill>
            </x14:dxf>
          </x14:cfRule>
          <x14:cfRule type="containsText" priority="1387" operator="containsText" id="{D5B43113-AC70-5B4C-BBE2-0CB7E3DA7732}">
            <xm:f>NOT(ISERROR(SEARCH("+",DL121)))</xm:f>
            <xm:f>"+"</xm:f>
            <x14:dxf>
              <font>
                <color rgb="FF006100"/>
              </font>
              <fill>
                <patternFill>
                  <bgColor rgb="FFC6EFCE"/>
                </patternFill>
              </fill>
            </x14:dxf>
          </x14:cfRule>
          <xm:sqref>DL121</xm:sqref>
        </x14:conditionalFormatting>
        <x14:conditionalFormatting xmlns:xm="http://schemas.microsoft.com/office/excel/2006/main">
          <x14:cfRule type="containsText" priority="1384" operator="containsText" id="{DDAEB63B-9839-B148-95FC-C5CD0E1D577C}">
            <xm:f>NOT(ISERROR(SEARCH("-",EA121)))</xm:f>
            <xm:f>"-"</xm:f>
            <x14:dxf>
              <font>
                <color rgb="FF9C0006"/>
              </font>
              <fill>
                <patternFill>
                  <bgColor rgb="FFFFC7CE"/>
                </patternFill>
              </fill>
            </x14:dxf>
          </x14:cfRule>
          <x14:cfRule type="containsText" priority="1385" operator="containsText" id="{86CD4CD2-1E31-6F4D-967E-3CFB9194A641}">
            <xm:f>NOT(ISERROR(SEARCH("+",EA121)))</xm:f>
            <xm:f>"+"</xm:f>
            <x14:dxf>
              <font>
                <color rgb="FF006100"/>
              </font>
              <fill>
                <patternFill>
                  <bgColor rgb="FFC6EFCE"/>
                </patternFill>
              </fill>
            </x14:dxf>
          </x14:cfRule>
          <xm:sqref>EA121</xm:sqref>
        </x14:conditionalFormatting>
        <x14:conditionalFormatting xmlns:xm="http://schemas.microsoft.com/office/excel/2006/main">
          <x14:cfRule type="containsText" priority="1374" operator="containsText" id="{482F8DE1-FEC9-5B47-990F-0187AA13EBFA}">
            <xm:f>NOT(ISERROR(SEARCH("-",DL120)))</xm:f>
            <xm:f>"-"</xm:f>
            <x14:dxf>
              <font>
                <color rgb="FF9C0006"/>
              </font>
              <fill>
                <patternFill>
                  <bgColor rgb="FFFFC7CE"/>
                </patternFill>
              </fill>
            </x14:dxf>
          </x14:cfRule>
          <x14:cfRule type="containsText" priority="1375" operator="containsText" id="{946E43D8-F7EB-6E4F-B5A0-705BD87D6335}">
            <xm:f>NOT(ISERROR(SEARCH("+",DL120)))</xm:f>
            <xm:f>"+"</xm:f>
            <x14:dxf>
              <font>
                <color rgb="FF006100"/>
              </font>
              <fill>
                <patternFill>
                  <bgColor rgb="FFC6EFCE"/>
                </patternFill>
              </fill>
            </x14:dxf>
          </x14:cfRule>
          <xm:sqref>DL120</xm:sqref>
        </x14:conditionalFormatting>
        <x14:conditionalFormatting xmlns:xm="http://schemas.microsoft.com/office/excel/2006/main">
          <x14:cfRule type="containsText" priority="1372" operator="containsText" id="{1887C8E0-2D1A-AA44-8893-DB9038A40E6E}">
            <xm:f>NOT(ISERROR(SEARCH("-",EA120)))</xm:f>
            <xm:f>"-"</xm:f>
            <x14:dxf>
              <font>
                <color rgb="FF9C0006"/>
              </font>
              <fill>
                <patternFill>
                  <bgColor rgb="FFFFC7CE"/>
                </patternFill>
              </fill>
            </x14:dxf>
          </x14:cfRule>
          <x14:cfRule type="containsText" priority="1373" operator="containsText" id="{F981D45F-9492-4441-9585-C3597A5E30C0}">
            <xm:f>NOT(ISERROR(SEARCH("+",EA120)))</xm:f>
            <xm:f>"+"</xm:f>
            <x14:dxf>
              <font>
                <color rgb="FF006100"/>
              </font>
              <fill>
                <patternFill>
                  <bgColor rgb="FFC6EFCE"/>
                </patternFill>
              </fill>
            </x14:dxf>
          </x14:cfRule>
          <xm:sqref>EA120</xm:sqref>
        </x14:conditionalFormatting>
        <x14:conditionalFormatting xmlns:xm="http://schemas.microsoft.com/office/excel/2006/main">
          <x14:cfRule type="containsText" priority="1362" operator="containsText" id="{332213E6-8504-634B-AE44-5278F1A373B6}">
            <xm:f>NOT(ISERROR(SEARCH("-",DL119)))</xm:f>
            <xm:f>"-"</xm:f>
            <x14:dxf>
              <font>
                <color rgb="FF9C0006"/>
              </font>
              <fill>
                <patternFill>
                  <bgColor rgb="FFFFC7CE"/>
                </patternFill>
              </fill>
            </x14:dxf>
          </x14:cfRule>
          <x14:cfRule type="containsText" priority="1363" operator="containsText" id="{B4FB4DFE-7CAA-3644-B672-90BBD1156CDF}">
            <xm:f>NOT(ISERROR(SEARCH("+",DL119)))</xm:f>
            <xm:f>"+"</xm:f>
            <x14:dxf>
              <font>
                <color rgb="FF006100"/>
              </font>
              <fill>
                <patternFill>
                  <bgColor rgb="FFC6EFCE"/>
                </patternFill>
              </fill>
            </x14:dxf>
          </x14:cfRule>
          <xm:sqref>DL119</xm:sqref>
        </x14:conditionalFormatting>
        <x14:conditionalFormatting xmlns:xm="http://schemas.microsoft.com/office/excel/2006/main">
          <x14:cfRule type="containsText" priority="1360" operator="containsText" id="{7EB0C55E-FA46-944E-AF67-4F2C724E4C7A}">
            <xm:f>NOT(ISERROR(SEARCH("-",EA119)))</xm:f>
            <xm:f>"-"</xm:f>
            <x14:dxf>
              <font>
                <color rgb="FF9C0006"/>
              </font>
              <fill>
                <patternFill>
                  <bgColor rgb="FFFFC7CE"/>
                </patternFill>
              </fill>
            </x14:dxf>
          </x14:cfRule>
          <x14:cfRule type="containsText" priority="1361" operator="containsText" id="{DCD4546F-9AB7-B040-8870-519506A6F039}">
            <xm:f>NOT(ISERROR(SEARCH("+",EA119)))</xm:f>
            <xm:f>"+"</xm:f>
            <x14:dxf>
              <font>
                <color rgb="FF006100"/>
              </font>
              <fill>
                <patternFill>
                  <bgColor rgb="FFC6EFCE"/>
                </patternFill>
              </fill>
            </x14:dxf>
          </x14:cfRule>
          <xm:sqref>EA119</xm:sqref>
        </x14:conditionalFormatting>
        <x14:conditionalFormatting xmlns:xm="http://schemas.microsoft.com/office/excel/2006/main">
          <x14:cfRule type="containsText" priority="1350" operator="containsText" id="{CDDA1352-619E-3B45-9173-075863399326}">
            <xm:f>NOT(ISERROR(SEARCH("-",DL118)))</xm:f>
            <xm:f>"-"</xm:f>
            <x14:dxf>
              <font>
                <color rgb="FF9C0006"/>
              </font>
              <fill>
                <patternFill>
                  <bgColor rgb="FFFFC7CE"/>
                </patternFill>
              </fill>
            </x14:dxf>
          </x14:cfRule>
          <x14:cfRule type="containsText" priority="1351" operator="containsText" id="{623E14A4-6314-B049-8AE0-0FF29625FB5A}">
            <xm:f>NOT(ISERROR(SEARCH("+",DL118)))</xm:f>
            <xm:f>"+"</xm:f>
            <x14:dxf>
              <font>
                <color rgb="FF006100"/>
              </font>
              <fill>
                <patternFill>
                  <bgColor rgb="FFC6EFCE"/>
                </patternFill>
              </fill>
            </x14:dxf>
          </x14:cfRule>
          <xm:sqref>DL118</xm:sqref>
        </x14:conditionalFormatting>
        <x14:conditionalFormatting xmlns:xm="http://schemas.microsoft.com/office/excel/2006/main">
          <x14:cfRule type="containsText" priority="1348" operator="containsText" id="{A00C89D1-6608-4C44-8CAC-E47D08D7815D}">
            <xm:f>NOT(ISERROR(SEARCH("-",EA118)))</xm:f>
            <xm:f>"-"</xm:f>
            <x14:dxf>
              <font>
                <color rgb="FF9C0006"/>
              </font>
              <fill>
                <patternFill>
                  <bgColor rgb="FFFFC7CE"/>
                </patternFill>
              </fill>
            </x14:dxf>
          </x14:cfRule>
          <x14:cfRule type="containsText" priority="1349" operator="containsText" id="{B1CBA892-91A2-5F45-9543-0B80B9E94FEE}">
            <xm:f>NOT(ISERROR(SEARCH("+",EA118)))</xm:f>
            <xm:f>"+"</xm:f>
            <x14:dxf>
              <font>
                <color rgb="FF006100"/>
              </font>
              <fill>
                <patternFill>
                  <bgColor rgb="FFC6EFCE"/>
                </patternFill>
              </fill>
            </x14:dxf>
          </x14:cfRule>
          <xm:sqref>EA118</xm:sqref>
        </x14:conditionalFormatting>
        <x14:conditionalFormatting xmlns:xm="http://schemas.microsoft.com/office/excel/2006/main">
          <x14:cfRule type="containsText" priority="1338" operator="containsText" id="{BB9C6478-C28F-3A4E-A141-4985246A9C92}">
            <xm:f>NOT(ISERROR(SEARCH("-",DL117)))</xm:f>
            <xm:f>"-"</xm:f>
            <x14:dxf>
              <font>
                <color rgb="FF9C0006"/>
              </font>
              <fill>
                <patternFill>
                  <bgColor rgb="FFFFC7CE"/>
                </patternFill>
              </fill>
            </x14:dxf>
          </x14:cfRule>
          <x14:cfRule type="containsText" priority="1339" operator="containsText" id="{82E21950-5E86-604B-B40B-0E1DDD36118D}">
            <xm:f>NOT(ISERROR(SEARCH("+",DL117)))</xm:f>
            <xm:f>"+"</xm:f>
            <x14:dxf>
              <font>
                <color rgb="FF006100"/>
              </font>
              <fill>
                <patternFill>
                  <bgColor rgb="FFC6EFCE"/>
                </patternFill>
              </fill>
            </x14:dxf>
          </x14:cfRule>
          <xm:sqref>DL117</xm:sqref>
        </x14:conditionalFormatting>
        <x14:conditionalFormatting xmlns:xm="http://schemas.microsoft.com/office/excel/2006/main">
          <x14:cfRule type="containsText" priority="1336" operator="containsText" id="{FCF01F5E-E218-E44A-AC62-A0157F30BCB7}">
            <xm:f>NOT(ISERROR(SEARCH("-",EA117)))</xm:f>
            <xm:f>"-"</xm:f>
            <x14:dxf>
              <font>
                <color rgb="FF9C0006"/>
              </font>
              <fill>
                <patternFill>
                  <bgColor rgb="FFFFC7CE"/>
                </patternFill>
              </fill>
            </x14:dxf>
          </x14:cfRule>
          <x14:cfRule type="containsText" priority="1337" operator="containsText" id="{BC807222-2BD7-5248-8127-1D943C4E5045}">
            <xm:f>NOT(ISERROR(SEARCH("+",EA117)))</xm:f>
            <xm:f>"+"</xm:f>
            <x14:dxf>
              <font>
                <color rgb="FF006100"/>
              </font>
              <fill>
                <patternFill>
                  <bgColor rgb="FFC6EFCE"/>
                </patternFill>
              </fill>
            </x14:dxf>
          </x14:cfRule>
          <xm:sqref>EA117</xm:sqref>
        </x14:conditionalFormatting>
        <x14:conditionalFormatting xmlns:xm="http://schemas.microsoft.com/office/excel/2006/main">
          <x14:cfRule type="containsText" priority="1326" operator="containsText" id="{93AA0BEC-DF2D-5144-9F1E-0B981C05FA83}">
            <xm:f>NOT(ISERROR(SEARCH("-",DL116)))</xm:f>
            <xm:f>"-"</xm:f>
            <x14:dxf>
              <font>
                <color rgb="FF9C0006"/>
              </font>
              <fill>
                <patternFill>
                  <bgColor rgb="FFFFC7CE"/>
                </patternFill>
              </fill>
            </x14:dxf>
          </x14:cfRule>
          <x14:cfRule type="containsText" priority="1327" operator="containsText" id="{A08D7CAD-3497-C348-BA80-28E04F84B540}">
            <xm:f>NOT(ISERROR(SEARCH("+",DL116)))</xm:f>
            <xm:f>"+"</xm:f>
            <x14:dxf>
              <font>
                <color rgb="FF006100"/>
              </font>
              <fill>
                <patternFill>
                  <bgColor rgb="FFC6EFCE"/>
                </patternFill>
              </fill>
            </x14:dxf>
          </x14:cfRule>
          <xm:sqref>DL116</xm:sqref>
        </x14:conditionalFormatting>
        <x14:conditionalFormatting xmlns:xm="http://schemas.microsoft.com/office/excel/2006/main">
          <x14:cfRule type="containsText" priority="1324" operator="containsText" id="{40CF10E5-196B-F04D-B889-E3508D8F02AA}">
            <xm:f>NOT(ISERROR(SEARCH("-",EA116)))</xm:f>
            <xm:f>"-"</xm:f>
            <x14:dxf>
              <font>
                <color rgb="FF9C0006"/>
              </font>
              <fill>
                <patternFill>
                  <bgColor rgb="FFFFC7CE"/>
                </patternFill>
              </fill>
            </x14:dxf>
          </x14:cfRule>
          <x14:cfRule type="containsText" priority="1325" operator="containsText" id="{EC6BF816-5477-BE49-B35F-D9670E1D3DCD}">
            <xm:f>NOT(ISERROR(SEARCH("+",EA116)))</xm:f>
            <xm:f>"+"</xm:f>
            <x14:dxf>
              <font>
                <color rgb="FF006100"/>
              </font>
              <fill>
                <patternFill>
                  <bgColor rgb="FFC6EFCE"/>
                </patternFill>
              </fill>
            </x14:dxf>
          </x14:cfRule>
          <xm:sqref>EA116</xm:sqref>
        </x14:conditionalFormatting>
        <x14:conditionalFormatting xmlns:xm="http://schemas.microsoft.com/office/excel/2006/main">
          <x14:cfRule type="containsText" priority="1314" operator="containsText" id="{A37D2DC8-13DC-4D46-8951-798B33F7AF4B}">
            <xm:f>NOT(ISERROR(SEARCH("-",DL115)))</xm:f>
            <xm:f>"-"</xm:f>
            <x14:dxf>
              <font>
                <color rgb="FF9C0006"/>
              </font>
              <fill>
                <patternFill>
                  <bgColor rgb="FFFFC7CE"/>
                </patternFill>
              </fill>
            </x14:dxf>
          </x14:cfRule>
          <x14:cfRule type="containsText" priority="1315" operator="containsText" id="{F1ED6C59-C5F7-E840-A707-E539A6277048}">
            <xm:f>NOT(ISERROR(SEARCH("+",DL115)))</xm:f>
            <xm:f>"+"</xm:f>
            <x14:dxf>
              <font>
                <color rgb="FF006100"/>
              </font>
              <fill>
                <patternFill>
                  <bgColor rgb="FFC6EFCE"/>
                </patternFill>
              </fill>
            </x14:dxf>
          </x14:cfRule>
          <xm:sqref>DL115</xm:sqref>
        </x14:conditionalFormatting>
        <x14:conditionalFormatting xmlns:xm="http://schemas.microsoft.com/office/excel/2006/main">
          <x14:cfRule type="containsText" priority="1312" operator="containsText" id="{74C3BDB4-1A97-2940-B1D3-734E230EF3A1}">
            <xm:f>NOT(ISERROR(SEARCH("-",EA115)))</xm:f>
            <xm:f>"-"</xm:f>
            <x14:dxf>
              <font>
                <color rgb="FF9C0006"/>
              </font>
              <fill>
                <patternFill>
                  <bgColor rgb="FFFFC7CE"/>
                </patternFill>
              </fill>
            </x14:dxf>
          </x14:cfRule>
          <x14:cfRule type="containsText" priority="1313" operator="containsText" id="{74F5D16C-6733-E648-B2A0-94911DD07E04}">
            <xm:f>NOT(ISERROR(SEARCH("+",EA115)))</xm:f>
            <xm:f>"+"</xm:f>
            <x14:dxf>
              <font>
                <color rgb="FF006100"/>
              </font>
              <fill>
                <patternFill>
                  <bgColor rgb="FFC6EFCE"/>
                </patternFill>
              </fill>
            </x14:dxf>
          </x14:cfRule>
          <xm:sqref>EA115</xm:sqref>
        </x14:conditionalFormatting>
        <x14:conditionalFormatting xmlns:xm="http://schemas.microsoft.com/office/excel/2006/main">
          <x14:cfRule type="containsText" priority="1302" operator="containsText" id="{D97396AC-8445-3C41-9E4F-C3916A06557F}">
            <xm:f>NOT(ISERROR(SEARCH("-",DL114)))</xm:f>
            <xm:f>"-"</xm:f>
            <x14:dxf>
              <font>
                <color rgb="FF9C0006"/>
              </font>
              <fill>
                <patternFill>
                  <bgColor rgb="FFFFC7CE"/>
                </patternFill>
              </fill>
            </x14:dxf>
          </x14:cfRule>
          <x14:cfRule type="containsText" priority="1303" operator="containsText" id="{2D4659DF-7336-6D49-B80A-0704A20BC80E}">
            <xm:f>NOT(ISERROR(SEARCH("+",DL114)))</xm:f>
            <xm:f>"+"</xm:f>
            <x14:dxf>
              <font>
                <color rgb="FF006100"/>
              </font>
              <fill>
                <patternFill>
                  <bgColor rgb="FFC6EFCE"/>
                </patternFill>
              </fill>
            </x14:dxf>
          </x14:cfRule>
          <xm:sqref>DL114</xm:sqref>
        </x14:conditionalFormatting>
        <x14:conditionalFormatting xmlns:xm="http://schemas.microsoft.com/office/excel/2006/main">
          <x14:cfRule type="containsText" priority="1300" operator="containsText" id="{C85C4000-26C2-FB45-9447-B1CBA0769283}">
            <xm:f>NOT(ISERROR(SEARCH("-",EA114)))</xm:f>
            <xm:f>"-"</xm:f>
            <x14:dxf>
              <font>
                <color rgb="FF9C0006"/>
              </font>
              <fill>
                <patternFill>
                  <bgColor rgb="FFFFC7CE"/>
                </patternFill>
              </fill>
            </x14:dxf>
          </x14:cfRule>
          <x14:cfRule type="containsText" priority="1301" operator="containsText" id="{89458142-D2DF-6B4A-9816-FAD43CB0411B}">
            <xm:f>NOT(ISERROR(SEARCH("+",EA114)))</xm:f>
            <xm:f>"+"</xm:f>
            <x14:dxf>
              <font>
                <color rgb="FF006100"/>
              </font>
              <fill>
                <patternFill>
                  <bgColor rgb="FFC6EFCE"/>
                </patternFill>
              </fill>
            </x14:dxf>
          </x14:cfRule>
          <xm:sqref>EA114</xm:sqref>
        </x14:conditionalFormatting>
        <x14:conditionalFormatting xmlns:xm="http://schemas.microsoft.com/office/excel/2006/main">
          <x14:cfRule type="containsText" priority="1290" operator="containsText" id="{65E25482-C88E-394A-B891-492CCD3E8116}">
            <xm:f>NOT(ISERROR(SEARCH("-",DL113)))</xm:f>
            <xm:f>"-"</xm:f>
            <x14:dxf>
              <font>
                <color rgb="FF9C0006"/>
              </font>
              <fill>
                <patternFill>
                  <bgColor rgb="FFFFC7CE"/>
                </patternFill>
              </fill>
            </x14:dxf>
          </x14:cfRule>
          <x14:cfRule type="containsText" priority="1291" operator="containsText" id="{E5ABC460-6F4E-E148-8F3F-684CAA0808FA}">
            <xm:f>NOT(ISERROR(SEARCH("+",DL113)))</xm:f>
            <xm:f>"+"</xm:f>
            <x14:dxf>
              <font>
                <color rgb="FF006100"/>
              </font>
              <fill>
                <patternFill>
                  <bgColor rgb="FFC6EFCE"/>
                </patternFill>
              </fill>
            </x14:dxf>
          </x14:cfRule>
          <xm:sqref>DL113</xm:sqref>
        </x14:conditionalFormatting>
        <x14:conditionalFormatting xmlns:xm="http://schemas.microsoft.com/office/excel/2006/main">
          <x14:cfRule type="containsText" priority="1288" operator="containsText" id="{FCE60870-2F03-E441-B973-B7D53DEC7CF8}">
            <xm:f>NOT(ISERROR(SEARCH("-",EA113)))</xm:f>
            <xm:f>"-"</xm:f>
            <x14:dxf>
              <font>
                <color rgb="FF9C0006"/>
              </font>
              <fill>
                <patternFill>
                  <bgColor rgb="FFFFC7CE"/>
                </patternFill>
              </fill>
            </x14:dxf>
          </x14:cfRule>
          <x14:cfRule type="containsText" priority="1289" operator="containsText" id="{C999F75C-EF41-0940-AF00-96A188189ADB}">
            <xm:f>NOT(ISERROR(SEARCH("+",EA113)))</xm:f>
            <xm:f>"+"</xm:f>
            <x14:dxf>
              <font>
                <color rgb="FF006100"/>
              </font>
              <fill>
                <patternFill>
                  <bgColor rgb="FFC6EFCE"/>
                </patternFill>
              </fill>
            </x14:dxf>
          </x14:cfRule>
          <xm:sqref>EA113</xm:sqref>
        </x14:conditionalFormatting>
        <x14:conditionalFormatting xmlns:xm="http://schemas.microsoft.com/office/excel/2006/main">
          <x14:cfRule type="containsText" priority="1278" operator="containsText" id="{477BE082-448B-B048-88E8-99B351A0044E}">
            <xm:f>NOT(ISERROR(SEARCH("-",DL112)))</xm:f>
            <xm:f>"-"</xm:f>
            <x14:dxf>
              <font>
                <color rgb="FF9C0006"/>
              </font>
              <fill>
                <patternFill>
                  <bgColor rgb="FFFFC7CE"/>
                </patternFill>
              </fill>
            </x14:dxf>
          </x14:cfRule>
          <x14:cfRule type="containsText" priority="1279" operator="containsText" id="{AC022A88-4678-6D48-AC72-EE6209124FFA}">
            <xm:f>NOT(ISERROR(SEARCH("+",DL112)))</xm:f>
            <xm:f>"+"</xm:f>
            <x14:dxf>
              <font>
                <color rgb="FF006100"/>
              </font>
              <fill>
                <patternFill>
                  <bgColor rgb="FFC6EFCE"/>
                </patternFill>
              </fill>
            </x14:dxf>
          </x14:cfRule>
          <xm:sqref>DL112</xm:sqref>
        </x14:conditionalFormatting>
        <x14:conditionalFormatting xmlns:xm="http://schemas.microsoft.com/office/excel/2006/main">
          <x14:cfRule type="containsText" priority="1276" operator="containsText" id="{D81D570A-619E-D64F-BCBB-3CCDE09F44B2}">
            <xm:f>NOT(ISERROR(SEARCH("-",EA112)))</xm:f>
            <xm:f>"-"</xm:f>
            <x14:dxf>
              <font>
                <color rgb="FF9C0006"/>
              </font>
              <fill>
                <patternFill>
                  <bgColor rgb="FFFFC7CE"/>
                </patternFill>
              </fill>
            </x14:dxf>
          </x14:cfRule>
          <x14:cfRule type="containsText" priority="1277" operator="containsText" id="{727F68DC-A6FF-1346-A109-2FE755236C62}">
            <xm:f>NOT(ISERROR(SEARCH("+",EA112)))</xm:f>
            <xm:f>"+"</xm:f>
            <x14:dxf>
              <font>
                <color rgb="FF006100"/>
              </font>
              <fill>
                <patternFill>
                  <bgColor rgb="FFC6EFCE"/>
                </patternFill>
              </fill>
            </x14:dxf>
          </x14:cfRule>
          <xm:sqref>EA112</xm:sqref>
        </x14:conditionalFormatting>
        <x14:conditionalFormatting xmlns:xm="http://schemas.microsoft.com/office/excel/2006/main">
          <x14:cfRule type="containsText" priority="1266" operator="containsText" id="{F88779EB-AD38-1D4C-93AF-86504FC5E615}">
            <xm:f>NOT(ISERROR(SEARCH("-",DL111)))</xm:f>
            <xm:f>"-"</xm:f>
            <x14:dxf>
              <font>
                <color rgb="FF9C0006"/>
              </font>
              <fill>
                <patternFill>
                  <bgColor rgb="FFFFC7CE"/>
                </patternFill>
              </fill>
            </x14:dxf>
          </x14:cfRule>
          <x14:cfRule type="containsText" priority="1267" operator="containsText" id="{906297F3-B804-5D46-9099-A5AEBEC4E537}">
            <xm:f>NOT(ISERROR(SEARCH("+",DL111)))</xm:f>
            <xm:f>"+"</xm:f>
            <x14:dxf>
              <font>
                <color rgb="FF006100"/>
              </font>
              <fill>
                <patternFill>
                  <bgColor rgb="FFC6EFCE"/>
                </patternFill>
              </fill>
            </x14:dxf>
          </x14:cfRule>
          <xm:sqref>DL111</xm:sqref>
        </x14:conditionalFormatting>
        <x14:conditionalFormatting xmlns:xm="http://schemas.microsoft.com/office/excel/2006/main">
          <x14:cfRule type="containsText" priority="1264" operator="containsText" id="{708FA03D-EB48-8843-9069-DED1FD797E53}">
            <xm:f>NOT(ISERROR(SEARCH("-",EA111)))</xm:f>
            <xm:f>"-"</xm:f>
            <x14:dxf>
              <font>
                <color rgb="FF9C0006"/>
              </font>
              <fill>
                <patternFill>
                  <bgColor rgb="FFFFC7CE"/>
                </patternFill>
              </fill>
            </x14:dxf>
          </x14:cfRule>
          <x14:cfRule type="containsText" priority="1265" operator="containsText" id="{5F9D7912-4314-1F4D-85C8-ED6824CD799D}">
            <xm:f>NOT(ISERROR(SEARCH("+",EA111)))</xm:f>
            <xm:f>"+"</xm:f>
            <x14:dxf>
              <font>
                <color rgb="FF006100"/>
              </font>
              <fill>
                <patternFill>
                  <bgColor rgb="FFC6EFCE"/>
                </patternFill>
              </fill>
            </x14:dxf>
          </x14:cfRule>
          <xm:sqref>EA111</xm:sqref>
        </x14:conditionalFormatting>
        <x14:conditionalFormatting xmlns:xm="http://schemas.microsoft.com/office/excel/2006/main">
          <x14:cfRule type="containsText" priority="1254" operator="containsText" id="{2627802D-63C0-9D4F-8B88-0AAE22AC82AF}">
            <xm:f>NOT(ISERROR(SEARCH("-",DL110)))</xm:f>
            <xm:f>"-"</xm:f>
            <x14:dxf>
              <font>
                <color rgb="FF9C0006"/>
              </font>
              <fill>
                <patternFill>
                  <bgColor rgb="FFFFC7CE"/>
                </patternFill>
              </fill>
            </x14:dxf>
          </x14:cfRule>
          <x14:cfRule type="containsText" priority="1255" operator="containsText" id="{72D2B21F-26DB-4544-B179-E1F413B919CE}">
            <xm:f>NOT(ISERROR(SEARCH("+",DL110)))</xm:f>
            <xm:f>"+"</xm:f>
            <x14:dxf>
              <font>
                <color rgb="FF006100"/>
              </font>
              <fill>
                <patternFill>
                  <bgColor rgb="FFC6EFCE"/>
                </patternFill>
              </fill>
            </x14:dxf>
          </x14:cfRule>
          <xm:sqref>DL110</xm:sqref>
        </x14:conditionalFormatting>
        <x14:conditionalFormatting xmlns:xm="http://schemas.microsoft.com/office/excel/2006/main">
          <x14:cfRule type="containsText" priority="1252" operator="containsText" id="{0838FCAD-75D3-CE43-A2CC-9B54F9BC7DC7}">
            <xm:f>NOT(ISERROR(SEARCH("-",EA110)))</xm:f>
            <xm:f>"-"</xm:f>
            <x14:dxf>
              <font>
                <color rgb="FF9C0006"/>
              </font>
              <fill>
                <patternFill>
                  <bgColor rgb="FFFFC7CE"/>
                </patternFill>
              </fill>
            </x14:dxf>
          </x14:cfRule>
          <x14:cfRule type="containsText" priority="1253" operator="containsText" id="{24CD70A9-90C2-F743-8E54-DB18C22F1D4E}">
            <xm:f>NOT(ISERROR(SEARCH("+",EA110)))</xm:f>
            <xm:f>"+"</xm:f>
            <x14:dxf>
              <font>
                <color rgb="FF006100"/>
              </font>
              <fill>
                <patternFill>
                  <bgColor rgb="FFC6EFCE"/>
                </patternFill>
              </fill>
            </x14:dxf>
          </x14:cfRule>
          <xm:sqref>EA110</xm:sqref>
        </x14:conditionalFormatting>
        <x14:conditionalFormatting xmlns:xm="http://schemas.microsoft.com/office/excel/2006/main">
          <x14:cfRule type="containsText" priority="1242" operator="containsText" id="{A80C40C0-C98A-0F45-BF2B-22F31EEDD94B}">
            <xm:f>NOT(ISERROR(SEARCH("-",DL109)))</xm:f>
            <xm:f>"-"</xm:f>
            <x14:dxf>
              <font>
                <color rgb="FF9C0006"/>
              </font>
              <fill>
                <patternFill>
                  <bgColor rgb="FFFFC7CE"/>
                </patternFill>
              </fill>
            </x14:dxf>
          </x14:cfRule>
          <x14:cfRule type="containsText" priority="1243" operator="containsText" id="{56EEC1DF-AECB-954A-BE1D-76C03AAB8FF9}">
            <xm:f>NOT(ISERROR(SEARCH("+",DL109)))</xm:f>
            <xm:f>"+"</xm:f>
            <x14:dxf>
              <font>
                <color rgb="FF006100"/>
              </font>
              <fill>
                <patternFill>
                  <bgColor rgb="FFC6EFCE"/>
                </patternFill>
              </fill>
            </x14:dxf>
          </x14:cfRule>
          <xm:sqref>DL109</xm:sqref>
        </x14:conditionalFormatting>
        <x14:conditionalFormatting xmlns:xm="http://schemas.microsoft.com/office/excel/2006/main">
          <x14:cfRule type="containsText" priority="1240" operator="containsText" id="{3CC719BE-90F5-8B45-8E40-2E59A79D492D}">
            <xm:f>NOT(ISERROR(SEARCH("-",EA109)))</xm:f>
            <xm:f>"-"</xm:f>
            <x14:dxf>
              <font>
                <color rgb="FF9C0006"/>
              </font>
              <fill>
                <patternFill>
                  <bgColor rgb="FFFFC7CE"/>
                </patternFill>
              </fill>
            </x14:dxf>
          </x14:cfRule>
          <x14:cfRule type="containsText" priority="1241" operator="containsText" id="{0EA41DA3-D323-1B49-9B52-59FE3E9E0C68}">
            <xm:f>NOT(ISERROR(SEARCH("+",EA109)))</xm:f>
            <xm:f>"+"</xm:f>
            <x14:dxf>
              <font>
                <color rgb="FF006100"/>
              </font>
              <fill>
                <patternFill>
                  <bgColor rgb="FFC6EFCE"/>
                </patternFill>
              </fill>
            </x14:dxf>
          </x14:cfRule>
          <xm:sqref>EA109</xm:sqref>
        </x14:conditionalFormatting>
        <x14:conditionalFormatting xmlns:xm="http://schemas.microsoft.com/office/excel/2006/main">
          <x14:cfRule type="containsText" priority="1230" operator="containsText" id="{7C83F947-D29F-C74D-87DD-F1A1F99F9A9B}">
            <xm:f>NOT(ISERROR(SEARCH("-",DL108)))</xm:f>
            <xm:f>"-"</xm:f>
            <x14:dxf>
              <font>
                <color rgb="FF9C0006"/>
              </font>
              <fill>
                <patternFill>
                  <bgColor rgb="FFFFC7CE"/>
                </patternFill>
              </fill>
            </x14:dxf>
          </x14:cfRule>
          <x14:cfRule type="containsText" priority="1231" operator="containsText" id="{2EA11859-2362-4849-B5BB-EA7B5241D600}">
            <xm:f>NOT(ISERROR(SEARCH("+",DL108)))</xm:f>
            <xm:f>"+"</xm:f>
            <x14:dxf>
              <font>
                <color rgb="FF006100"/>
              </font>
              <fill>
                <patternFill>
                  <bgColor rgb="FFC6EFCE"/>
                </patternFill>
              </fill>
            </x14:dxf>
          </x14:cfRule>
          <xm:sqref>DL108</xm:sqref>
        </x14:conditionalFormatting>
        <x14:conditionalFormatting xmlns:xm="http://schemas.microsoft.com/office/excel/2006/main">
          <x14:cfRule type="containsText" priority="1228" operator="containsText" id="{4812D66C-308E-7D45-A975-EEC227942E5F}">
            <xm:f>NOT(ISERROR(SEARCH("-",EA108)))</xm:f>
            <xm:f>"-"</xm:f>
            <x14:dxf>
              <font>
                <color rgb="FF9C0006"/>
              </font>
              <fill>
                <patternFill>
                  <bgColor rgb="FFFFC7CE"/>
                </patternFill>
              </fill>
            </x14:dxf>
          </x14:cfRule>
          <x14:cfRule type="containsText" priority="1229" operator="containsText" id="{05FFEB65-EF48-C046-B967-37606A5E8EC6}">
            <xm:f>NOT(ISERROR(SEARCH("+",EA108)))</xm:f>
            <xm:f>"+"</xm:f>
            <x14:dxf>
              <font>
                <color rgb="FF006100"/>
              </font>
              <fill>
                <patternFill>
                  <bgColor rgb="FFC6EFCE"/>
                </patternFill>
              </fill>
            </x14:dxf>
          </x14:cfRule>
          <xm:sqref>EA108</xm:sqref>
        </x14:conditionalFormatting>
        <x14:conditionalFormatting xmlns:xm="http://schemas.microsoft.com/office/excel/2006/main">
          <x14:cfRule type="containsText" priority="1218" operator="containsText" id="{30E7662F-739F-6D4A-8BE1-85CD0A52BAAC}">
            <xm:f>NOT(ISERROR(SEARCH("-",DL107)))</xm:f>
            <xm:f>"-"</xm:f>
            <x14:dxf>
              <font>
                <color rgb="FF9C0006"/>
              </font>
              <fill>
                <patternFill>
                  <bgColor rgb="FFFFC7CE"/>
                </patternFill>
              </fill>
            </x14:dxf>
          </x14:cfRule>
          <x14:cfRule type="containsText" priority="1219" operator="containsText" id="{EAEDF92C-5C1B-DF40-B53C-F9E796A6AEA4}">
            <xm:f>NOT(ISERROR(SEARCH("+",DL107)))</xm:f>
            <xm:f>"+"</xm:f>
            <x14:dxf>
              <font>
                <color rgb="FF006100"/>
              </font>
              <fill>
                <patternFill>
                  <bgColor rgb="FFC6EFCE"/>
                </patternFill>
              </fill>
            </x14:dxf>
          </x14:cfRule>
          <xm:sqref>DL107</xm:sqref>
        </x14:conditionalFormatting>
        <x14:conditionalFormatting xmlns:xm="http://schemas.microsoft.com/office/excel/2006/main">
          <x14:cfRule type="containsText" priority="1216" operator="containsText" id="{B8960F16-B6DE-074F-A690-F0E0D322BD55}">
            <xm:f>NOT(ISERROR(SEARCH("-",EA107)))</xm:f>
            <xm:f>"-"</xm:f>
            <x14:dxf>
              <font>
                <color rgb="FF9C0006"/>
              </font>
              <fill>
                <patternFill>
                  <bgColor rgb="FFFFC7CE"/>
                </patternFill>
              </fill>
            </x14:dxf>
          </x14:cfRule>
          <x14:cfRule type="containsText" priority="1217" operator="containsText" id="{8F8AB28D-74A6-DD44-88E5-3C6E65C76903}">
            <xm:f>NOT(ISERROR(SEARCH("+",EA107)))</xm:f>
            <xm:f>"+"</xm:f>
            <x14:dxf>
              <font>
                <color rgb="FF006100"/>
              </font>
              <fill>
                <patternFill>
                  <bgColor rgb="FFC6EFCE"/>
                </patternFill>
              </fill>
            </x14:dxf>
          </x14:cfRule>
          <xm:sqref>EA107</xm:sqref>
        </x14:conditionalFormatting>
        <x14:conditionalFormatting xmlns:xm="http://schemas.microsoft.com/office/excel/2006/main">
          <x14:cfRule type="containsText" priority="1206" operator="containsText" id="{6F110E79-123F-8A44-94E4-799E9533152F}">
            <xm:f>NOT(ISERROR(SEARCH("-",DL106)))</xm:f>
            <xm:f>"-"</xm:f>
            <x14:dxf>
              <font>
                <color rgb="FF9C0006"/>
              </font>
              <fill>
                <patternFill>
                  <bgColor rgb="FFFFC7CE"/>
                </patternFill>
              </fill>
            </x14:dxf>
          </x14:cfRule>
          <x14:cfRule type="containsText" priority="1207" operator="containsText" id="{DD69F4E1-01B7-D747-960B-56ABC286F077}">
            <xm:f>NOT(ISERROR(SEARCH("+",DL106)))</xm:f>
            <xm:f>"+"</xm:f>
            <x14:dxf>
              <font>
                <color rgb="FF006100"/>
              </font>
              <fill>
                <patternFill>
                  <bgColor rgb="FFC6EFCE"/>
                </patternFill>
              </fill>
            </x14:dxf>
          </x14:cfRule>
          <xm:sqref>DL106</xm:sqref>
        </x14:conditionalFormatting>
        <x14:conditionalFormatting xmlns:xm="http://schemas.microsoft.com/office/excel/2006/main">
          <x14:cfRule type="containsText" priority="1204" operator="containsText" id="{B0D64467-C619-F140-96C3-222C79A05571}">
            <xm:f>NOT(ISERROR(SEARCH("-",EA106)))</xm:f>
            <xm:f>"-"</xm:f>
            <x14:dxf>
              <font>
                <color rgb="FF9C0006"/>
              </font>
              <fill>
                <patternFill>
                  <bgColor rgb="FFFFC7CE"/>
                </patternFill>
              </fill>
            </x14:dxf>
          </x14:cfRule>
          <x14:cfRule type="containsText" priority="1205" operator="containsText" id="{48F96436-400D-D14C-931F-F020EB63ADB4}">
            <xm:f>NOT(ISERROR(SEARCH("+",EA106)))</xm:f>
            <xm:f>"+"</xm:f>
            <x14:dxf>
              <font>
                <color rgb="FF006100"/>
              </font>
              <fill>
                <patternFill>
                  <bgColor rgb="FFC6EFCE"/>
                </patternFill>
              </fill>
            </x14:dxf>
          </x14:cfRule>
          <xm:sqref>EA106</xm:sqref>
        </x14:conditionalFormatting>
        <x14:conditionalFormatting xmlns:xm="http://schemas.microsoft.com/office/excel/2006/main">
          <x14:cfRule type="containsText" priority="1194" operator="containsText" id="{5D6A456D-7BEA-844C-9C4E-4298FE831309}">
            <xm:f>NOT(ISERROR(SEARCH("-",DL105)))</xm:f>
            <xm:f>"-"</xm:f>
            <x14:dxf>
              <font>
                <color rgb="FF9C0006"/>
              </font>
              <fill>
                <patternFill>
                  <bgColor rgb="FFFFC7CE"/>
                </patternFill>
              </fill>
            </x14:dxf>
          </x14:cfRule>
          <x14:cfRule type="containsText" priority="1195" operator="containsText" id="{8733F72C-0105-4A41-8C49-B98FDCFFDD69}">
            <xm:f>NOT(ISERROR(SEARCH("+",DL105)))</xm:f>
            <xm:f>"+"</xm:f>
            <x14:dxf>
              <font>
                <color rgb="FF006100"/>
              </font>
              <fill>
                <patternFill>
                  <bgColor rgb="FFC6EFCE"/>
                </patternFill>
              </fill>
            </x14:dxf>
          </x14:cfRule>
          <xm:sqref>DL105</xm:sqref>
        </x14:conditionalFormatting>
        <x14:conditionalFormatting xmlns:xm="http://schemas.microsoft.com/office/excel/2006/main">
          <x14:cfRule type="containsText" priority="1192" operator="containsText" id="{C343EB8C-99B6-7749-9C0B-702047D6323C}">
            <xm:f>NOT(ISERROR(SEARCH("-",EA105)))</xm:f>
            <xm:f>"-"</xm:f>
            <x14:dxf>
              <font>
                <color rgb="FF9C0006"/>
              </font>
              <fill>
                <patternFill>
                  <bgColor rgb="FFFFC7CE"/>
                </patternFill>
              </fill>
            </x14:dxf>
          </x14:cfRule>
          <x14:cfRule type="containsText" priority="1193" operator="containsText" id="{86678B60-41FA-6D47-82BF-60BC5590CA31}">
            <xm:f>NOT(ISERROR(SEARCH("+",EA105)))</xm:f>
            <xm:f>"+"</xm:f>
            <x14:dxf>
              <font>
                <color rgb="FF006100"/>
              </font>
              <fill>
                <patternFill>
                  <bgColor rgb="FFC6EFCE"/>
                </patternFill>
              </fill>
            </x14:dxf>
          </x14:cfRule>
          <xm:sqref>EA105</xm:sqref>
        </x14:conditionalFormatting>
        <x14:conditionalFormatting xmlns:xm="http://schemas.microsoft.com/office/excel/2006/main">
          <x14:cfRule type="containsText" priority="1182" operator="containsText" id="{A49F5341-FACC-2940-B989-9389CC99219B}">
            <xm:f>NOT(ISERROR(SEARCH("-",DL104)))</xm:f>
            <xm:f>"-"</xm:f>
            <x14:dxf>
              <font>
                <color rgb="FF9C0006"/>
              </font>
              <fill>
                <patternFill>
                  <bgColor rgb="FFFFC7CE"/>
                </patternFill>
              </fill>
            </x14:dxf>
          </x14:cfRule>
          <x14:cfRule type="containsText" priority="1183" operator="containsText" id="{21A07301-BA72-7543-88C4-D0AD05F4B41D}">
            <xm:f>NOT(ISERROR(SEARCH("+",DL104)))</xm:f>
            <xm:f>"+"</xm:f>
            <x14:dxf>
              <font>
                <color rgb="FF006100"/>
              </font>
              <fill>
                <patternFill>
                  <bgColor rgb="FFC6EFCE"/>
                </patternFill>
              </fill>
            </x14:dxf>
          </x14:cfRule>
          <xm:sqref>DL104</xm:sqref>
        </x14:conditionalFormatting>
        <x14:conditionalFormatting xmlns:xm="http://schemas.microsoft.com/office/excel/2006/main">
          <x14:cfRule type="containsText" priority="1180" operator="containsText" id="{A24500E1-94E0-BE4E-8BAA-8590B7B6E0F8}">
            <xm:f>NOT(ISERROR(SEARCH("-",EA104)))</xm:f>
            <xm:f>"-"</xm:f>
            <x14:dxf>
              <font>
                <color rgb="FF9C0006"/>
              </font>
              <fill>
                <patternFill>
                  <bgColor rgb="FFFFC7CE"/>
                </patternFill>
              </fill>
            </x14:dxf>
          </x14:cfRule>
          <x14:cfRule type="containsText" priority="1181" operator="containsText" id="{E9850618-9623-5340-BBB4-FB1F888E002A}">
            <xm:f>NOT(ISERROR(SEARCH("+",EA104)))</xm:f>
            <xm:f>"+"</xm:f>
            <x14:dxf>
              <font>
                <color rgb="FF006100"/>
              </font>
              <fill>
                <patternFill>
                  <bgColor rgb="FFC6EFCE"/>
                </patternFill>
              </fill>
            </x14:dxf>
          </x14:cfRule>
          <xm:sqref>EA104</xm:sqref>
        </x14:conditionalFormatting>
        <x14:conditionalFormatting xmlns:xm="http://schemas.microsoft.com/office/excel/2006/main">
          <x14:cfRule type="containsText" priority="1170" operator="containsText" id="{469E5A7E-26C8-484C-82D0-F3D9C886FF31}">
            <xm:f>NOT(ISERROR(SEARCH("-",DL103)))</xm:f>
            <xm:f>"-"</xm:f>
            <x14:dxf>
              <font>
                <color rgb="FF9C0006"/>
              </font>
              <fill>
                <patternFill>
                  <bgColor rgb="FFFFC7CE"/>
                </patternFill>
              </fill>
            </x14:dxf>
          </x14:cfRule>
          <x14:cfRule type="containsText" priority="1171" operator="containsText" id="{56949C28-CA1C-054B-A8BC-5544E9BA6434}">
            <xm:f>NOT(ISERROR(SEARCH("+",DL103)))</xm:f>
            <xm:f>"+"</xm:f>
            <x14:dxf>
              <font>
                <color rgb="FF006100"/>
              </font>
              <fill>
                <patternFill>
                  <bgColor rgb="FFC6EFCE"/>
                </patternFill>
              </fill>
            </x14:dxf>
          </x14:cfRule>
          <xm:sqref>DL103</xm:sqref>
        </x14:conditionalFormatting>
        <x14:conditionalFormatting xmlns:xm="http://schemas.microsoft.com/office/excel/2006/main">
          <x14:cfRule type="containsText" priority="1168" operator="containsText" id="{AA420F50-2863-864C-893B-0C894B7AE761}">
            <xm:f>NOT(ISERROR(SEARCH("-",EA103)))</xm:f>
            <xm:f>"-"</xm:f>
            <x14:dxf>
              <font>
                <color rgb="FF9C0006"/>
              </font>
              <fill>
                <patternFill>
                  <bgColor rgb="FFFFC7CE"/>
                </patternFill>
              </fill>
            </x14:dxf>
          </x14:cfRule>
          <x14:cfRule type="containsText" priority="1169" operator="containsText" id="{F246CA86-4368-0448-85EA-0D81BDC72DAC}">
            <xm:f>NOT(ISERROR(SEARCH("+",EA103)))</xm:f>
            <xm:f>"+"</xm:f>
            <x14:dxf>
              <font>
                <color rgb="FF006100"/>
              </font>
              <fill>
                <patternFill>
                  <bgColor rgb="FFC6EFCE"/>
                </patternFill>
              </fill>
            </x14:dxf>
          </x14:cfRule>
          <xm:sqref>EA103</xm:sqref>
        </x14:conditionalFormatting>
        <x14:conditionalFormatting xmlns:xm="http://schemas.microsoft.com/office/excel/2006/main">
          <x14:cfRule type="containsText" priority="1158" operator="containsText" id="{BD29972D-9D12-1445-8300-E704E3482459}">
            <xm:f>NOT(ISERROR(SEARCH("-",DL102)))</xm:f>
            <xm:f>"-"</xm:f>
            <x14:dxf>
              <font>
                <color rgb="FF9C0006"/>
              </font>
              <fill>
                <patternFill>
                  <bgColor rgb="FFFFC7CE"/>
                </patternFill>
              </fill>
            </x14:dxf>
          </x14:cfRule>
          <x14:cfRule type="containsText" priority="1159" operator="containsText" id="{6A97ED21-DF47-E14F-A8AF-E8F57649434D}">
            <xm:f>NOT(ISERROR(SEARCH("+",DL102)))</xm:f>
            <xm:f>"+"</xm:f>
            <x14:dxf>
              <font>
                <color rgb="FF006100"/>
              </font>
              <fill>
                <patternFill>
                  <bgColor rgb="FFC6EFCE"/>
                </patternFill>
              </fill>
            </x14:dxf>
          </x14:cfRule>
          <xm:sqref>DL102</xm:sqref>
        </x14:conditionalFormatting>
        <x14:conditionalFormatting xmlns:xm="http://schemas.microsoft.com/office/excel/2006/main">
          <x14:cfRule type="containsText" priority="1156" operator="containsText" id="{E156F8A9-D931-BF4C-9A9A-A73927F3C0E1}">
            <xm:f>NOT(ISERROR(SEARCH("-",EA102)))</xm:f>
            <xm:f>"-"</xm:f>
            <x14:dxf>
              <font>
                <color rgb="FF9C0006"/>
              </font>
              <fill>
                <patternFill>
                  <bgColor rgb="FFFFC7CE"/>
                </patternFill>
              </fill>
            </x14:dxf>
          </x14:cfRule>
          <x14:cfRule type="containsText" priority="1157" operator="containsText" id="{ED388C79-6332-B249-9321-F05742EF7E33}">
            <xm:f>NOT(ISERROR(SEARCH("+",EA102)))</xm:f>
            <xm:f>"+"</xm:f>
            <x14:dxf>
              <font>
                <color rgb="FF006100"/>
              </font>
              <fill>
                <patternFill>
                  <bgColor rgb="FFC6EFCE"/>
                </patternFill>
              </fill>
            </x14:dxf>
          </x14:cfRule>
          <xm:sqref>EA102</xm:sqref>
        </x14:conditionalFormatting>
        <x14:conditionalFormatting xmlns:xm="http://schemas.microsoft.com/office/excel/2006/main">
          <x14:cfRule type="containsText" priority="1146" operator="containsText" id="{1B8AA879-E6E0-8446-BE9C-26D85D2EFEC2}">
            <xm:f>NOT(ISERROR(SEARCH("-",DL101)))</xm:f>
            <xm:f>"-"</xm:f>
            <x14:dxf>
              <font>
                <color rgb="FF9C0006"/>
              </font>
              <fill>
                <patternFill>
                  <bgColor rgb="FFFFC7CE"/>
                </patternFill>
              </fill>
            </x14:dxf>
          </x14:cfRule>
          <x14:cfRule type="containsText" priority="1147" operator="containsText" id="{CF92BB52-2EEF-E545-A948-153D407D5A56}">
            <xm:f>NOT(ISERROR(SEARCH("+",DL101)))</xm:f>
            <xm:f>"+"</xm:f>
            <x14:dxf>
              <font>
                <color rgb="FF006100"/>
              </font>
              <fill>
                <patternFill>
                  <bgColor rgb="FFC6EFCE"/>
                </patternFill>
              </fill>
            </x14:dxf>
          </x14:cfRule>
          <xm:sqref>DL101</xm:sqref>
        </x14:conditionalFormatting>
        <x14:conditionalFormatting xmlns:xm="http://schemas.microsoft.com/office/excel/2006/main">
          <x14:cfRule type="containsText" priority="1144" operator="containsText" id="{D9F7E479-BC61-084E-A867-403590E48812}">
            <xm:f>NOT(ISERROR(SEARCH("-",EA101)))</xm:f>
            <xm:f>"-"</xm:f>
            <x14:dxf>
              <font>
                <color rgb="FF9C0006"/>
              </font>
              <fill>
                <patternFill>
                  <bgColor rgb="FFFFC7CE"/>
                </patternFill>
              </fill>
            </x14:dxf>
          </x14:cfRule>
          <x14:cfRule type="containsText" priority="1145" operator="containsText" id="{EF05712A-3F2E-414E-B2D2-2E69B1AF6191}">
            <xm:f>NOT(ISERROR(SEARCH("+",EA101)))</xm:f>
            <xm:f>"+"</xm:f>
            <x14:dxf>
              <font>
                <color rgb="FF006100"/>
              </font>
              <fill>
                <patternFill>
                  <bgColor rgb="FFC6EFCE"/>
                </patternFill>
              </fill>
            </x14:dxf>
          </x14:cfRule>
          <xm:sqref>EA101</xm:sqref>
        </x14:conditionalFormatting>
        <x14:conditionalFormatting xmlns:xm="http://schemas.microsoft.com/office/excel/2006/main">
          <x14:cfRule type="containsText" priority="1134" operator="containsText" id="{1D3B23DC-7180-3546-8044-3D10B524F8D3}">
            <xm:f>NOT(ISERROR(SEARCH("-",DL100)))</xm:f>
            <xm:f>"-"</xm:f>
            <x14:dxf>
              <font>
                <color rgb="FF9C0006"/>
              </font>
              <fill>
                <patternFill>
                  <bgColor rgb="FFFFC7CE"/>
                </patternFill>
              </fill>
            </x14:dxf>
          </x14:cfRule>
          <x14:cfRule type="containsText" priority="1135" operator="containsText" id="{0DFA03DF-A523-3342-AAC1-A085844901E4}">
            <xm:f>NOT(ISERROR(SEARCH("+",DL100)))</xm:f>
            <xm:f>"+"</xm:f>
            <x14:dxf>
              <font>
                <color rgb="FF006100"/>
              </font>
              <fill>
                <patternFill>
                  <bgColor rgb="FFC6EFCE"/>
                </patternFill>
              </fill>
            </x14:dxf>
          </x14:cfRule>
          <xm:sqref>DL100</xm:sqref>
        </x14:conditionalFormatting>
        <x14:conditionalFormatting xmlns:xm="http://schemas.microsoft.com/office/excel/2006/main">
          <x14:cfRule type="containsText" priority="1132" operator="containsText" id="{83CF8FE8-9508-F243-8E6A-AF58BC932020}">
            <xm:f>NOT(ISERROR(SEARCH("-",EA100)))</xm:f>
            <xm:f>"-"</xm:f>
            <x14:dxf>
              <font>
                <color rgb="FF9C0006"/>
              </font>
              <fill>
                <patternFill>
                  <bgColor rgb="FFFFC7CE"/>
                </patternFill>
              </fill>
            </x14:dxf>
          </x14:cfRule>
          <x14:cfRule type="containsText" priority="1133" operator="containsText" id="{51C51F2D-1030-A648-A32B-AC4C9E82F54D}">
            <xm:f>NOT(ISERROR(SEARCH("+",EA100)))</xm:f>
            <xm:f>"+"</xm:f>
            <x14:dxf>
              <font>
                <color rgb="FF006100"/>
              </font>
              <fill>
                <patternFill>
                  <bgColor rgb="FFC6EFCE"/>
                </patternFill>
              </fill>
            </x14:dxf>
          </x14:cfRule>
          <xm:sqref>EA100</xm:sqref>
        </x14:conditionalFormatting>
        <x14:conditionalFormatting xmlns:xm="http://schemas.microsoft.com/office/excel/2006/main">
          <x14:cfRule type="containsText" priority="1122" operator="containsText" id="{FC67A869-B0D4-D244-AA02-9610949CC57B}">
            <xm:f>NOT(ISERROR(SEARCH("-",DL99)))</xm:f>
            <xm:f>"-"</xm:f>
            <x14:dxf>
              <font>
                <color rgb="FF9C0006"/>
              </font>
              <fill>
                <patternFill>
                  <bgColor rgb="FFFFC7CE"/>
                </patternFill>
              </fill>
            </x14:dxf>
          </x14:cfRule>
          <x14:cfRule type="containsText" priority="1123" operator="containsText" id="{C2A156EB-A865-1344-80AD-DBEA9B91A10A}">
            <xm:f>NOT(ISERROR(SEARCH("+",DL99)))</xm:f>
            <xm:f>"+"</xm:f>
            <x14:dxf>
              <font>
                <color rgb="FF006100"/>
              </font>
              <fill>
                <patternFill>
                  <bgColor rgb="FFC6EFCE"/>
                </patternFill>
              </fill>
            </x14:dxf>
          </x14:cfRule>
          <xm:sqref>DL99</xm:sqref>
        </x14:conditionalFormatting>
        <x14:conditionalFormatting xmlns:xm="http://schemas.microsoft.com/office/excel/2006/main">
          <x14:cfRule type="containsText" priority="1120" operator="containsText" id="{300727DB-E3CB-234E-9999-702431B5C3E5}">
            <xm:f>NOT(ISERROR(SEARCH("-",EA99)))</xm:f>
            <xm:f>"-"</xm:f>
            <x14:dxf>
              <font>
                <color rgb="FF9C0006"/>
              </font>
              <fill>
                <patternFill>
                  <bgColor rgb="FFFFC7CE"/>
                </patternFill>
              </fill>
            </x14:dxf>
          </x14:cfRule>
          <x14:cfRule type="containsText" priority="1121" operator="containsText" id="{2DB753A5-6B58-CC47-B8B9-C44579414A11}">
            <xm:f>NOT(ISERROR(SEARCH("+",EA99)))</xm:f>
            <xm:f>"+"</xm:f>
            <x14:dxf>
              <font>
                <color rgb="FF006100"/>
              </font>
              <fill>
                <patternFill>
                  <bgColor rgb="FFC6EFCE"/>
                </patternFill>
              </fill>
            </x14:dxf>
          </x14:cfRule>
          <xm:sqref>EA99</xm:sqref>
        </x14:conditionalFormatting>
        <x14:conditionalFormatting xmlns:xm="http://schemas.microsoft.com/office/excel/2006/main">
          <x14:cfRule type="containsText" priority="1110" operator="containsText" id="{B9D8C73F-9654-5042-9116-0389765F96BC}">
            <xm:f>NOT(ISERROR(SEARCH("-",DL98)))</xm:f>
            <xm:f>"-"</xm:f>
            <x14:dxf>
              <font>
                <color rgb="FF9C0006"/>
              </font>
              <fill>
                <patternFill>
                  <bgColor rgb="FFFFC7CE"/>
                </patternFill>
              </fill>
            </x14:dxf>
          </x14:cfRule>
          <x14:cfRule type="containsText" priority="1111" operator="containsText" id="{AAB887AA-8AB1-404A-9609-1953B2403F96}">
            <xm:f>NOT(ISERROR(SEARCH("+",DL98)))</xm:f>
            <xm:f>"+"</xm:f>
            <x14:dxf>
              <font>
                <color rgb="FF006100"/>
              </font>
              <fill>
                <patternFill>
                  <bgColor rgb="FFC6EFCE"/>
                </patternFill>
              </fill>
            </x14:dxf>
          </x14:cfRule>
          <xm:sqref>DL98</xm:sqref>
        </x14:conditionalFormatting>
        <x14:conditionalFormatting xmlns:xm="http://schemas.microsoft.com/office/excel/2006/main">
          <x14:cfRule type="containsText" priority="1108" operator="containsText" id="{E5E91C30-36AA-A44B-8B33-FD58C4B9DACF}">
            <xm:f>NOT(ISERROR(SEARCH("-",EA98)))</xm:f>
            <xm:f>"-"</xm:f>
            <x14:dxf>
              <font>
                <color rgb="FF9C0006"/>
              </font>
              <fill>
                <patternFill>
                  <bgColor rgb="FFFFC7CE"/>
                </patternFill>
              </fill>
            </x14:dxf>
          </x14:cfRule>
          <x14:cfRule type="containsText" priority="1109" operator="containsText" id="{3BD69A54-6727-8D4C-8592-4FD93E0A10DA}">
            <xm:f>NOT(ISERROR(SEARCH("+",EA98)))</xm:f>
            <xm:f>"+"</xm:f>
            <x14:dxf>
              <font>
                <color rgb="FF006100"/>
              </font>
              <fill>
                <patternFill>
                  <bgColor rgb="FFC6EFCE"/>
                </patternFill>
              </fill>
            </x14:dxf>
          </x14:cfRule>
          <xm:sqref>EA98</xm:sqref>
        </x14:conditionalFormatting>
        <x14:conditionalFormatting xmlns:xm="http://schemas.microsoft.com/office/excel/2006/main">
          <x14:cfRule type="containsText" priority="1098" operator="containsText" id="{4F596A1B-18C6-6149-8816-687F72107DA0}">
            <xm:f>NOT(ISERROR(SEARCH("-",DL97)))</xm:f>
            <xm:f>"-"</xm:f>
            <x14:dxf>
              <font>
                <color rgb="FF9C0006"/>
              </font>
              <fill>
                <patternFill>
                  <bgColor rgb="FFFFC7CE"/>
                </patternFill>
              </fill>
            </x14:dxf>
          </x14:cfRule>
          <x14:cfRule type="containsText" priority="1099" operator="containsText" id="{5AB4D049-EB5E-C047-BE43-95920D6D0A95}">
            <xm:f>NOT(ISERROR(SEARCH("+",DL97)))</xm:f>
            <xm:f>"+"</xm:f>
            <x14:dxf>
              <font>
                <color rgb="FF006100"/>
              </font>
              <fill>
                <patternFill>
                  <bgColor rgb="FFC6EFCE"/>
                </patternFill>
              </fill>
            </x14:dxf>
          </x14:cfRule>
          <xm:sqref>DL97</xm:sqref>
        </x14:conditionalFormatting>
        <x14:conditionalFormatting xmlns:xm="http://schemas.microsoft.com/office/excel/2006/main">
          <x14:cfRule type="containsText" priority="1096" operator="containsText" id="{CB1551A3-EA09-E248-B105-D774C39DA86F}">
            <xm:f>NOT(ISERROR(SEARCH("-",EA97)))</xm:f>
            <xm:f>"-"</xm:f>
            <x14:dxf>
              <font>
                <color rgb="FF9C0006"/>
              </font>
              <fill>
                <patternFill>
                  <bgColor rgb="FFFFC7CE"/>
                </patternFill>
              </fill>
            </x14:dxf>
          </x14:cfRule>
          <x14:cfRule type="containsText" priority="1097" operator="containsText" id="{253218A8-AE82-EA4D-95B7-156CCB01749C}">
            <xm:f>NOT(ISERROR(SEARCH("+",EA97)))</xm:f>
            <xm:f>"+"</xm:f>
            <x14:dxf>
              <font>
                <color rgb="FF006100"/>
              </font>
              <fill>
                <patternFill>
                  <bgColor rgb="FFC6EFCE"/>
                </patternFill>
              </fill>
            </x14:dxf>
          </x14:cfRule>
          <xm:sqref>EA97</xm:sqref>
        </x14:conditionalFormatting>
        <x14:conditionalFormatting xmlns:xm="http://schemas.microsoft.com/office/excel/2006/main">
          <x14:cfRule type="containsText" priority="1086" operator="containsText" id="{99060A73-3C81-8B41-88C5-50DEFBD9F6BB}">
            <xm:f>NOT(ISERROR(SEARCH("-",DL96)))</xm:f>
            <xm:f>"-"</xm:f>
            <x14:dxf>
              <font>
                <color rgb="FF9C0006"/>
              </font>
              <fill>
                <patternFill>
                  <bgColor rgb="FFFFC7CE"/>
                </patternFill>
              </fill>
            </x14:dxf>
          </x14:cfRule>
          <x14:cfRule type="containsText" priority="1087" operator="containsText" id="{6068A205-119D-8644-9DA1-9B4DFDA434E3}">
            <xm:f>NOT(ISERROR(SEARCH("+",DL96)))</xm:f>
            <xm:f>"+"</xm:f>
            <x14:dxf>
              <font>
                <color rgb="FF006100"/>
              </font>
              <fill>
                <patternFill>
                  <bgColor rgb="FFC6EFCE"/>
                </patternFill>
              </fill>
            </x14:dxf>
          </x14:cfRule>
          <xm:sqref>DL96</xm:sqref>
        </x14:conditionalFormatting>
        <x14:conditionalFormatting xmlns:xm="http://schemas.microsoft.com/office/excel/2006/main">
          <x14:cfRule type="containsText" priority="1084" operator="containsText" id="{42F03305-943B-0144-909B-BEFF9106F75D}">
            <xm:f>NOT(ISERROR(SEARCH("-",EA96)))</xm:f>
            <xm:f>"-"</xm:f>
            <x14:dxf>
              <font>
                <color rgb="FF9C0006"/>
              </font>
              <fill>
                <patternFill>
                  <bgColor rgb="FFFFC7CE"/>
                </patternFill>
              </fill>
            </x14:dxf>
          </x14:cfRule>
          <x14:cfRule type="containsText" priority="1085" operator="containsText" id="{60713548-8237-C243-987B-9F40FEB75A90}">
            <xm:f>NOT(ISERROR(SEARCH("+",EA96)))</xm:f>
            <xm:f>"+"</xm:f>
            <x14:dxf>
              <font>
                <color rgb="FF006100"/>
              </font>
              <fill>
                <patternFill>
                  <bgColor rgb="FFC6EFCE"/>
                </patternFill>
              </fill>
            </x14:dxf>
          </x14:cfRule>
          <xm:sqref>EA96</xm:sqref>
        </x14:conditionalFormatting>
        <x14:conditionalFormatting xmlns:xm="http://schemas.microsoft.com/office/excel/2006/main">
          <x14:cfRule type="containsText" priority="1074" operator="containsText" id="{ECC697F5-AEC4-344F-A4CA-477C4750E956}">
            <xm:f>NOT(ISERROR(SEARCH("-",DL95)))</xm:f>
            <xm:f>"-"</xm:f>
            <x14:dxf>
              <font>
                <color rgb="FF9C0006"/>
              </font>
              <fill>
                <patternFill>
                  <bgColor rgb="FFFFC7CE"/>
                </patternFill>
              </fill>
            </x14:dxf>
          </x14:cfRule>
          <x14:cfRule type="containsText" priority="1075" operator="containsText" id="{72324380-6FBE-0A44-BD5A-2F755B34C8E6}">
            <xm:f>NOT(ISERROR(SEARCH("+",DL95)))</xm:f>
            <xm:f>"+"</xm:f>
            <x14:dxf>
              <font>
                <color rgb="FF006100"/>
              </font>
              <fill>
                <patternFill>
                  <bgColor rgb="FFC6EFCE"/>
                </patternFill>
              </fill>
            </x14:dxf>
          </x14:cfRule>
          <xm:sqref>DL95</xm:sqref>
        </x14:conditionalFormatting>
        <x14:conditionalFormatting xmlns:xm="http://schemas.microsoft.com/office/excel/2006/main">
          <x14:cfRule type="containsText" priority="1072" operator="containsText" id="{C2B86A04-2B24-564E-9D22-AB0FD5E3415C}">
            <xm:f>NOT(ISERROR(SEARCH("-",EA95)))</xm:f>
            <xm:f>"-"</xm:f>
            <x14:dxf>
              <font>
                <color rgb="FF9C0006"/>
              </font>
              <fill>
                <patternFill>
                  <bgColor rgb="FFFFC7CE"/>
                </patternFill>
              </fill>
            </x14:dxf>
          </x14:cfRule>
          <x14:cfRule type="containsText" priority="1073" operator="containsText" id="{D052F033-4414-D14E-9EC0-7194F990B90B}">
            <xm:f>NOT(ISERROR(SEARCH("+",EA95)))</xm:f>
            <xm:f>"+"</xm:f>
            <x14:dxf>
              <font>
                <color rgb="FF006100"/>
              </font>
              <fill>
                <patternFill>
                  <bgColor rgb="FFC6EFCE"/>
                </patternFill>
              </fill>
            </x14:dxf>
          </x14:cfRule>
          <xm:sqref>EA95</xm:sqref>
        </x14:conditionalFormatting>
        <x14:conditionalFormatting xmlns:xm="http://schemas.microsoft.com/office/excel/2006/main">
          <x14:cfRule type="containsText" priority="1062" operator="containsText" id="{CE31ACAF-C6DD-7942-AB57-6BA99117A7FB}">
            <xm:f>NOT(ISERROR(SEARCH("-",DL94)))</xm:f>
            <xm:f>"-"</xm:f>
            <x14:dxf>
              <font>
                <color rgb="FF9C0006"/>
              </font>
              <fill>
                <patternFill>
                  <bgColor rgb="FFFFC7CE"/>
                </patternFill>
              </fill>
            </x14:dxf>
          </x14:cfRule>
          <x14:cfRule type="containsText" priority="1063" operator="containsText" id="{D38A70A7-EB41-E543-8A49-5699F49B1359}">
            <xm:f>NOT(ISERROR(SEARCH("+",DL94)))</xm:f>
            <xm:f>"+"</xm:f>
            <x14:dxf>
              <font>
                <color rgb="FF006100"/>
              </font>
              <fill>
                <patternFill>
                  <bgColor rgb="FFC6EFCE"/>
                </patternFill>
              </fill>
            </x14:dxf>
          </x14:cfRule>
          <xm:sqref>DL94</xm:sqref>
        </x14:conditionalFormatting>
        <x14:conditionalFormatting xmlns:xm="http://schemas.microsoft.com/office/excel/2006/main">
          <x14:cfRule type="containsText" priority="1060" operator="containsText" id="{8545CA77-EA2F-DF4C-9DE5-92FFD0240073}">
            <xm:f>NOT(ISERROR(SEARCH("-",EA94)))</xm:f>
            <xm:f>"-"</xm:f>
            <x14:dxf>
              <font>
                <color rgb="FF9C0006"/>
              </font>
              <fill>
                <patternFill>
                  <bgColor rgb="FFFFC7CE"/>
                </patternFill>
              </fill>
            </x14:dxf>
          </x14:cfRule>
          <x14:cfRule type="containsText" priority="1061" operator="containsText" id="{6D59D96C-2D41-024A-8C10-722CB0AEEFF3}">
            <xm:f>NOT(ISERROR(SEARCH("+",EA94)))</xm:f>
            <xm:f>"+"</xm:f>
            <x14:dxf>
              <font>
                <color rgb="FF006100"/>
              </font>
              <fill>
                <patternFill>
                  <bgColor rgb="FFC6EFCE"/>
                </patternFill>
              </fill>
            </x14:dxf>
          </x14:cfRule>
          <xm:sqref>EA94</xm:sqref>
        </x14:conditionalFormatting>
        <x14:conditionalFormatting xmlns:xm="http://schemas.microsoft.com/office/excel/2006/main">
          <x14:cfRule type="containsText" priority="1050" operator="containsText" id="{4B5E85B6-59E2-C147-8110-6C0C2E535749}">
            <xm:f>NOT(ISERROR(SEARCH("-",DL93)))</xm:f>
            <xm:f>"-"</xm:f>
            <x14:dxf>
              <font>
                <color rgb="FF9C0006"/>
              </font>
              <fill>
                <patternFill>
                  <bgColor rgb="FFFFC7CE"/>
                </patternFill>
              </fill>
            </x14:dxf>
          </x14:cfRule>
          <x14:cfRule type="containsText" priority="1051" operator="containsText" id="{C0109A1F-2696-0047-9195-81B2C7E94269}">
            <xm:f>NOT(ISERROR(SEARCH("+",DL93)))</xm:f>
            <xm:f>"+"</xm:f>
            <x14:dxf>
              <font>
                <color rgb="FF006100"/>
              </font>
              <fill>
                <patternFill>
                  <bgColor rgb="FFC6EFCE"/>
                </patternFill>
              </fill>
            </x14:dxf>
          </x14:cfRule>
          <xm:sqref>DL93</xm:sqref>
        </x14:conditionalFormatting>
        <x14:conditionalFormatting xmlns:xm="http://schemas.microsoft.com/office/excel/2006/main">
          <x14:cfRule type="containsText" priority="1048" operator="containsText" id="{54FD6A6E-88F1-E440-B6C2-312130625181}">
            <xm:f>NOT(ISERROR(SEARCH("-",EA93)))</xm:f>
            <xm:f>"-"</xm:f>
            <x14:dxf>
              <font>
                <color rgb="FF9C0006"/>
              </font>
              <fill>
                <patternFill>
                  <bgColor rgb="FFFFC7CE"/>
                </patternFill>
              </fill>
            </x14:dxf>
          </x14:cfRule>
          <x14:cfRule type="containsText" priority="1049" operator="containsText" id="{142F68D9-727D-C04C-AE48-9D09BE3422C9}">
            <xm:f>NOT(ISERROR(SEARCH("+",EA93)))</xm:f>
            <xm:f>"+"</xm:f>
            <x14:dxf>
              <font>
                <color rgb="FF006100"/>
              </font>
              <fill>
                <patternFill>
                  <bgColor rgb="FFC6EFCE"/>
                </patternFill>
              </fill>
            </x14:dxf>
          </x14:cfRule>
          <xm:sqref>EA93</xm:sqref>
        </x14:conditionalFormatting>
        <x14:conditionalFormatting xmlns:xm="http://schemas.microsoft.com/office/excel/2006/main">
          <x14:cfRule type="containsText" priority="1038" operator="containsText" id="{E98AFE1F-0CF8-744F-BBBF-7E0E482A0B72}">
            <xm:f>NOT(ISERROR(SEARCH("-",DL92)))</xm:f>
            <xm:f>"-"</xm:f>
            <x14:dxf>
              <font>
                <color rgb="FF9C0006"/>
              </font>
              <fill>
                <patternFill>
                  <bgColor rgb="FFFFC7CE"/>
                </patternFill>
              </fill>
            </x14:dxf>
          </x14:cfRule>
          <x14:cfRule type="containsText" priority="1039" operator="containsText" id="{AB23D804-D321-2941-829A-4E18C1126492}">
            <xm:f>NOT(ISERROR(SEARCH("+",DL92)))</xm:f>
            <xm:f>"+"</xm:f>
            <x14:dxf>
              <font>
                <color rgb="FF006100"/>
              </font>
              <fill>
                <patternFill>
                  <bgColor rgb="FFC6EFCE"/>
                </patternFill>
              </fill>
            </x14:dxf>
          </x14:cfRule>
          <xm:sqref>DL92</xm:sqref>
        </x14:conditionalFormatting>
        <x14:conditionalFormatting xmlns:xm="http://schemas.microsoft.com/office/excel/2006/main">
          <x14:cfRule type="containsText" priority="1036" operator="containsText" id="{92A896F5-FD58-7B42-93B1-E846DCBCE71C}">
            <xm:f>NOT(ISERROR(SEARCH("-",EA92)))</xm:f>
            <xm:f>"-"</xm:f>
            <x14:dxf>
              <font>
                <color rgb="FF9C0006"/>
              </font>
              <fill>
                <patternFill>
                  <bgColor rgb="FFFFC7CE"/>
                </patternFill>
              </fill>
            </x14:dxf>
          </x14:cfRule>
          <x14:cfRule type="containsText" priority="1037" operator="containsText" id="{5C7DDC5E-A117-BA47-A9EB-D0994F399EDA}">
            <xm:f>NOT(ISERROR(SEARCH("+",EA92)))</xm:f>
            <xm:f>"+"</xm:f>
            <x14:dxf>
              <font>
                <color rgb="FF006100"/>
              </font>
              <fill>
                <patternFill>
                  <bgColor rgb="FFC6EFCE"/>
                </patternFill>
              </fill>
            </x14:dxf>
          </x14:cfRule>
          <xm:sqref>EA92</xm:sqref>
        </x14:conditionalFormatting>
        <x14:conditionalFormatting xmlns:xm="http://schemas.microsoft.com/office/excel/2006/main">
          <x14:cfRule type="containsText" priority="1030" operator="containsText" id="{39578111-2B88-324F-83AE-8604CC975053}">
            <xm:f>NOT(ISERROR(SEARCH("-",DL394)))</xm:f>
            <xm:f>"-"</xm:f>
            <x14:dxf>
              <font>
                <color rgb="FF9C0006"/>
              </font>
              <fill>
                <patternFill>
                  <bgColor rgb="FFFFC7CE"/>
                </patternFill>
              </fill>
            </x14:dxf>
          </x14:cfRule>
          <x14:cfRule type="containsText" priority="1031" operator="containsText" id="{D1893646-DBD5-5B47-89FF-44FD174E64E1}">
            <xm:f>NOT(ISERROR(SEARCH("+",DL394)))</xm:f>
            <xm:f>"+"</xm:f>
            <x14:dxf>
              <font>
                <color rgb="FF006100"/>
              </font>
              <fill>
                <patternFill>
                  <bgColor rgb="FFC6EFCE"/>
                </patternFill>
              </fill>
            </x14:dxf>
          </x14:cfRule>
          <xm:sqref>DL394 EA394</xm:sqref>
        </x14:conditionalFormatting>
        <x14:conditionalFormatting xmlns:xm="http://schemas.microsoft.com/office/excel/2006/main">
          <x14:cfRule type="containsText" priority="1024" operator="containsText" id="{03344D57-7380-E345-8722-570104D77742}">
            <xm:f>NOT(ISERROR(SEARCH("-",DL395)))</xm:f>
            <xm:f>"-"</xm:f>
            <x14:dxf>
              <font>
                <color rgb="FF9C0006"/>
              </font>
              <fill>
                <patternFill>
                  <bgColor rgb="FFFFC7CE"/>
                </patternFill>
              </fill>
            </x14:dxf>
          </x14:cfRule>
          <x14:cfRule type="containsText" priority="1025" operator="containsText" id="{EE58E511-E76D-3E49-A5F0-F06A3F1DB866}">
            <xm:f>NOT(ISERROR(SEARCH("+",DL395)))</xm:f>
            <xm:f>"+"</xm:f>
            <x14:dxf>
              <font>
                <color rgb="FF006100"/>
              </font>
              <fill>
                <patternFill>
                  <bgColor rgb="FFC6EFCE"/>
                </patternFill>
              </fill>
            </x14:dxf>
          </x14:cfRule>
          <xm:sqref>DL395 EA395</xm:sqref>
        </x14:conditionalFormatting>
        <x14:conditionalFormatting xmlns:xm="http://schemas.microsoft.com/office/excel/2006/main">
          <x14:cfRule type="containsText" priority="1018" operator="containsText" id="{D5B40259-1AFC-D542-A42F-57AA3399F8E2}">
            <xm:f>NOT(ISERROR(SEARCH("-",DL396)))</xm:f>
            <xm:f>"-"</xm:f>
            <x14:dxf>
              <font>
                <color rgb="FF9C0006"/>
              </font>
              <fill>
                <patternFill>
                  <bgColor rgb="FFFFC7CE"/>
                </patternFill>
              </fill>
            </x14:dxf>
          </x14:cfRule>
          <x14:cfRule type="containsText" priority="1019" operator="containsText" id="{8D5C3C25-5928-854E-8523-5CBFC0FC7861}">
            <xm:f>NOT(ISERROR(SEARCH("+",DL396)))</xm:f>
            <xm:f>"+"</xm:f>
            <x14:dxf>
              <font>
                <color rgb="FF006100"/>
              </font>
              <fill>
                <patternFill>
                  <bgColor rgb="FFC6EFCE"/>
                </patternFill>
              </fill>
            </x14:dxf>
          </x14:cfRule>
          <xm:sqref>DL396 EA396</xm:sqref>
        </x14:conditionalFormatting>
        <x14:conditionalFormatting xmlns:xm="http://schemas.microsoft.com/office/excel/2006/main">
          <x14:cfRule type="containsText" priority="1012" operator="containsText" id="{9795FF3F-8DA2-0F4F-8509-8D7F441F233B}">
            <xm:f>NOT(ISERROR(SEARCH("-",DL398)))</xm:f>
            <xm:f>"-"</xm:f>
            <x14:dxf>
              <font>
                <color rgb="FF9C0006"/>
              </font>
              <fill>
                <patternFill>
                  <bgColor rgb="FFFFC7CE"/>
                </patternFill>
              </fill>
            </x14:dxf>
          </x14:cfRule>
          <x14:cfRule type="containsText" priority="1013" operator="containsText" id="{0C7E103D-A4AE-2A40-A114-34F3EE2496D5}">
            <xm:f>NOT(ISERROR(SEARCH("+",DL398)))</xm:f>
            <xm:f>"+"</xm:f>
            <x14:dxf>
              <font>
                <color rgb="FF006100"/>
              </font>
              <fill>
                <patternFill>
                  <bgColor rgb="FFC6EFCE"/>
                </patternFill>
              </fill>
            </x14:dxf>
          </x14:cfRule>
          <xm:sqref>EA398 DL398</xm:sqref>
        </x14:conditionalFormatting>
        <x14:conditionalFormatting xmlns:xm="http://schemas.microsoft.com/office/excel/2006/main">
          <x14:cfRule type="containsText" priority="1002" operator="containsText" id="{55B4C9B3-C622-F54E-8C52-048CAA4FA8C8}">
            <xm:f>NOT(ISERROR(SEARCH("-",DL401)))</xm:f>
            <xm:f>"-"</xm:f>
            <x14:dxf>
              <font>
                <color rgb="FF9C0006"/>
              </font>
              <fill>
                <patternFill>
                  <bgColor rgb="FFFFC7CE"/>
                </patternFill>
              </fill>
            </x14:dxf>
          </x14:cfRule>
          <x14:cfRule type="containsText" priority="1003" operator="containsText" id="{B5335C0B-E75E-EC45-8D48-6A276BC07D09}">
            <xm:f>NOT(ISERROR(SEARCH("+",DL401)))</xm:f>
            <xm:f>"+"</xm:f>
            <x14:dxf>
              <font>
                <color rgb="FF006100"/>
              </font>
              <fill>
                <patternFill>
                  <bgColor rgb="FFC6EFCE"/>
                </patternFill>
              </fill>
            </x14:dxf>
          </x14:cfRule>
          <xm:sqref>DL401 EA401</xm:sqref>
        </x14:conditionalFormatting>
        <x14:conditionalFormatting xmlns:xm="http://schemas.microsoft.com/office/excel/2006/main">
          <x14:cfRule type="containsText" priority="984" operator="containsText" id="{733FBB12-67C7-CE4C-BD00-3D124B7EEB42}">
            <xm:f>NOT(ISERROR(SEARCH("-",DL406)))</xm:f>
            <xm:f>"-"</xm:f>
            <x14:dxf>
              <font>
                <color rgb="FF9C0006"/>
              </font>
              <fill>
                <patternFill>
                  <bgColor rgb="FFFFC7CE"/>
                </patternFill>
              </fill>
            </x14:dxf>
          </x14:cfRule>
          <x14:cfRule type="containsText" priority="985" operator="containsText" id="{A8F0BD02-17B4-D64D-ABB1-431E236C2D6B}">
            <xm:f>NOT(ISERROR(SEARCH("+",DL406)))</xm:f>
            <xm:f>"+"</xm:f>
            <x14:dxf>
              <font>
                <color rgb="FF006100"/>
              </font>
              <fill>
                <patternFill>
                  <bgColor rgb="FFC6EFCE"/>
                </patternFill>
              </fill>
            </x14:dxf>
          </x14:cfRule>
          <xm:sqref>EA406 DL406</xm:sqref>
        </x14:conditionalFormatting>
        <x14:conditionalFormatting xmlns:xm="http://schemas.microsoft.com/office/excel/2006/main">
          <x14:cfRule type="containsText" priority="978" operator="containsText" id="{465FF798-C163-EC4B-9E4E-A68BB1B1974A}">
            <xm:f>NOT(ISERROR(SEARCH("-",DL407)))</xm:f>
            <xm:f>"-"</xm:f>
            <x14:dxf>
              <font>
                <color rgb="FF9C0006"/>
              </font>
              <fill>
                <patternFill>
                  <bgColor rgb="FFFFC7CE"/>
                </patternFill>
              </fill>
            </x14:dxf>
          </x14:cfRule>
          <x14:cfRule type="containsText" priority="979" operator="containsText" id="{2B1768EA-67D8-7649-858A-901EAEDEFFE5}">
            <xm:f>NOT(ISERROR(SEARCH("+",DL407)))</xm:f>
            <xm:f>"+"</xm:f>
            <x14:dxf>
              <font>
                <color rgb="FF006100"/>
              </font>
              <fill>
                <patternFill>
                  <bgColor rgb="FFC6EFCE"/>
                </patternFill>
              </fill>
            </x14:dxf>
          </x14:cfRule>
          <xm:sqref>EA407 DL407</xm:sqref>
        </x14:conditionalFormatting>
        <x14:conditionalFormatting xmlns:xm="http://schemas.microsoft.com/office/excel/2006/main">
          <x14:cfRule type="containsText" priority="972" operator="containsText" id="{C0F761F1-F374-B64D-B97F-6DB961205C33}">
            <xm:f>NOT(ISERROR(SEARCH("-",DL408)))</xm:f>
            <xm:f>"-"</xm:f>
            <x14:dxf>
              <font>
                <color rgb="FF9C0006"/>
              </font>
              <fill>
                <patternFill>
                  <bgColor rgb="FFFFC7CE"/>
                </patternFill>
              </fill>
            </x14:dxf>
          </x14:cfRule>
          <x14:cfRule type="containsText" priority="973" operator="containsText" id="{F4B5E762-B458-FF44-B89F-F96BF9E76BEE}">
            <xm:f>NOT(ISERROR(SEARCH("+",DL408)))</xm:f>
            <xm:f>"+"</xm:f>
            <x14:dxf>
              <font>
                <color rgb="FF006100"/>
              </font>
              <fill>
                <patternFill>
                  <bgColor rgb="FFC6EFCE"/>
                </patternFill>
              </fill>
            </x14:dxf>
          </x14:cfRule>
          <xm:sqref>EA408 DL408</xm:sqref>
        </x14:conditionalFormatting>
        <x14:conditionalFormatting xmlns:xm="http://schemas.microsoft.com/office/excel/2006/main">
          <x14:cfRule type="containsText" priority="966" operator="containsText" id="{9AB651C4-D53C-BE49-BCEE-2DAE68945F0F}">
            <xm:f>NOT(ISERROR(SEARCH("-",DL409)))</xm:f>
            <xm:f>"-"</xm:f>
            <x14:dxf>
              <font>
                <color rgb="FF9C0006"/>
              </font>
              <fill>
                <patternFill>
                  <bgColor rgb="FFFFC7CE"/>
                </patternFill>
              </fill>
            </x14:dxf>
          </x14:cfRule>
          <x14:cfRule type="containsText" priority="967" operator="containsText" id="{3AB92533-6BF9-3A41-9005-2714B2167F5C}">
            <xm:f>NOT(ISERROR(SEARCH("+",DL409)))</xm:f>
            <xm:f>"+"</xm:f>
            <x14:dxf>
              <font>
                <color rgb="FF006100"/>
              </font>
              <fill>
                <patternFill>
                  <bgColor rgb="FFC6EFCE"/>
                </patternFill>
              </fill>
            </x14:dxf>
          </x14:cfRule>
          <xm:sqref>EA409 DL409</xm:sqref>
        </x14:conditionalFormatting>
        <x14:conditionalFormatting xmlns:xm="http://schemas.microsoft.com/office/excel/2006/main">
          <x14:cfRule type="containsText" priority="960" operator="containsText" id="{201B19DB-21AA-7A40-9606-63F89C7F3884}">
            <xm:f>NOT(ISERROR(SEARCH("-",DL410)))</xm:f>
            <xm:f>"-"</xm:f>
            <x14:dxf>
              <font>
                <color rgb="FF9C0006"/>
              </font>
              <fill>
                <patternFill>
                  <bgColor rgb="FFFFC7CE"/>
                </patternFill>
              </fill>
            </x14:dxf>
          </x14:cfRule>
          <x14:cfRule type="containsText" priority="961" operator="containsText" id="{782E0F39-7CA2-2F4A-94E4-5E8D999FA8C0}">
            <xm:f>NOT(ISERROR(SEARCH("+",DL410)))</xm:f>
            <xm:f>"+"</xm:f>
            <x14:dxf>
              <font>
                <color rgb="FF006100"/>
              </font>
              <fill>
                <patternFill>
                  <bgColor rgb="FFC6EFCE"/>
                </patternFill>
              </fill>
            </x14:dxf>
          </x14:cfRule>
          <xm:sqref>EA410 DL410</xm:sqref>
        </x14:conditionalFormatting>
        <x14:conditionalFormatting xmlns:xm="http://schemas.microsoft.com/office/excel/2006/main">
          <x14:cfRule type="containsText" priority="954" operator="containsText" id="{DB110D24-E41E-0145-9B86-3194900C622E}">
            <xm:f>NOT(ISERROR(SEARCH("-",DL411)))</xm:f>
            <xm:f>"-"</xm:f>
            <x14:dxf>
              <font>
                <color rgb="FF9C0006"/>
              </font>
              <fill>
                <patternFill>
                  <bgColor rgb="FFFFC7CE"/>
                </patternFill>
              </fill>
            </x14:dxf>
          </x14:cfRule>
          <x14:cfRule type="containsText" priority="955" operator="containsText" id="{8D0FBCC4-CD80-7A4A-9A90-A60E3414C0B0}">
            <xm:f>NOT(ISERROR(SEARCH("+",DL411)))</xm:f>
            <xm:f>"+"</xm:f>
            <x14:dxf>
              <font>
                <color rgb="FF006100"/>
              </font>
              <fill>
                <patternFill>
                  <bgColor rgb="FFC6EFCE"/>
                </patternFill>
              </fill>
            </x14:dxf>
          </x14:cfRule>
          <xm:sqref>EA411 DL411</xm:sqref>
        </x14:conditionalFormatting>
        <x14:conditionalFormatting xmlns:xm="http://schemas.microsoft.com/office/excel/2006/main">
          <x14:cfRule type="containsText" priority="948" operator="containsText" id="{26463D69-FD64-9F43-9C72-6AF7B436A1D2}">
            <xm:f>NOT(ISERROR(SEARCH("-",DL412)))</xm:f>
            <xm:f>"-"</xm:f>
            <x14:dxf>
              <font>
                <color rgb="FF9C0006"/>
              </font>
              <fill>
                <patternFill>
                  <bgColor rgb="FFFFC7CE"/>
                </patternFill>
              </fill>
            </x14:dxf>
          </x14:cfRule>
          <x14:cfRule type="containsText" priority="949" operator="containsText" id="{7E3728CF-7BC1-E54D-BA63-4F99958DDD81}">
            <xm:f>NOT(ISERROR(SEARCH("+",DL412)))</xm:f>
            <xm:f>"+"</xm:f>
            <x14:dxf>
              <font>
                <color rgb="FF006100"/>
              </font>
              <fill>
                <patternFill>
                  <bgColor rgb="FFC6EFCE"/>
                </patternFill>
              </fill>
            </x14:dxf>
          </x14:cfRule>
          <xm:sqref>EA412 DL412</xm:sqref>
        </x14:conditionalFormatting>
        <x14:conditionalFormatting xmlns:xm="http://schemas.microsoft.com/office/excel/2006/main">
          <x14:cfRule type="containsText" priority="942" operator="containsText" id="{903EEBE5-DB54-1F4E-9AFF-925C9401E9C0}">
            <xm:f>NOT(ISERROR(SEARCH("-",DL413)))</xm:f>
            <xm:f>"-"</xm:f>
            <x14:dxf>
              <font>
                <color rgb="FF9C0006"/>
              </font>
              <fill>
                <patternFill>
                  <bgColor rgb="FFFFC7CE"/>
                </patternFill>
              </fill>
            </x14:dxf>
          </x14:cfRule>
          <x14:cfRule type="containsText" priority="943" operator="containsText" id="{54924F5E-CFCE-3042-A22C-C3F9AA3C35B8}">
            <xm:f>NOT(ISERROR(SEARCH("+",DL413)))</xm:f>
            <xm:f>"+"</xm:f>
            <x14:dxf>
              <font>
                <color rgb="FF006100"/>
              </font>
              <fill>
                <patternFill>
                  <bgColor rgb="FFC6EFCE"/>
                </patternFill>
              </fill>
            </x14:dxf>
          </x14:cfRule>
          <xm:sqref>EA413 DL413</xm:sqref>
        </x14:conditionalFormatting>
        <x14:conditionalFormatting xmlns:xm="http://schemas.microsoft.com/office/excel/2006/main">
          <x14:cfRule type="containsText" priority="936" operator="containsText" id="{8F489E9C-4328-C243-99B6-0304D310EAD1}">
            <xm:f>NOT(ISERROR(SEARCH("-",DL414)))</xm:f>
            <xm:f>"-"</xm:f>
            <x14:dxf>
              <font>
                <color rgb="FF9C0006"/>
              </font>
              <fill>
                <patternFill>
                  <bgColor rgb="FFFFC7CE"/>
                </patternFill>
              </fill>
            </x14:dxf>
          </x14:cfRule>
          <x14:cfRule type="containsText" priority="937" operator="containsText" id="{E03AF69A-0979-F945-907C-10EC537E5FF6}">
            <xm:f>NOT(ISERROR(SEARCH("+",DL414)))</xm:f>
            <xm:f>"+"</xm:f>
            <x14:dxf>
              <font>
                <color rgb="FF006100"/>
              </font>
              <fill>
                <patternFill>
                  <bgColor rgb="FFC6EFCE"/>
                </patternFill>
              </fill>
            </x14:dxf>
          </x14:cfRule>
          <xm:sqref>EA414 DL414</xm:sqref>
        </x14:conditionalFormatting>
        <x14:conditionalFormatting xmlns:xm="http://schemas.microsoft.com/office/excel/2006/main">
          <x14:cfRule type="containsText" priority="930" operator="containsText" id="{B42DC9F7-67BD-E145-9219-E7DF9D7502B8}">
            <xm:f>NOT(ISERROR(SEARCH("-",DL415)))</xm:f>
            <xm:f>"-"</xm:f>
            <x14:dxf>
              <font>
                <color rgb="FF9C0006"/>
              </font>
              <fill>
                <patternFill>
                  <bgColor rgb="FFFFC7CE"/>
                </patternFill>
              </fill>
            </x14:dxf>
          </x14:cfRule>
          <x14:cfRule type="containsText" priority="931" operator="containsText" id="{F967EBD6-C2E2-5C40-A6B3-E7E2266A617B}">
            <xm:f>NOT(ISERROR(SEARCH("+",DL415)))</xm:f>
            <xm:f>"+"</xm:f>
            <x14:dxf>
              <font>
                <color rgb="FF006100"/>
              </font>
              <fill>
                <patternFill>
                  <bgColor rgb="FFC6EFCE"/>
                </patternFill>
              </fill>
            </x14:dxf>
          </x14:cfRule>
          <xm:sqref>EA415 DL415</xm:sqref>
        </x14:conditionalFormatting>
        <x14:conditionalFormatting xmlns:xm="http://schemas.microsoft.com/office/excel/2006/main">
          <x14:cfRule type="containsText" priority="918" operator="containsText" id="{A8970EB4-9F1F-2A49-ABEF-E8F99D597F3B}">
            <xm:f>NOT(ISERROR(SEARCH("-",DL417)))</xm:f>
            <xm:f>"-"</xm:f>
            <x14:dxf>
              <font>
                <color rgb="FF9C0006"/>
              </font>
              <fill>
                <patternFill>
                  <bgColor rgb="FFFFC7CE"/>
                </patternFill>
              </fill>
            </x14:dxf>
          </x14:cfRule>
          <x14:cfRule type="containsText" priority="919" operator="containsText" id="{85570F18-68FC-F54C-8193-2661C5DB481C}">
            <xm:f>NOT(ISERROR(SEARCH("+",DL417)))</xm:f>
            <xm:f>"+"</xm:f>
            <x14:dxf>
              <font>
                <color rgb="FF006100"/>
              </font>
              <fill>
                <patternFill>
                  <bgColor rgb="FFC6EFCE"/>
                </patternFill>
              </fill>
            </x14:dxf>
          </x14:cfRule>
          <xm:sqref>EA417 DL417</xm:sqref>
        </x14:conditionalFormatting>
        <x14:conditionalFormatting xmlns:xm="http://schemas.microsoft.com/office/excel/2006/main">
          <x14:cfRule type="containsText" priority="912" operator="containsText" id="{CCF79D5C-8ADF-BC49-959E-82A74011F608}">
            <xm:f>NOT(ISERROR(SEARCH("-",DL418)))</xm:f>
            <xm:f>"-"</xm:f>
            <x14:dxf>
              <font>
                <color rgb="FF9C0006"/>
              </font>
              <fill>
                <patternFill>
                  <bgColor rgb="FFFFC7CE"/>
                </patternFill>
              </fill>
            </x14:dxf>
          </x14:cfRule>
          <x14:cfRule type="containsText" priority="913" operator="containsText" id="{FAD9CBEB-3944-6341-9D52-AAFDE235E2C0}">
            <xm:f>NOT(ISERROR(SEARCH("+",DL418)))</xm:f>
            <xm:f>"+"</xm:f>
            <x14:dxf>
              <font>
                <color rgb="FF006100"/>
              </font>
              <fill>
                <patternFill>
                  <bgColor rgb="FFC6EFCE"/>
                </patternFill>
              </fill>
            </x14:dxf>
          </x14:cfRule>
          <xm:sqref>EA418 DL418</xm:sqref>
        </x14:conditionalFormatting>
        <x14:conditionalFormatting xmlns:xm="http://schemas.microsoft.com/office/excel/2006/main">
          <x14:cfRule type="containsText" priority="876" operator="containsText" id="{3975BB02-F92A-9948-8981-47A56AAF527D}">
            <xm:f>NOT(ISERROR(SEARCH("-",DL416)))</xm:f>
            <xm:f>"-"</xm:f>
            <x14:dxf>
              <font>
                <color rgb="FF9C0006"/>
              </font>
              <fill>
                <patternFill>
                  <bgColor rgb="FFFFC7CE"/>
                </patternFill>
              </fill>
            </x14:dxf>
          </x14:cfRule>
          <x14:cfRule type="containsText" priority="877" operator="containsText" id="{8BFF1338-CF44-6F48-9911-8E9767EE415B}">
            <xm:f>NOT(ISERROR(SEARCH("+",DL416)))</xm:f>
            <xm:f>"+"</xm:f>
            <x14:dxf>
              <font>
                <color rgb="FF006100"/>
              </font>
              <fill>
                <patternFill>
                  <bgColor rgb="FFC6EFCE"/>
                </patternFill>
              </fill>
            </x14:dxf>
          </x14:cfRule>
          <xm:sqref>EA416 DL416</xm:sqref>
        </x14:conditionalFormatting>
        <x14:conditionalFormatting xmlns:xm="http://schemas.microsoft.com/office/excel/2006/main">
          <x14:cfRule type="containsText" priority="866" operator="containsText" id="{D8730722-9538-3D47-BFAE-3DD475D54987}">
            <xm:f>NOT(ISERROR(SEARCH("-",DL419)))</xm:f>
            <xm:f>"-"</xm:f>
            <x14:dxf>
              <font>
                <color rgb="FF9C0006"/>
              </font>
              <fill>
                <patternFill>
                  <bgColor rgb="FFFFC7CE"/>
                </patternFill>
              </fill>
            </x14:dxf>
          </x14:cfRule>
          <x14:cfRule type="containsText" priority="867" operator="containsText" id="{A0906E08-010D-8744-8C17-8F3904C47862}">
            <xm:f>NOT(ISERROR(SEARCH("+",DL419)))</xm:f>
            <xm:f>"+"</xm:f>
            <x14:dxf>
              <font>
                <color rgb="FF006100"/>
              </font>
              <fill>
                <patternFill>
                  <bgColor rgb="FFC6EFCE"/>
                </patternFill>
              </fill>
            </x14:dxf>
          </x14:cfRule>
          <xm:sqref>EA419 DL419</xm:sqref>
        </x14:conditionalFormatting>
        <x14:conditionalFormatting xmlns:xm="http://schemas.microsoft.com/office/excel/2006/main">
          <x14:cfRule type="containsText" priority="860" operator="containsText" id="{EF800973-0E19-2541-8EFF-7A84E3CCAAB5}">
            <xm:f>NOT(ISERROR(SEARCH("-",DL420)))</xm:f>
            <xm:f>"-"</xm:f>
            <x14:dxf>
              <font>
                <color rgb="FF9C0006"/>
              </font>
              <fill>
                <patternFill>
                  <bgColor rgb="FFFFC7CE"/>
                </patternFill>
              </fill>
            </x14:dxf>
          </x14:cfRule>
          <x14:cfRule type="containsText" priority="861" operator="containsText" id="{C178DEB9-11FC-3C41-A150-8C094498B02B}">
            <xm:f>NOT(ISERROR(SEARCH("+",DL420)))</xm:f>
            <xm:f>"+"</xm:f>
            <x14:dxf>
              <font>
                <color rgb="FF006100"/>
              </font>
              <fill>
                <patternFill>
                  <bgColor rgb="FFC6EFCE"/>
                </patternFill>
              </fill>
            </x14:dxf>
          </x14:cfRule>
          <xm:sqref>EA420 DL420</xm:sqref>
        </x14:conditionalFormatting>
        <x14:conditionalFormatting xmlns:xm="http://schemas.microsoft.com/office/excel/2006/main">
          <x14:cfRule type="containsText" priority="854" operator="containsText" id="{55922687-8D26-4940-AD4C-FC6201CE91C7}">
            <xm:f>NOT(ISERROR(SEARCH("-",DL421)))</xm:f>
            <xm:f>"-"</xm:f>
            <x14:dxf>
              <font>
                <color rgb="FF9C0006"/>
              </font>
              <fill>
                <patternFill>
                  <bgColor rgb="FFFFC7CE"/>
                </patternFill>
              </fill>
            </x14:dxf>
          </x14:cfRule>
          <x14:cfRule type="containsText" priority="855" operator="containsText" id="{CF38919D-B43D-D948-81AD-82E4A352ED9F}">
            <xm:f>NOT(ISERROR(SEARCH("+",DL421)))</xm:f>
            <xm:f>"+"</xm:f>
            <x14:dxf>
              <font>
                <color rgb="FF006100"/>
              </font>
              <fill>
                <patternFill>
                  <bgColor rgb="FFC6EFCE"/>
                </patternFill>
              </fill>
            </x14:dxf>
          </x14:cfRule>
          <xm:sqref>EA421 DL421</xm:sqref>
        </x14:conditionalFormatting>
        <x14:conditionalFormatting xmlns:xm="http://schemas.microsoft.com/office/excel/2006/main">
          <x14:cfRule type="containsText" priority="848" operator="containsText" id="{283FCDB0-D495-9943-8491-07B515B544CF}">
            <xm:f>NOT(ISERROR(SEARCH("-",DL422)))</xm:f>
            <xm:f>"-"</xm:f>
            <x14:dxf>
              <font>
                <color rgb="FF9C0006"/>
              </font>
              <fill>
                <patternFill>
                  <bgColor rgb="FFFFC7CE"/>
                </patternFill>
              </fill>
            </x14:dxf>
          </x14:cfRule>
          <x14:cfRule type="containsText" priority="849" operator="containsText" id="{5D0795D4-C96A-8448-A184-A344F3DFC34F}">
            <xm:f>NOT(ISERROR(SEARCH("+",DL422)))</xm:f>
            <xm:f>"+"</xm:f>
            <x14:dxf>
              <font>
                <color rgb="FF006100"/>
              </font>
              <fill>
                <patternFill>
                  <bgColor rgb="FFC6EFCE"/>
                </patternFill>
              </fill>
            </x14:dxf>
          </x14:cfRule>
          <xm:sqref>EA422 DL422</xm:sqref>
        </x14:conditionalFormatting>
        <x14:conditionalFormatting xmlns:xm="http://schemas.microsoft.com/office/excel/2006/main">
          <x14:cfRule type="containsText" priority="842" operator="containsText" id="{69A7B9B0-BCD9-4C49-8A85-1861AE72A551}">
            <xm:f>NOT(ISERROR(SEARCH("-",DL423)))</xm:f>
            <xm:f>"-"</xm:f>
            <x14:dxf>
              <font>
                <color rgb="FF9C0006"/>
              </font>
              <fill>
                <patternFill>
                  <bgColor rgb="FFFFC7CE"/>
                </patternFill>
              </fill>
            </x14:dxf>
          </x14:cfRule>
          <x14:cfRule type="containsText" priority="843" operator="containsText" id="{B430F15C-AFD1-D54C-B117-C954D7600344}">
            <xm:f>NOT(ISERROR(SEARCH("+",DL423)))</xm:f>
            <xm:f>"+"</xm:f>
            <x14:dxf>
              <font>
                <color rgb="FF006100"/>
              </font>
              <fill>
                <patternFill>
                  <bgColor rgb="FFC6EFCE"/>
                </patternFill>
              </fill>
            </x14:dxf>
          </x14:cfRule>
          <xm:sqref>EA423 DL423</xm:sqref>
        </x14:conditionalFormatting>
        <x14:conditionalFormatting xmlns:xm="http://schemas.microsoft.com/office/excel/2006/main">
          <x14:cfRule type="containsText" priority="836" operator="containsText" id="{D19F14D1-C90B-654A-929C-DBBBB5CF7F97}">
            <xm:f>NOT(ISERROR(SEARCH("-",DL424)))</xm:f>
            <xm:f>"-"</xm:f>
            <x14:dxf>
              <font>
                <color rgb="FF9C0006"/>
              </font>
              <fill>
                <patternFill>
                  <bgColor rgb="FFFFC7CE"/>
                </patternFill>
              </fill>
            </x14:dxf>
          </x14:cfRule>
          <x14:cfRule type="containsText" priority="837" operator="containsText" id="{87C448B4-1E9C-324B-AF5B-2AFE2AC9C94F}">
            <xm:f>NOT(ISERROR(SEARCH("+",DL424)))</xm:f>
            <xm:f>"+"</xm:f>
            <x14:dxf>
              <font>
                <color rgb="FF006100"/>
              </font>
              <fill>
                <patternFill>
                  <bgColor rgb="FFC6EFCE"/>
                </patternFill>
              </fill>
            </x14:dxf>
          </x14:cfRule>
          <xm:sqref>EA424 DL424</xm:sqref>
        </x14:conditionalFormatting>
        <x14:conditionalFormatting xmlns:xm="http://schemas.microsoft.com/office/excel/2006/main">
          <x14:cfRule type="containsText" priority="830" operator="containsText" id="{F6A9E9D2-CEBB-C94A-86E0-9E920910D19D}">
            <xm:f>NOT(ISERROR(SEARCH("-",DL425)))</xm:f>
            <xm:f>"-"</xm:f>
            <x14:dxf>
              <font>
                <color rgb="FF9C0006"/>
              </font>
              <fill>
                <patternFill>
                  <bgColor rgb="FFFFC7CE"/>
                </patternFill>
              </fill>
            </x14:dxf>
          </x14:cfRule>
          <x14:cfRule type="containsText" priority="831" operator="containsText" id="{591EBCD8-A310-E142-8F68-2DBBCF3DB3E8}">
            <xm:f>NOT(ISERROR(SEARCH("+",DL425)))</xm:f>
            <xm:f>"+"</xm:f>
            <x14:dxf>
              <font>
                <color rgb="FF006100"/>
              </font>
              <fill>
                <patternFill>
                  <bgColor rgb="FFC6EFCE"/>
                </patternFill>
              </fill>
            </x14:dxf>
          </x14:cfRule>
          <xm:sqref>EA425 DL425</xm:sqref>
        </x14:conditionalFormatting>
        <x14:conditionalFormatting xmlns:xm="http://schemas.microsoft.com/office/excel/2006/main">
          <x14:cfRule type="containsText" priority="824" operator="containsText" id="{8A830CB1-A05C-004B-BDE1-FD87EB23E944}">
            <xm:f>NOT(ISERROR(SEARCH("-",DL426)))</xm:f>
            <xm:f>"-"</xm:f>
            <x14:dxf>
              <font>
                <color rgb="FF9C0006"/>
              </font>
              <fill>
                <patternFill>
                  <bgColor rgb="FFFFC7CE"/>
                </patternFill>
              </fill>
            </x14:dxf>
          </x14:cfRule>
          <x14:cfRule type="containsText" priority="825" operator="containsText" id="{20F46FE8-FF30-994D-8B33-D292ACFF2EBC}">
            <xm:f>NOT(ISERROR(SEARCH("+",DL426)))</xm:f>
            <xm:f>"+"</xm:f>
            <x14:dxf>
              <font>
                <color rgb="FF006100"/>
              </font>
              <fill>
                <patternFill>
                  <bgColor rgb="FFC6EFCE"/>
                </patternFill>
              </fill>
            </x14:dxf>
          </x14:cfRule>
          <xm:sqref>EA426 DL426</xm:sqref>
        </x14:conditionalFormatting>
        <x14:conditionalFormatting xmlns:xm="http://schemas.microsoft.com/office/excel/2006/main">
          <x14:cfRule type="containsText" priority="818" operator="containsText" id="{FA9F7A08-F6D7-BD49-806A-3DEAE2DCD2F4}">
            <xm:f>NOT(ISERROR(SEARCH("-",DL427)))</xm:f>
            <xm:f>"-"</xm:f>
            <x14:dxf>
              <font>
                <color rgb="FF9C0006"/>
              </font>
              <fill>
                <patternFill>
                  <bgColor rgb="FFFFC7CE"/>
                </patternFill>
              </fill>
            </x14:dxf>
          </x14:cfRule>
          <x14:cfRule type="containsText" priority="819" operator="containsText" id="{359D41E2-604E-2C47-81EB-07741C0FB468}">
            <xm:f>NOT(ISERROR(SEARCH("+",DL427)))</xm:f>
            <xm:f>"+"</xm:f>
            <x14:dxf>
              <font>
                <color rgb="FF006100"/>
              </font>
              <fill>
                <patternFill>
                  <bgColor rgb="FFC6EFCE"/>
                </patternFill>
              </fill>
            </x14:dxf>
          </x14:cfRule>
          <xm:sqref>EA427 DL427</xm:sqref>
        </x14:conditionalFormatting>
        <x14:conditionalFormatting xmlns:xm="http://schemas.microsoft.com/office/excel/2006/main">
          <x14:cfRule type="containsText" priority="812" operator="containsText" id="{8C33B2BA-DC6E-6041-846E-C8886AB4BD5D}">
            <xm:f>NOT(ISERROR(SEARCH("-",DL428)))</xm:f>
            <xm:f>"-"</xm:f>
            <x14:dxf>
              <font>
                <color rgb="FF9C0006"/>
              </font>
              <fill>
                <patternFill>
                  <bgColor rgb="FFFFC7CE"/>
                </patternFill>
              </fill>
            </x14:dxf>
          </x14:cfRule>
          <x14:cfRule type="containsText" priority="813" operator="containsText" id="{82277CB4-DB15-064B-9922-77453E451A0D}">
            <xm:f>NOT(ISERROR(SEARCH("+",DL428)))</xm:f>
            <xm:f>"+"</xm:f>
            <x14:dxf>
              <font>
                <color rgb="FF006100"/>
              </font>
              <fill>
                <patternFill>
                  <bgColor rgb="FFC6EFCE"/>
                </patternFill>
              </fill>
            </x14:dxf>
          </x14:cfRule>
          <xm:sqref>EA428 DL428</xm:sqref>
        </x14:conditionalFormatting>
        <x14:conditionalFormatting xmlns:xm="http://schemas.microsoft.com/office/excel/2006/main">
          <x14:cfRule type="containsText" priority="800" operator="containsText" id="{A4A1697F-36A3-1242-BC57-1A3AC3E05E2E}">
            <xm:f>NOT(ISERROR(SEARCH("-",DL429)))</xm:f>
            <xm:f>"-"</xm:f>
            <x14:dxf>
              <font>
                <color rgb="FF9C0006"/>
              </font>
              <fill>
                <patternFill>
                  <bgColor rgb="FFFFC7CE"/>
                </patternFill>
              </fill>
            </x14:dxf>
          </x14:cfRule>
          <x14:cfRule type="containsText" priority="801" operator="containsText" id="{90A37BA8-F6C9-5D48-99F4-0E0189CF1564}">
            <xm:f>NOT(ISERROR(SEARCH("+",DL429)))</xm:f>
            <xm:f>"+"</xm:f>
            <x14:dxf>
              <font>
                <color rgb="FF006100"/>
              </font>
              <fill>
                <patternFill>
                  <bgColor rgb="FFC6EFCE"/>
                </patternFill>
              </fill>
            </x14:dxf>
          </x14:cfRule>
          <xm:sqref>EA429 DL429</xm:sqref>
        </x14:conditionalFormatting>
        <x14:conditionalFormatting xmlns:xm="http://schemas.microsoft.com/office/excel/2006/main">
          <x14:cfRule type="containsText" priority="794" operator="containsText" id="{61BBFAE3-FE46-BE4E-A5C8-E5F55A19F4AC}">
            <xm:f>NOT(ISERROR(SEARCH("-",DL432)))</xm:f>
            <xm:f>"-"</xm:f>
            <x14:dxf>
              <font>
                <color rgb="FF9C0006"/>
              </font>
              <fill>
                <patternFill>
                  <bgColor rgb="FFFFC7CE"/>
                </patternFill>
              </fill>
            </x14:dxf>
          </x14:cfRule>
          <x14:cfRule type="containsText" priority="795" operator="containsText" id="{F308BD0F-DB6D-144C-A732-D9A1F9EEB288}">
            <xm:f>NOT(ISERROR(SEARCH("+",DL432)))</xm:f>
            <xm:f>"+"</xm:f>
            <x14:dxf>
              <font>
                <color rgb="FF006100"/>
              </font>
              <fill>
                <patternFill>
                  <bgColor rgb="FFC6EFCE"/>
                </patternFill>
              </fill>
            </x14:dxf>
          </x14:cfRule>
          <xm:sqref>EA432 DL432</xm:sqref>
        </x14:conditionalFormatting>
        <x14:conditionalFormatting xmlns:xm="http://schemas.microsoft.com/office/excel/2006/main">
          <x14:cfRule type="containsText" priority="788" operator="containsText" id="{43E0098D-75F3-9E40-8131-B9F6AFB3C69D}">
            <xm:f>NOT(ISERROR(SEARCH("-",DL433)))</xm:f>
            <xm:f>"-"</xm:f>
            <x14:dxf>
              <font>
                <color rgb="FF9C0006"/>
              </font>
              <fill>
                <patternFill>
                  <bgColor rgb="FFFFC7CE"/>
                </patternFill>
              </fill>
            </x14:dxf>
          </x14:cfRule>
          <x14:cfRule type="containsText" priority="789" operator="containsText" id="{547EB54A-5D19-6943-9EC5-03C13C33B4F3}">
            <xm:f>NOT(ISERROR(SEARCH("+",DL433)))</xm:f>
            <xm:f>"+"</xm:f>
            <x14:dxf>
              <font>
                <color rgb="FF006100"/>
              </font>
              <fill>
                <patternFill>
                  <bgColor rgb="FFC6EFCE"/>
                </patternFill>
              </fill>
            </x14:dxf>
          </x14:cfRule>
          <xm:sqref>EA433 DL433</xm:sqref>
        </x14:conditionalFormatting>
        <x14:conditionalFormatting xmlns:xm="http://schemas.microsoft.com/office/excel/2006/main">
          <x14:cfRule type="containsText" priority="782" operator="containsText" id="{BEC9B896-2D2E-9442-8EEB-0F1EFCF7EE83}">
            <xm:f>NOT(ISERROR(SEARCH("-",DL434)))</xm:f>
            <xm:f>"-"</xm:f>
            <x14:dxf>
              <font>
                <color rgb="FF9C0006"/>
              </font>
              <fill>
                <patternFill>
                  <bgColor rgb="FFFFC7CE"/>
                </patternFill>
              </fill>
            </x14:dxf>
          </x14:cfRule>
          <x14:cfRule type="containsText" priority="783" operator="containsText" id="{CFD0F216-F12D-2B42-AC17-C5AF9639CAF9}">
            <xm:f>NOT(ISERROR(SEARCH("+",DL434)))</xm:f>
            <xm:f>"+"</xm:f>
            <x14:dxf>
              <font>
                <color rgb="FF006100"/>
              </font>
              <fill>
                <patternFill>
                  <bgColor rgb="FFC6EFCE"/>
                </patternFill>
              </fill>
            </x14:dxf>
          </x14:cfRule>
          <xm:sqref>EA434 DL434</xm:sqref>
        </x14:conditionalFormatting>
        <x14:conditionalFormatting xmlns:xm="http://schemas.microsoft.com/office/excel/2006/main">
          <x14:cfRule type="containsText" priority="750" operator="containsText" id="{F0D51D1F-6B5A-A342-8F2D-7A56606806EB}">
            <xm:f>NOT(ISERROR(SEARCH("-",DL64)))</xm:f>
            <xm:f>"-"</xm:f>
            <x14:dxf>
              <font>
                <color rgb="FF9C0006"/>
              </font>
              <fill>
                <patternFill>
                  <bgColor rgb="FFFFC7CE"/>
                </patternFill>
              </fill>
            </x14:dxf>
          </x14:cfRule>
          <x14:cfRule type="containsText" priority="751" operator="containsText" id="{17C0C19E-BA14-8841-B7E7-4F4DBAF9F71C}">
            <xm:f>NOT(ISERROR(SEARCH("+",DL64)))</xm:f>
            <xm:f>"+"</xm:f>
            <x14:dxf>
              <font>
                <color rgb="FF006100"/>
              </font>
              <fill>
                <patternFill>
                  <bgColor rgb="FFC6EFCE"/>
                </patternFill>
              </fill>
            </x14:dxf>
          </x14:cfRule>
          <xm:sqref>DL64</xm:sqref>
        </x14:conditionalFormatting>
        <x14:conditionalFormatting xmlns:xm="http://schemas.microsoft.com/office/excel/2006/main">
          <x14:cfRule type="containsText" priority="748" operator="containsText" id="{DB60F8A4-9F13-424D-B529-2151CA819705}">
            <xm:f>NOT(ISERROR(SEARCH("-",EA64)))</xm:f>
            <xm:f>"-"</xm:f>
            <x14:dxf>
              <font>
                <color rgb="FF9C0006"/>
              </font>
              <fill>
                <patternFill>
                  <bgColor rgb="FFFFC7CE"/>
                </patternFill>
              </fill>
            </x14:dxf>
          </x14:cfRule>
          <x14:cfRule type="containsText" priority="749" operator="containsText" id="{174AAD36-0CE5-1744-B021-93A986469A99}">
            <xm:f>NOT(ISERROR(SEARCH("+",EA64)))</xm:f>
            <xm:f>"+"</xm:f>
            <x14:dxf>
              <font>
                <color rgb="FF006100"/>
              </font>
              <fill>
                <patternFill>
                  <bgColor rgb="FFC6EFCE"/>
                </patternFill>
              </fill>
            </x14:dxf>
          </x14:cfRule>
          <xm:sqref>EA64</xm:sqref>
        </x14:conditionalFormatting>
        <x14:conditionalFormatting xmlns:xm="http://schemas.microsoft.com/office/excel/2006/main">
          <x14:cfRule type="containsText" priority="724" operator="containsText" id="{27A636BC-9643-8145-9030-3D56E385FCDF}">
            <xm:f>NOT(ISERROR(SEARCH("-",DL277)))</xm:f>
            <xm:f>"-"</xm:f>
            <x14:dxf>
              <font>
                <color rgb="FF9C0006"/>
              </font>
              <fill>
                <patternFill>
                  <bgColor rgb="FFFFC7CE"/>
                </patternFill>
              </fill>
            </x14:dxf>
          </x14:cfRule>
          <x14:cfRule type="containsText" priority="725" operator="containsText" id="{A4627CAC-C60D-564A-B0E0-EF085E45D690}">
            <xm:f>NOT(ISERROR(SEARCH("+",DL277)))</xm:f>
            <xm:f>"+"</xm:f>
            <x14:dxf>
              <font>
                <color rgb="FF006100"/>
              </font>
              <fill>
                <patternFill>
                  <bgColor rgb="FFC6EFCE"/>
                </patternFill>
              </fill>
            </x14:dxf>
          </x14:cfRule>
          <xm:sqref>DL277 EA277</xm:sqref>
        </x14:conditionalFormatting>
        <x14:conditionalFormatting xmlns:xm="http://schemas.microsoft.com/office/excel/2006/main">
          <x14:cfRule type="containsText" priority="716" operator="containsText" id="{00ABA5A0-6F55-0041-A82A-5C4FB210FE85}">
            <xm:f>NOT(ISERROR(SEARCH("-",DL281)))</xm:f>
            <xm:f>"-"</xm:f>
            <x14:dxf>
              <font>
                <color rgb="FF9C0006"/>
              </font>
              <fill>
                <patternFill>
                  <bgColor rgb="FFFFC7CE"/>
                </patternFill>
              </fill>
            </x14:dxf>
          </x14:cfRule>
          <x14:cfRule type="containsText" priority="717" operator="containsText" id="{D1C46B54-C254-894F-BB9B-2D75BAE90E82}">
            <xm:f>NOT(ISERROR(SEARCH("+",DL281)))</xm:f>
            <xm:f>"+"</xm:f>
            <x14:dxf>
              <font>
                <color rgb="FF006100"/>
              </font>
              <fill>
                <patternFill>
                  <bgColor rgb="FFC6EFCE"/>
                </patternFill>
              </fill>
            </x14:dxf>
          </x14:cfRule>
          <xm:sqref>DL281 EA281</xm:sqref>
        </x14:conditionalFormatting>
        <x14:conditionalFormatting xmlns:xm="http://schemas.microsoft.com/office/excel/2006/main">
          <x14:cfRule type="containsText" priority="702" operator="containsText" id="{8E5F6C19-1338-C44E-A6F9-0489B68B8BCF}">
            <xm:f>NOT(ISERROR(SEARCH("-",DL292)))</xm:f>
            <xm:f>"-"</xm:f>
            <x14:dxf>
              <font>
                <color rgb="FF9C0006"/>
              </font>
              <fill>
                <patternFill>
                  <bgColor rgb="FFFFC7CE"/>
                </patternFill>
              </fill>
            </x14:dxf>
          </x14:cfRule>
          <x14:cfRule type="containsText" priority="703" operator="containsText" id="{4F5629E3-542D-D645-84EB-63D34413BD61}">
            <xm:f>NOT(ISERROR(SEARCH("+",DL292)))</xm:f>
            <xm:f>"+"</xm:f>
            <x14:dxf>
              <font>
                <color rgb="FF006100"/>
              </font>
              <fill>
                <patternFill>
                  <bgColor rgb="FFC6EFCE"/>
                </patternFill>
              </fill>
            </x14:dxf>
          </x14:cfRule>
          <xm:sqref>DL292 EA292</xm:sqref>
        </x14:conditionalFormatting>
        <x14:conditionalFormatting xmlns:xm="http://schemas.microsoft.com/office/excel/2006/main">
          <x14:cfRule type="containsText" priority="694" operator="containsText" id="{2A746BF3-6024-3C40-865F-1DEED3D43DC4}">
            <xm:f>NOT(ISERROR(SEARCH("-",DL294)))</xm:f>
            <xm:f>"-"</xm:f>
            <x14:dxf>
              <font>
                <color rgb="FF9C0006"/>
              </font>
              <fill>
                <patternFill>
                  <bgColor rgb="FFFFC7CE"/>
                </patternFill>
              </fill>
            </x14:dxf>
          </x14:cfRule>
          <x14:cfRule type="containsText" priority="695" operator="containsText" id="{E9C40850-5F38-9D47-B7D6-150F84358F18}">
            <xm:f>NOT(ISERROR(SEARCH("+",DL294)))</xm:f>
            <xm:f>"+"</xm:f>
            <x14:dxf>
              <font>
                <color rgb="FF006100"/>
              </font>
              <fill>
                <patternFill>
                  <bgColor rgb="FFC6EFCE"/>
                </patternFill>
              </fill>
            </x14:dxf>
          </x14:cfRule>
          <xm:sqref>EA294 DL294</xm:sqref>
        </x14:conditionalFormatting>
        <x14:conditionalFormatting xmlns:xm="http://schemas.microsoft.com/office/excel/2006/main">
          <x14:cfRule type="containsText" priority="686" operator="containsText" id="{4078BAF7-D26D-4D4C-8523-3A9D2E1FD52E}">
            <xm:f>NOT(ISERROR(SEARCH("-",DL295)))</xm:f>
            <xm:f>"-"</xm:f>
            <x14:dxf>
              <font>
                <color rgb="FF9C0006"/>
              </font>
              <fill>
                <patternFill>
                  <bgColor rgb="FFFFC7CE"/>
                </patternFill>
              </fill>
            </x14:dxf>
          </x14:cfRule>
          <x14:cfRule type="containsText" priority="687" operator="containsText" id="{2C2BE7E3-D6D9-9B45-AF2D-B460520418C5}">
            <xm:f>NOT(ISERROR(SEARCH("+",DL295)))</xm:f>
            <xm:f>"+"</xm:f>
            <x14:dxf>
              <font>
                <color rgb="FF006100"/>
              </font>
              <fill>
                <patternFill>
                  <bgColor rgb="FFC6EFCE"/>
                </patternFill>
              </fill>
            </x14:dxf>
          </x14:cfRule>
          <xm:sqref>DL295 EA295</xm:sqref>
        </x14:conditionalFormatting>
        <x14:conditionalFormatting xmlns:xm="http://schemas.microsoft.com/office/excel/2006/main">
          <x14:cfRule type="containsText" priority="678" operator="containsText" id="{16E762F9-2685-F846-A9E8-D7627BE99909}">
            <xm:f>NOT(ISERROR(SEARCH("-",DL405)))</xm:f>
            <xm:f>"-"</xm:f>
            <x14:dxf>
              <font>
                <color rgb="FF9C0006"/>
              </font>
              <fill>
                <patternFill>
                  <bgColor rgb="FFFFC7CE"/>
                </patternFill>
              </fill>
            </x14:dxf>
          </x14:cfRule>
          <x14:cfRule type="containsText" priority="679" operator="containsText" id="{9FF25B0A-25BE-4541-A19A-43347BD80585}">
            <xm:f>NOT(ISERROR(SEARCH("+",DL405)))</xm:f>
            <xm:f>"+"</xm:f>
            <x14:dxf>
              <font>
                <color rgb="FF006100"/>
              </font>
              <fill>
                <patternFill>
                  <bgColor rgb="FFC6EFCE"/>
                </patternFill>
              </fill>
            </x14:dxf>
          </x14:cfRule>
          <xm:sqref>EA405 DL405</xm:sqref>
        </x14:conditionalFormatting>
        <x14:conditionalFormatting xmlns:xm="http://schemas.microsoft.com/office/excel/2006/main">
          <x14:cfRule type="containsText" priority="668" operator="containsText" id="{462F8F4E-089D-EF42-81FF-3857E3EC700C}">
            <xm:f>NOT(ISERROR(SEARCH("-",DL336)))</xm:f>
            <xm:f>"-"</xm:f>
            <x14:dxf>
              <font>
                <color rgb="FF9C0006"/>
              </font>
              <fill>
                <patternFill>
                  <bgColor rgb="FFFFC7CE"/>
                </patternFill>
              </fill>
            </x14:dxf>
          </x14:cfRule>
          <x14:cfRule type="containsText" priority="669" operator="containsText" id="{CA7E3B84-21A3-1A40-8E3B-84822BE7CBA9}">
            <xm:f>NOT(ISERROR(SEARCH("+",DL336)))</xm:f>
            <xm:f>"+"</xm:f>
            <x14:dxf>
              <font>
                <color rgb="FF006100"/>
              </font>
              <fill>
                <patternFill>
                  <bgColor rgb="FFC6EFCE"/>
                </patternFill>
              </fill>
            </x14:dxf>
          </x14:cfRule>
          <xm:sqref>DL336 EA336</xm:sqref>
        </x14:conditionalFormatting>
        <x14:conditionalFormatting xmlns:xm="http://schemas.microsoft.com/office/excel/2006/main">
          <x14:cfRule type="containsText" priority="660" operator="containsText" id="{50C99185-4C62-2E4F-81D9-20B3DC7368A6}">
            <xm:f>NOT(ISERROR(SEARCH("-",DL341)))</xm:f>
            <xm:f>"-"</xm:f>
            <x14:dxf>
              <font>
                <color rgb="FF9C0006"/>
              </font>
              <fill>
                <patternFill>
                  <bgColor rgb="FFFFC7CE"/>
                </patternFill>
              </fill>
            </x14:dxf>
          </x14:cfRule>
          <x14:cfRule type="containsText" priority="661" operator="containsText" id="{2ED1F519-5363-1049-ADAE-4068F7CF2A5E}">
            <xm:f>NOT(ISERROR(SEARCH("+",DL341)))</xm:f>
            <xm:f>"+"</xm:f>
            <x14:dxf>
              <font>
                <color rgb="FF006100"/>
              </font>
              <fill>
                <patternFill>
                  <bgColor rgb="FFC6EFCE"/>
                </patternFill>
              </fill>
            </x14:dxf>
          </x14:cfRule>
          <xm:sqref>EA341 DL341</xm:sqref>
        </x14:conditionalFormatting>
        <x14:conditionalFormatting xmlns:xm="http://schemas.microsoft.com/office/excel/2006/main">
          <x14:cfRule type="containsText" priority="652" operator="containsText" id="{CE6C1F70-4CBA-224D-945A-6D6CAB0577A8}">
            <xm:f>NOT(ISERROR(SEARCH("-",DL337)))</xm:f>
            <xm:f>"-"</xm:f>
            <x14:dxf>
              <font>
                <color rgb="FF9C0006"/>
              </font>
              <fill>
                <patternFill>
                  <bgColor rgb="FFFFC7CE"/>
                </patternFill>
              </fill>
            </x14:dxf>
          </x14:cfRule>
          <x14:cfRule type="containsText" priority="653" operator="containsText" id="{3A4D35BE-5DBA-FE4A-B416-6BA2DD23C590}">
            <xm:f>NOT(ISERROR(SEARCH("+",DL337)))</xm:f>
            <xm:f>"+"</xm:f>
            <x14:dxf>
              <font>
                <color rgb="FF006100"/>
              </font>
              <fill>
                <patternFill>
                  <bgColor rgb="FFC6EFCE"/>
                </patternFill>
              </fill>
            </x14:dxf>
          </x14:cfRule>
          <xm:sqref>DL337 EA337</xm:sqref>
        </x14:conditionalFormatting>
        <x14:conditionalFormatting xmlns:xm="http://schemas.microsoft.com/office/excel/2006/main">
          <x14:cfRule type="containsText" priority="644" operator="containsText" id="{D4C70D09-D65F-2243-950F-12E0F28FF1EB}">
            <xm:f>NOT(ISERROR(SEARCH("-",DL338)))</xm:f>
            <xm:f>"-"</xm:f>
            <x14:dxf>
              <font>
                <color rgb="FF9C0006"/>
              </font>
              <fill>
                <patternFill>
                  <bgColor rgb="FFFFC7CE"/>
                </patternFill>
              </fill>
            </x14:dxf>
          </x14:cfRule>
          <x14:cfRule type="containsText" priority="645" operator="containsText" id="{939B5644-E643-7147-BDAC-E579F34F2398}">
            <xm:f>NOT(ISERROR(SEARCH("+",DL338)))</xm:f>
            <xm:f>"+"</xm:f>
            <x14:dxf>
              <font>
                <color rgb="FF006100"/>
              </font>
              <fill>
                <patternFill>
                  <bgColor rgb="FFC6EFCE"/>
                </patternFill>
              </fill>
            </x14:dxf>
          </x14:cfRule>
          <xm:sqref>DL338 EA338</xm:sqref>
        </x14:conditionalFormatting>
        <x14:conditionalFormatting xmlns:xm="http://schemas.microsoft.com/office/excel/2006/main">
          <x14:cfRule type="containsText" priority="636" operator="containsText" id="{202E2A08-225C-0B42-8ADF-4F1CABC38329}">
            <xm:f>NOT(ISERROR(SEARCH("-",DL340)))</xm:f>
            <xm:f>"-"</xm:f>
            <x14:dxf>
              <font>
                <color rgb="FF9C0006"/>
              </font>
              <fill>
                <patternFill>
                  <bgColor rgb="FFFFC7CE"/>
                </patternFill>
              </fill>
            </x14:dxf>
          </x14:cfRule>
          <x14:cfRule type="containsText" priority="637" operator="containsText" id="{25B751FF-0FFC-444C-B61F-7FE496939E1F}">
            <xm:f>NOT(ISERROR(SEARCH("+",DL340)))</xm:f>
            <xm:f>"+"</xm:f>
            <x14:dxf>
              <font>
                <color rgb="FF006100"/>
              </font>
              <fill>
                <patternFill>
                  <bgColor rgb="FFC6EFCE"/>
                </patternFill>
              </fill>
            </x14:dxf>
          </x14:cfRule>
          <xm:sqref>EA340 DL340</xm:sqref>
        </x14:conditionalFormatting>
        <x14:conditionalFormatting xmlns:xm="http://schemas.microsoft.com/office/excel/2006/main">
          <x14:cfRule type="containsText" priority="628" operator="containsText" id="{D8FFC096-88B5-8E40-A6B3-D05EEE1DFA00}">
            <xm:f>NOT(ISERROR(SEARCH("-",DL339)))</xm:f>
            <xm:f>"-"</xm:f>
            <x14:dxf>
              <font>
                <color rgb="FF9C0006"/>
              </font>
              <fill>
                <patternFill>
                  <bgColor rgb="FFFFC7CE"/>
                </patternFill>
              </fill>
            </x14:dxf>
          </x14:cfRule>
          <x14:cfRule type="containsText" priority="629" operator="containsText" id="{2ED1A01F-E42B-6B49-8A20-239B2246C7B9}">
            <xm:f>NOT(ISERROR(SEARCH("+",DL339)))</xm:f>
            <xm:f>"+"</xm:f>
            <x14:dxf>
              <font>
                <color rgb="FF006100"/>
              </font>
              <fill>
                <patternFill>
                  <bgColor rgb="FFC6EFCE"/>
                </patternFill>
              </fill>
            </x14:dxf>
          </x14:cfRule>
          <xm:sqref>EA339 DL339</xm:sqref>
        </x14:conditionalFormatting>
        <x14:conditionalFormatting xmlns:xm="http://schemas.microsoft.com/office/excel/2006/main">
          <x14:cfRule type="containsText" priority="615" operator="containsText" id="{F006E2CA-8200-5149-883E-5D0B017533B9}">
            <xm:f>NOT(ISERROR(SEARCH("-",DL353)))</xm:f>
            <xm:f>"-"</xm:f>
            <x14:dxf>
              <font>
                <color rgb="FF9C0006"/>
              </font>
              <fill>
                <patternFill>
                  <bgColor rgb="FFFFC7CE"/>
                </patternFill>
              </fill>
            </x14:dxf>
          </x14:cfRule>
          <x14:cfRule type="containsText" priority="616" operator="containsText" id="{A34575B0-3474-5745-A263-C4AFE1123D85}">
            <xm:f>NOT(ISERROR(SEARCH("+",DL353)))</xm:f>
            <xm:f>"+"</xm:f>
            <x14:dxf>
              <font>
                <color rgb="FF006100"/>
              </font>
              <fill>
                <patternFill>
                  <bgColor rgb="FFC6EFCE"/>
                </patternFill>
              </fill>
            </x14:dxf>
          </x14:cfRule>
          <xm:sqref>EA353 DL353</xm:sqref>
        </x14:conditionalFormatting>
        <x14:conditionalFormatting xmlns:xm="http://schemas.microsoft.com/office/excel/2006/main">
          <x14:cfRule type="containsText" priority="601" operator="containsText" id="{2F985FC5-DBD8-D34F-9DFF-984924D17D3D}">
            <xm:f>NOT(ISERROR(SEARCH("-",DL436)))</xm:f>
            <xm:f>"-"</xm:f>
            <x14:dxf>
              <font>
                <color rgb="FF9C0006"/>
              </font>
              <fill>
                <patternFill>
                  <bgColor rgb="FFFFC7CE"/>
                </patternFill>
              </fill>
            </x14:dxf>
          </x14:cfRule>
          <x14:cfRule type="containsText" priority="602" operator="containsText" id="{C376D76A-8A1E-664B-94A8-2BF61CE01BA2}">
            <xm:f>NOT(ISERROR(SEARCH("+",DL436)))</xm:f>
            <xm:f>"+"</xm:f>
            <x14:dxf>
              <font>
                <color rgb="FF006100"/>
              </font>
              <fill>
                <patternFill>
                  <bgColor rgb="FFC6EFCE"/>
                </patternFill>
              </fill>
            </x14:dxf>
          </x14:cfRule>
          <xm:sqref>DL458 EA458 EA464 DL464 DL436 EA436 EA438:EA442 DL438:DL442 DL444 EA444 EA446 DL446 DL448:DL449 EA448:EA449 EA451 DL451 DL453 EA453 EA460 DL460 DL466 EA466 EA470 DL470</xm:sqref>
        </x14:conditionalFormatting>
        <x14:conditionalFormatting xmlns:xm="http://schemas.microsoft.com/office/excel/2006/main">
          <x14:cfRule type="containsText" priority="591" operator="containsText" id="{C9C6CF9C-B0D1-6848-8737-B28FE59E55B4}">
            <xm:f>NOT(ISERROR(SEARCH("-",DL455)))</xm:f>
            <xm:f>"-"</xm:f>
            <x14:dxf>
              <font>
                <color rgb="FF9C0006"/>
              </font>
              <fill>
                <patternFill>
                  <bgColor rgb="FFFFC7CE"/>
                </patternFill>
              </fill>
            </x14:dxf>
          </x14:cfRule>
          <x14:cfRule type="containsText" priority="592" operator="containsText" id="{3B92AFE7-FA8D-9A47-B712-086531065035}">
            <xm:f>NOT(ISERROR(SEARCH("+",DL455)))</xm:f>
            <xm:f>"+"</xm:f>
            <x14:dxf>
              <font>
                <color rgb="FF006100"/>
              </font>
              <fill>
                <patternFill>
                  <bgColor rgb="FFC6EFCE"/>
                </patternFill>
              </fill>
            </x14:dxf>
          </x14:cfRule>
          <xm:sqref>DL455 EA455</xm:sqref>
        </x14:conditionalFormatting>
        <x14:conditionalFormatting xmlns:xm="http://schemas.microsoft.com/office/excel/2006/main">
          <x14:cfRule type="containsText" priority="585" operator="containsText" id="{6BD1CA07-24FD-7549-B367-12911C0E0C1E}">
            <xm:f>NOT(ISERROR(SEARCH("-",DL456)))</xm:f>
            <xm:f>"-"</xm:f>
            <x14:dxf>
              <font>
                <color rgb="FF9C0006"/>
              </font>
              <fill>
                <patternFill>
                  <bgColor rgb="FFFFC7CE"/>
                </patternFill>
              </fill>
            </x14:dxf>
          </x14:cfRule>
          <x14:cfRule type="containsText" priority="586" operator="containsText" id="{1D93659A-96F0-4C49-8479-B4A34DF1B385}">
            <xm:f>NOT(ISERROR(SEARCH("+",DL456)))</xm:f>
            <xm:f>"+"</xm:f>
            <x14:dxf>
              <font>
                <color rgb="FF006100"/>
              </font>
              <fill>
                <patternFill>
                  <bgColor rgb="FFC6EFCE"/>
                </patternFill>
              </fill>
            </x14:dxf>
          </x14:cfRule>
          <xm:sqref>DL456 EA456</xm:sqref>
        </x14:conditionalFormatting>
        <x14:conditionalFormatting xmlns:xm="http://schemas.microsoft.com/office/excel/2006/main">
          <x14:cfRule type="containsText" priority="573" operator="containsText" id="{21CBF8E5-3752-1749-B8F7-8BB527378516}">
            <xm:f>NOT(ISERROR(SEARCH("-",DL457)))</xm:f>
            <xm:f>"-"</xm:f>
            <x14:dxf>
              <font>
                <color rgb="FF9C0006"/>
              </font>
              <fill>
                <patternFill>
                  <bgColor rgb="FFFFC7CE"/>
                </patternFill>
              </fill>
            </x14:dxf>
          </x14:cfRule>
          <x14:cfRule type="containsText" priority="574" operator="containsText" id="{C70E39A8-A073-A74E-BD41-36E31B68D3BF}">
            <xm:f>NOT(ISERROR(SEARCH("+",DL457)))</xm:f>
            <xm:f>"+"</xm:f>
            <x14:dxf>
              <font>
                <color rgb="FF006100"/>
              </font>
              <fill>
                <patternFill>
                  <bgColor rgb="FFC6EFCE"/>
                </patternFill>
              </fill>
            </x14:dxf>
          </x14:cfRule>
          <xm:sqref>EA457 DL457</xm:sqref>
        </x14:conditionalFormatting>
        <x14:conditionalFormatting xmlns:xm="http://schemas.microsoft.com/office/excel/2006/main">
          <x14:cfRule type="containsText" priority="563" operator="containsText" id="{3FC728D8-9A40-C44B-9705-320338504DE7}">
            <xm:f>NOT(ISERROR(SEARCH("-",DL462)))</xm:f>
            <xm:f>"-"</xm:f>
            <x14:dxf>
              <font>
                <color rgb="FF9C0006"/>
              </font>
              <fill>
                <patternFill>
                  <bgColor rgb="FFFFC7CE"/>
                </patternFill>
              </fill>
            </x14:dxf>
          </x14:cfRule>
          <x14:cfRule type="containsText" priority="564" operator="containsText" id="{0FE4ED84-7AB1-A64A-B9C2-0215A64866E7}">
            <xm:f>NOT(ISERROR(SEARCH("+",DL462)))</xm:f>
            <xm:f>"+"</xm:f>
            <x14:dxf>
              <font>
                <color rgb="FF006100"/>
              </font>
              <fill>
                <patternFill>
                  <bgColor rgb="FFC6EFCE"/>
                </patternFill>
              </fill>
            </x14:dxf>
          </x14:cfRule>
          <xm:sqref>DL462 EA462</xm:sqref>
        </x14:conditionalFormatting>
        <x14:conditionalFormatting xmlns:xm="http://schemas.microsoft.com/office/excel/2006/main">
          <x14:cfRule type="containsText" priority="551" operator="containsText" id="{D408AAC5-CB38-3143-86D6-23F6D6C76169}">
            <xm:f>NOT(ISERROR(SEARCH("-",DL471)))</xm:f>
            <xm:f>"-"</xm:f>
            <x14:dxf>
              <font>
                <color rgb="FF9C0006"/>
              </font>
              <fill>
                <patternFill>
                  <bgColor rgb="FFFFC7CE"/>
                </patternFill>
              </fill>
            </x14:dxf>
          </x14:cfRule>
          <x14:cfRule type="containsText" priority="552" operator="containsText" id="{AF4D729E-A853-364B-91B5-0684D8D1BDBD}">
            <xm:f>NOT(ISERROR(SEARCH("+",DL471)))</xm:f>
            <xm:f>"+"</xm:f>
            <x14:dxf>
              <font>
                <color rgb="FF006100"/>
              </font>
              <fill>
                <patternFill>
                  <bgColor rgb="FFC6EFCE"/>
                </patternFill>
              </fill>
            </x14:dxf>
          </x14:cfRule>
          <xm:sqref>EA471 DL471</xm:sqref>
        </x14:conditionalFormatting>
        <x14:conditionalFormatting xmlns:xm="http://schemas.microsoft.com/office/excel/2006/main">
          <x14:cfRule type="containsText" priority="545" operator="containsText" id="{3057BEE8-A8A4-F348-95C5-EF9E99CBB3C2}">
            <xm:f>NOT(ISERROR(SEARCH("-",DL472)))</xm:f>
            <xm:f>"-"</xm:f>
            <x14:dxf>
              <font>
                <color rgb="FF9C0006"/>
              </font>
              <fill>
                <patternFill>
                  <bgColor rgb="FFFFC7CE"/>
                </patternFill>
              </fill>
            </x14:dxf>
          </x14:cfRule>
          <x14:cfRule type="containsText" priority="546" operator="containsText" id="{D34D1721-B59F-E34E-ABDF-EF65FCEB09FE}">
            <xm:f>NOT(ISERROR(SEARCH("+",DL472)))</xm:f>
            <xm:f>"+"</xm:f>
            <x14:dxf>
              <font>
                <color rgb="FF006100"/>
              </font>
              <fill>
                <patternFill>
                  <bgColor rgb="FFC6EFCE"/>
                </patternFill>
              </fill>
            </x14:dxf>
          </x14:cfRule>
          <xm:sqref>EA472 DL472</xm:sqref>
        </x14:conditionalFormatting>
        <x14:conditionalFormatting xmlns:xm="http://schemas.microsoft.com/office/excel/2006/main">
          <x14:cfRule type="containsText" priority="465" operator="containsText" id="{90B64C3A-D2D5-D448-8781-E103A1ACDF39}">
            <xm:f>NOT(ISERROR(SEARCH("-",DL473)))</xm:f>
            <xm:f>"-"</xm:f>
            <x14:dxf>
              <font>
                <color rgb="FF9C0006"/>
              </font>
              <fill>
                <patternFill>
                  <bgColor rgb="FFFFC7CE"/>
                </patternFill>
              </fill>
            </x14:dxf>
          </x14:cfRule>
          <x14:cfRule type="containsText" priority="466" operator="containsText" id="{0450F6B9-F4F4-014C-ADEB-D2456B5E82DD}">
            <xm:f>NOT(ISERROR(SEARCH("+",DL473)))</xm:f>
            <xm:f>"+"</xm:f>
            <x14:dxf>
              <font>
                <color rgb="FF006100"/>
              </font>
              <fill>
                <patternFill>
                  <bgColor rgb="FFC6EFCE"/>
                </patternFill>
              </fill>
            </x14:dxf>
          </x14:cfRule>
          <xm:sqref>EA473 DL473</xm:sqref>
        </x14:conditionalFormatting>
        <x14:conditionalFormatting xmlns:xm="http://schemas.microsoft.com/office/excel/2006/main">
          <x14:cfRule type="containsText" priority="463" operator="containsText" id="{503D0F89-4714-5C46-BEA4-91DFED67543D}">
            <xm:f>NOT(ISERROR(SEARCH("-",DL474)))</xm:f>
            <xm:f>"-"</xm:f>
            <x14:dxf>
              <font>
                <color rgb="FF9C0006"/>
              </font>
              <fill>
                <patternFill>
                  <bgColor rgb="FFFFC7CE"/>
                </patternFill>
              </fill>
            </x14:dxf>
          </x14:cfRule>
          <x14:cfRule type="containsText" priority="464" operator="containsText" id="{3D2940C6-D2F2-7A4C-9022-7C6DD2FA8B19}">
            <xm:f>NOT(ISERROR(SEARCH("+",DL474)))</xm:f>
            <xm:f>"+"</xm:f>
            <x14:dxf>
              <font>
                <color rgb="FF006100"/>
              </font>
              <fill>
                <patternFill>
                  <bgColor rgb="FFC6EFCE"/>
                </patternFill>
              </fill>
            </x14:dxf>
          </x14:cfRule>
          <xm:sqref>EA474 DL474</xm:sqref>
        </x14:conditionalFormatting>
        <x14:conditionalFormatting xmlns:xm="http://schemas.microsoft.com/office/excel/2006/main">
          <x14:cfRule type="containsText" priority="461" operator="containsText" id="{4D49F120-443D-954E-9435-FC9DC2756E75}">
            <xm:f>NOT(ISERROR(SEARCH("-",DL475)))</xm:f>
            <xm:f>"-"</xm:f>
            <x14:dxf>
              <font>
                <color rgb="FF9C0006"/>
              </font>
              <fill>
                <patternFill>
                  <bgColor rgb="FFFFC7CE"/>
                </patternFill>
              </fill>
            </x14:dxf>
          </x14:cfRule>
          <x14:cfRule type="containsText" priority="462" operator="containsText" id="{6612734B-B76D-D248-85A0-0A7E1267870C}">
            <xm:f>NOT(ISERROR(SEARCH("+",DL475)))</xm:f>
            <xm:f>"+"</xm:f>
            <x14:dxf>
              <font>
                <color rgb="FF006100"/>
              </font>
              <fill>
                <patternFill>
                  <bgColor rgb="FFC6EFCE"/>
                </patternFill>
              </fill>
            </x14:dxf>
          </x14:cfRule>
          <xm:sqref>EA475 DL475</xm:sqref>
        </x14:conditionalFormatting>
        <x14:conditionalFormatting xmlns:xm="http://schemas.microsoft.com/office/excel/2006/main">
          <x14:cfRule type="containsText" priority="453" operator="containsText" id="{6D8405DD-FECD-724F-A21F-8AEA602E014A}">
            <xm:f>NOT(ISERROR(SEARCH("-",DL480)))</xm:f>
            <xm:f>"-"</xm:f>
            <x14:dxf>
              <font>
                <color rgb="FF9C0006"/>
              </font>
              <fill>
                <patternFill>
                  <bgColor rgb="FFFFC7CE"/>
                </patternFill>
              </fill>
            </x14:dxf>
          </x14:cfRule>
          <x14:cfRule type="containsText" priority="454" operator="containsText" id="{EE9F3EEC-254D-3A4E-A4B7-F2E6C0563D53}">
            <xm:f>NOT(ISERROR(SEARCH("+",DL480)))</xm:f>
            <xm:f>"+"</xm:f>
            <x14:dxf>
              <font>
                <color rgb="FF006100"/>
              </font>
              <fill>
                <patternFill>
                  <bgColor rgb="FFC6EFCE"/>
                </patternFill>
              </fill>
            </x14:dxf>
          </x14:cfRule>
          <xm:sqref>EA480 DL480</xm:sqref>
        </x14:conditionalFormatting>
        <x14:conditionalFormatting xmlns:xm="http://schemas.microsoft.com/office/excel/2006/main">
          <x14:cfRule type="containsText" priority="449" operator="containsText" id="{3FB2A59B-B9C8-2145-9DC5-E3D37AB2F729}">
            <xm:f>NOT(ISERROR(SEARCH("-",DL481)))</xm:f>
            <xm:f>"-"</xm:f>
            <x14:dxf>
              <font>
                <color rgb="FF9C0006"/>
              </font>
              <fill>
                <patternFill>
                  <bgColor rgb="FFFFC7CE"/>
                </patternFill>
              </fill>
            </x14:dxf>
          </x14:cfRule>
          <x14:cfRule type="containsText" priority="450" operator="containsText" id="{3EF0FFE7-AF0A-B248-8F99-7A50205BE4EB}">
            <xm:f>NOT(ISERROR(SEARCH("+",DL481)))</xm:f>
            <xm:f>"+"</xm:f>
            <x14:dxf>
              <font>
                <color rgb="FF006100"/>
              </font>
              <fill>
                <patternFill>
                  <bgColor rgb="FFC6EFCE"/>
                </patternFill>
              </fill>
            </x14:dxf>
          </x14:cfRule>
          <xm:sqref>EA481 DL481</xm:sqref>
        </x14:conditionalFormatting>
        <x14:conditionalFormatting xmlns:xm="http://schemas.microsoft.com/office/excel/2006/main">
          <x14:cfRule type="containsText" priority="443" operator="containsText" id="{2DD849E4-7B5B-2E4C-8CBC-5D2C55714A8D}">
            <xm:f>NOT(ISERROR(SEARCH("-",DL482)))</xm:f>
            <xm:f>"-"</xm:f>
            <x14:dxf>
              <font>
                <color rgb="FF9C0006"/>
              </font>
              <fill>
                <patternFill>
                  <bgColor rgb="FFFFC7CE"/>
                </patternFill>
              </fill>
            </x14:dxf>
          </x14:cfRule>
          <x14:cfRule type="containsText" priority="444" operator="containsText" id="{7F9B7A0B-7C54-B24F-9CCD-F57BA788A66B}">
            <xm:f>NOT(ISERROR(SEARCH("+",DL482)))</xm:f>
            <xm:f>"+"</xm:f>
            <x14:dxf>
              <font>
                <color rgb="FF006100"/>
              </font>
              <fill>
                <patternFill>
                  <bgColor rgb="FFC6EFCE"/>
                </patternFill>
              </fill>
            </x14:dxf>
          </x14:cfRule>
          <xm:sqref>EA482 DL482</xm:sqref>
        </x14:conditionalFormatting>
        <x14:conditionalFormatting xmlns:xm="http://schemas.microsoft.com/office/excel/2006/main">
          <x14:cfRule type="containsText" priority="437" operator="containsText" id="{C2A6A0F0-98EA-5445-9803-B6973198269A}">
            <xm:f>NOT(ISERROR(SEARCH("-",DL483)))</xm:f>
            <xm:f>"-"</xm:f>
            <x14:dxf>
              <font>
                <color rgb="FF9C0006"/>
              </font>
              <fill>
                <patternFill>
                  <bgColor rgb="FFFFC7CE"/>
                </patternFill>
              </fill>
            </x14:dxf>
          </x14:cfRule>
          <x14:cfRule type="containsText" priority="438" operator="containsText" id="{7AAA2E61-A9D6-3241-868C-6D11DF282F9B}">
            <xm:f>NOT(ISERROR(SEARCH("+",DL483)))</xm:f>
            <xm:f>"+"</xm:f>
            <x14:dxf>
              <font>
                <color rgb="FF006100"/>
              </font>
              <fill>
                <patternFill>
                  <bgColor rgb="FFC6EFCE"/>
                </patternFill>
              </fill>
            </x14:dxf>
          </x14:cfRule>
          <xm:sqref>EA483 DL483</xm:sqref>
        </x14:conditionalFormatting>
        <x14:conditionalFormatting xmlns:xm="http://schemas.microsoft.com/office/excel/2006/main">
          <x14:cfRule type="containsText" priority="431" operator="containsText" id="{DD3B555D-137C-D445-9C80-60B04EBF9BD9}">
            <xm:f>NOT(ISERROR(SEARCH("-",DL487)))</xm:f>
            <xm:f>"-"</xm:f>
            <x14:dxf>
              <font>
                <color rgb="FF9C0006"/>
              </font>
              <fill>
                <patternFill>
                  <bgColor rgb="FFFFC7CE"/>
                </patternFill>
              </fill>
            </x14:dxf>
          </x14:cfRule>
          <x14:cfRule type="containsText" priority="432" operator="containsText" id="{761D3410-716A-234D-B3A6-B76840B05106}">
            <xm:f>NOT(ISERROR(SEARCH("+",DL487)))</xm:f>
            <xm:f>"+"</xm:f>
            <x14:dxf>
              <font>
                <color rgb="FF006100"/>
              </font>
              <fill>
                <patternFill>
                  <bgColor rgb="FFC6EFCE"/>
                </patternFill>
              </fill>
            </x14:dxf>
          </x14:cfRule>
          <xm:sqref>EA487 DL487</xm:sqref>
        </x14:conditionalFormatting>
        <x14:conditionalFormatting xmlns:xm="http://schemas.microsoft.com/office/excel/2006/main">
          <x14:cfRule type="containsText" priority="425" operator="containsText" id="{A1174651-A882-CF46-8B54-6FC0CE24E5F4}">
            <xm:f>NOT(ISERROR(SEARCH("-",DL490)))</xm:f>
            <xm:f>"-"</xm:f>
            <x14:dxf>
              <font>
                <color rgb="FF9C0006"/>
              </font>
              <fill>
                <patternFill>
                  <bgColor rgb="FFFFC7CE"/>
                </patternFill>
              </fill>
            </x14:dxf>
          </x14:cfRule>
          <x14:cfRule type="containsText" priority="426" operator="containsText" id="{9EA745DA-6D69-9D4C-BE39-E8B7608A3F91}">
            <xm:f>NOT(ISERROR(SEARCH("+",DL490)))</xm:f>
            <xm:f>"+"</xm:f>
            <x14:dxf>
              <font>
                <color rgb="FF006100"/>
              </font>
              <fill>
                <patternFill>
                  <bgColor rgb="FFC6EFCE"/>
                </patternFill>
              </fill>
            </x14:dxf>
          </x14:cfRule>
          <xm:sqref>EA490:EA491 DL490:DL491</xm:sqref>
        </x14:conditionalFormatting>
        <x14:conditionalFormatting xmlns:xm="http://schemas.microsoft.com/office/excel/2006/main">
          <x14:cfRule type="containsText" priority="419" operator="containsText" id="{0996E314-6449-4145-BC3B-535A2D1830BB}">
            <xm:f>NOT(ISERROR(SEARCH("-",DL508)))</xm:f>
            <xm:f>"-"</xm:f>
            <x14:dxf>
              <font>
                <color rgb="FF9C0006"/>
              </font>
              <fill>
                <patternFill>
                  <bgColor rgb="FFFFC7CE"/>
                </patternFill>
              </fill>
            </x14:dxf>
          </x14:cfRule>
          <x14:cfRule type="containsText" priority="420" operator="containsText" id="{97215D1C-5B89-924D-A530-730243BE6D33}">
            <xm:f>NOT(ISERROR(SEARCH("+",DL508)))</xm:f>
            <xm:f>"+"</xm:f>
            <x14:dxf>
              <font>
                <color rgb="FF006100"/>
              </font>
              <fill>
                <patternFill>
                  <bgColor rgb="FFC6EFCE"/>
                </patternFill>
              </fill>
            </x14:dxf>
          </x14:cfRule>
          <xm:sqref>EA508 DL508</xm:sqref>
        </x14:conditionalFormatting>
        <x14:conditionalFormatting xmlns:xm="http://schemas.microsoft.com/office/excel/2006/main">
          <x14:cfRule type="containsText" priority="327" operator="containsText" id="{41918F0A-9EF7-EA4E-9957-9384FA580CA9}">
            <xm:f>NOT(ISERROR(SEARCH("-",DL437)))</xm:f>
            <xm:f>"-"</xm:f>
            <x14:dxf>
              <font>
                <color rgb="FF9C0006"/>
              </font>
              <fill>
                <patternFill>
                  <bgColor rgb="FFFFC7CE"/>
                </patternFill>
              </fill>
            </x14:dxf>
          </x14:cfRule>
          <x14:cfRule type="containsText" priority="328" operator="containsText" id="{D10DA1D0-DCB2-D746-85DC-9F442B6E76A1}">
            <xm:f>NOT(ISERROR(SEARCH("+",DL437)))</xm:f>
            <xm:f>"+"</xm:f>
            <x14:dxf>
              <font>
                <color rgb="FF006100"/>
              </font>
              <fill>
                <patternFill>
                  <bgColor rgb="FFC6EFCE"/>
                </patternFill>
              </fill>
            </x14:dxf>
          </x14:cfRule>
          <xm:sqref>DL437 EA437</xm:sqref>
        </x14:conditionalFormatting>
        <x14:conditionalFormatting xmlns:xm="http://schemas.microsoft.com/office/excel/2006/main">
          <x14:cfRule type="containsText" priority="355" operator="containsText" id="{445A59B2-F2F3-1943-BD75-1745457F920A}">
            <xm:f>NOT(ISERROR(SEARCH("-",DL430)))</xm:f>
            <xm:f>"-"</xm:f>
            <x14:dxf>
              <font>
                <color rgb="FF9C0006"/>
              </font>
              <fill>
                <patternFill>
                  <bgColor rgb="FFFFC7CE"/>
                </patternFill>
              </fill>
            </x14:dxf>
          </x14:cfRule>
          <x14:cfRule type="containsText" priority="356" operator="containsText" id="{1AECA4AC-FD72-C145-8DDB-C6138A58B702}">
            <xm:f>NOT(ISERROR(SEARCH("+",DL430)))</xm:f>
            <xm:f>"+"</xm:f>
            <x14:dxf>
              <font>
                <color rgb="FF006100"/>
              </font>
              <fill>
                <patternFill>
                  <bgColor rgb="FFC6EFCE"/>
                </patternFill>
              </fill>
            </x14:dxf>
          </x14:cfRule>
          <xm:sqref>EA430 DL430</xm:sqref>
        </x14:conditionalFormatting>
        <x14:conditionalFormatting xmlns:xm="http://schemas.microsoft.com/office/excel/2006/main">
          <x14:cfRule type="containsText" priority="347" operator="containsText" id="{A21C563E-07D9-B847-8AFA-DDB0CC1C7102}">
            <xm:f>NOT(ISERROR(SEARCH("-",DL431)))</xm:f>
            <xm:f>"-"</xm:f>
            <x14:dxf>
              <font>
                <color rgb="FF9C0006"/>
              </font>
              <fill>
                <patternFill>
                  <bgColor rgb="FFFFC7CE"/>
                </patternFill>
              </fill>
            </x14:dxf>
          </x14:cfRule>
          <x14:cfRule type="containsText" priority="348" operator="containsText" id="{BA14BAEC-C6A7-5142-A9DF-07152899B938}">
            <xm:f>NOT(ISERROR(SEARCH("+",DL431)))</xm:f>
            <xm:f>"+"</xm:f>
            <x14:dxf>
              <font>
                <color rgb="FF006100"/>
              </font>
              <fill>
                <patternFill>
                  <bgColor rgb="FFC6EFCE"/>
                </patternFill>
              </fill>
            </x14:dxf>
          </x14:cfRule>
          <xm:sqref>EA431 DL431</xm:sqref>
        </x14:conditionalFormatting>
        <x14:conditionalFormatting xmlns:xm="http://schemas.microsoft.com/office/excel/2006/main">
          <x14:cfRule type="containsText" priority="339" operator="containsText" id="{48D8188F-2E42-0246-8627-A6016191929A}">
            <xm:f>NOT(ISERROR(SEARCH("-",DL435)))</xm:f>
            <xm:f>"-"</xm:f>
            <x14:dxf>
              <font>
                <color rgb="FF9C0006"/>
              </font>
              <fill>
                <patternFill>
                  <bgColor rgb="FFFFC7CE"/>
                </patternFill>
              </fill>
            </x14:dxf>
          </x14:cfRule>
          <x14:cfRule type="containsText" priority="340" operator="containsText" id="{F1112104-CEDA-194D-BED7-4A0FB603F6A5}">
            <xm:f>NOT(ISERROR(SEARCH("+",DL435)))</xm:f>
            <xm:f>"+"</xm:f>
            <x14:dxf>
              <font>
                <color rgb="FF006100"/>
              </font>
              <fill>
                <patternFill>
                  <bgColor rgb="FFC6EFCE"/>
                </patternFill>
              </fill>
            </x14:dxf>
          </x14:cfRule>
          <xm:sqref>EA435 DL435</xm:sqref>
        </x14:conditionalFormatting>
        <x14:conditionalFormatting xmlns:xm="http://schemas.microsoft.com/office/excel/2006/main">
          <x14:cfRule type="containsText" priority="317" operator="containsText" id="{51C8A3C2-0935-4E43-9A19-6F60D6B5240F}">
            <xm:f>NOT(ISERROR(SEARCH("-",DL443)))</xm:f>
            <xm:f>"-"</xm:f>
            <x14:dxf>
              <font>
                <color rgb="FF9C0006"/>
              </font>
              <fill>
                <patternFill>
                  <bgColor rgb="FFFFC7CE"/>
                </patternFill>
              </fill>
            </x14:dxf>
          </x14:cfRule>
          <x14:cfRule type="containsText" priority="318" operator="containsText" id="{1E8A128C-B901-CE45-B8CD-673D95B39558}">
            <xm:f>NOT(ISERROR(SEARCH("+",DL443)))</xm:f>
            <xm:f>"+"</xm:f>
            <x14:dxf>
              <font>
                <color rgb="FF006100"/>
              </font>
              <fill>
                <patternFill>
                  <bgColor rgb="FFC6EFCE"/>
                </patternFill>
              </fill>
            </x14:dxf>
          </x14:cfRule>
          <xm:sqref>EA443 DL443</xm:sqref>
        </x14:conditionalFormatting>
        <x14:conditionalFormatting xmlns:xm="http://schemas.microsoft.com/office/excel/2006/main">
          <x14:cfRule type="containsText" priority="307" operator="containsText" id="{AD69576D-C64B-2546-A540-5A20FFF00B7D}">
            <xm:f>NOT(ISERROR(SEARCH("-",DL445)))</xm:f>
            <xm:f>"-"</xm:f>
            <x14:dxf>
              <font>
                <color rgb="FF9C0006"/>
              </font>
              <fill>
                <patternFill>
                  <bgColor rgb="FFFFC7CE"/>
                </patternFill>
              </fill>
            </x14:dxf>
          </x14:cfRule>
          <x14:cfRule type="containsText" priority="308" operator="containsText" id="{35425F23-1CDC-5049-AA3F-4490823DB33C}">
            <xm:f>NOT(ISERROR(SEARCH("+",DL445)))</xm:f>
            <xm:f>"+"</xm:f>
            <x14:dxf>
              <font>
                <color rgb="FF006100"/>
              </font>
              <fill>
                <patternFill>
                  <bgColor rgb="FFC6EFCE"/>
                </patternFill>
              </fill>
            </x14:dxf>
          </x14:cfRule>
          <xm:sqref>DL445 EA445</xm:sqref>
        </x14:conditionalFormatting>
        <x14:conditionalFormatting xmlns:xm="http://schemas.microsoft.com/office/excel/2006/main">
          <x14:cfRule type="containsText" priority="293" operator="containsText" id="{1B65C44C-19F5-3143-AC13-85F377CB24F9}">
            <xm:f>NOT(ISERROR(SEARCH("-",DL447)))</xm:f>
            <xm:f>"-"</xm:f>
            <x14:dxf>
              <font>
                <color rgb="FF9C0006"/>
              </font>
              <fill>
                <patternFill>
                  <bgColor rgb="FFFFC7CE"/>
                </patternFill>
              </fill>
            </x14:dxf>
          </x14:cfRule>
          <x14:cfRule type="containsText" priority="294" operator="containsText" id="{4C56C269-45F7-4A43-92A4-109D3553CF18}">
            <xm:f>NOT(ISERROR(SEARCH("+",DL447)))</xm:f>
            <xm:f>"+"</xm:f>
            <x14:dxf>
              <font>
                <color rgb="FF006100"/>
              </font>
              <fill>
                <patternFill>
                  <bgColor rgb="FFC6EFCE"/>
                </patternFill>
              </fill>
            </x14:dxf>
          </x14:cfRule>
          <xm:sqref>EA447 DL447</xm:sqref>
        </x14:conditionalFormatting>
        <x14:conditionalFormatting xmlns:xm="http://schemas.microsoft.com/office/excel/2006/main">
          <x14:cfRule type="containsText" priority="281" operator="containsText" id="{4EF873A8-B171-5C44-90C1-3FD438A9E91D}">
            <xm:f>NOT(ISERROR(SEARCH("-",DL450)))</xm:f>
            <xm:f>"-"</xm:f>
            <x14:dxf>
              <font>
                <color rgb="FF9C0006"/>
              </font>
              <fill>
                <patternFill>
                  <bgColor rgb="FFFFC7CE"/>
                </patternFill>
              </fill>
            </x14:dxf>
          </x14:cfRule>
          <x14:cfRule type="containsText" priority="282" operator="containsText" id="{941F616A-0A67-7D40-A2FD-92F248FC3AE0}">
            <xm:f>NOT(ISERROR(SEARCH("+",DL450)))</xm:f>
            <xm:f>"+"</xm:f>
            <x14:dxf>
              <font>
                <color rgb="FF006100"/>
              </font>
              <fill>
                <patternFill>
                  <bgColor rgb="FFC6EFCE"/>
                </patternFill>
              </fill>
            </x14:dxf>
          </x14:cfRule>
          <xm:sqref>DL450 EA450</xm:sqref>
        </x14:conditionalFormatting>
        <x14:conditionalFormatting xmlns:xm="http://schemas.microsoft.com/office/excel/2006/main">
          <x14:cfRule type="containsText" priority="271" operator="containsText" id="{3BF6BEB2-A00C-114F-980E-00E9E62BCCAE}">
            <xm:f>NOT(ISERROR(SEARCH("-",DL452)))</xm:f>
            <xm:f>"-"</xm:f>
            <x14:dxf>
              <font>
                <color rgb="FF9C0006"/>
              </font>
              <fill>
                <patternFill>
                  <bgColor rgb="FFFFC7CE"/>
                </patternFill>
              </fill>
            </x14:dxf>
          </x14:cfRule>
          <x14:cfRule type="containsText" priority="272" operator="containsText" id="{A3A6EC43-2D02-7E4B-8CAE-05CEBF35E049}">
            <xm:f>NOT(ISERROR(SEARCH("+",DL452)))</xm:f>
            <xm:f>"+"</xm:f>
            <x14:dxf>
              <font>
                <color rgb="FF006100"/>
              </font>
              <fill>
                <patternFill>
                  <bgColor rgb="FFC6EFCE"/>
                </patternFill>
              </fill>
            </x14:dxf>
          </x14:cfRule>
          <xm:sqref>EA452 DL452</xm:sqref>
        </x14:conditionalFormatting>
        <x14:conditionalFormatting xmlns:xm="http://schemas.microsoft.com/office/excel/2006/main">
          <x14:cfRule type="containsText" priority="261" operator="containsText" id="{70B92EC9-3F97-8944-B2E3-11B65B341E2D}">
            <xm:f>NOT(ISERROR(SEARCH("-",DL454)))</xm:f>
            <xm:f>"-"</xm:f>
            <x14:dxf>
              <font>
                <color rgb="FF9C0006"/>
              </font>
              <fill>
                <patternFill>
                  <bgColor rgb="FFFFC7CE"/>
                </patternFill>
              </fill>
            </x14:dxf>
          </x14:cfRule>
          <x14:cfRule type="containsText" priority="262" operator="containsText" id="{CD3EC20D-2560-504F-AC8B-27D1CA88CA8C}">
            <xm:f>NOT(ISERROR(SEARCH("+",DL454)))</xm:f>
            <xm:f>"+"</xm:f>
            <x14:dxf>
              <font>
                <color rgb="FF006100"/>
              </font>
              <fill>
                <patternFill>
                  <bgColor rgb="FFC6EFCE"/>
                </patternFill>
              </fill>
            </x14:dxf>
          </x14:cfRule>
          <xm:sqref>DL454 EA454</xm:sqref>
        </x14:conditionalFormatting>
        <x14:conditionalFormatting xmlns:xm="http://schemas.microsoft.com/office/excel/2006/main">
          <x14:cfRule type="containsText" priority="251" operator="containsText" id="{A32F2AAE-E0AB-BE40-B9E3-CA9FB52D2A98}">
            <xm:f>NOT(ISERROR(SEARCH("-",DL459)))</xm:f>
            <xm:f>"-"</xm:f>
            <x14:dxf>
              <font>
                <color rgb="FF9C0006"/>
              </font>
              <fill>
                <patternFill>
                  <bgColor rgb="FFFFC7CE"/>
                </patternFill>
              </fill>
            </x14:dxf>
          </x14:cfRule>
          <x14:cfRule type="containsText" priority="252" operator="containsText" id="{2DF34EFE-7944-B24B-92CE-518A49605615}">
            <xm:f>NOT(ISERROR(SEARCH("+",DL459)))</xm:f>
            <xm:f>"+"</xm:f>
            <x14:dxf>
              <font>
                <color rgb="FF006100"/>
              </font>
              <fill>
                <patternFill>
                  <bgColor rgb="FFC6EFCE"/>
                </patternFill>
              </fill>
            </x14:dxf>
          </x14:cfRule>
          <xm:sqref>DL459 EA459</xm:sqref>
        </x14:conditionalFormatting>
        <x14:conditionalFormatting xmlns:xm="http://schemas.microsoft.com/office/excel/2006/main">
          <x14:cfRule type="containsText" priority="243" operator="containsText" id="{4316215A-CFE3-9947-BDAB-C14860C5C341}">
            <xm:f>NOT(ISERROR(SEARCH("-",DL461)))</xm:f>
            <xm:f>"-"</xm:f>
            <x14:dxf>
              <font>
                <color rgb="FF9C0006"/>
              </font>
              <fill>
                <patternFill>
                  <bgColor rgb="FFFFC7CE"/>
                </patternFill>
              </fill>
            </x14:dxf>
          </x14:cfRule>
          <x14:cfRule type="containsText" priority="244" operator="containsText" id="{B09FD07D-3EC4-B949-9C37-52ECB16281EA}">
            <xm:f>NOT(ISERROR(SEARCH("+",DL461)))</xm:f>
            <xm:f>"+"</xm:f>
            <x14:dxf>
              <font>
                <color rgb="FF006100"/>
              </font>
              <fill>
                <patternFill>
                  <bgColor rgb="FFC6EFCE"/>
                </patternFill>
              </fill>
            </x14:dxf>
          </x14:cfRule>
          <xm:sqref>EA461 DL461</xm:sqref>
        </x14:conditionalFormatting>
        <x14:conditionalFormatting xmlns:xm="http://schemas.microsoft.com/office/excel/2006/main">
          <x14:cfRule type="containsText" priority="231" operator="containsText" id="{D4FD653D-EC67-F947-89AB-17D5D56D6208}">
            <xm:f>NOT(ISERROR(SEARCH("-",DL463)))</xm:f>
            <xm:f>"-"</xm:f>
            <x14:dxf>
              <font>
                <color rgb="FF9C0006"/>
              </font>
              <fill>
                <patternFill>
                  <bgColor rgb="FFFFC7CE"/>
                </patternFill>
              </fill>
            </x14:dxf>
          </x14:cfRule>
          <x14:cfRule type="containsText" priority="232" operator="containsText" id="{B67C9CD1-C48F-E343-BB65-91A190C8FC4E}">
            <xm:f>NOT(ISERROR(SEARCH("+",DL463)))</xm:f>
            <xm:f>"+"</xm:f>
            <x14:dxf>
              <font>
                <color rgb="FF006100"/>
              </font>
              <fill>
                <patternFill>
                  <bgColor rgb="FFC6EFCE"/>
                </patternFill>
              </fill>
            </x14:dxf>
          </x14:cfRule>
          <xm:sqref>DL463 EA463</xm:sqref>
        </x14:conditionalFormatting>
        <x14:conditionalFormatting xmlns:xm="http://schemas.microsoft.com/office/excel/2006/main">
          <x14:cfRule type="containsText" priority="221" operator="containsText" id="{0D8727CD-DBDF-BC4A-BE7D-39541AAA3EE1}">
            <xm:f>NOT(ISERROR(SEARCH("-",DL465)))</xm:f>
            <xm:f>"-"</xm:f>
            <x14:dxf>
              <font>
                <color rgb="FF9C0006"/>
              </font>
              <fill>
                <patternFill>
                  <bgColor rgb="FFFFC7CE"/>
                </patternFill>
              </fill>
            </x14:dxf>
          </x14:cfRule>
          <x14:cfRule type="containsText" priority="222" operator="containsText" id="{C655D61F-B1B9-004B-B69B-E73DE2CE3036}">
            <xm:f>NOT(ISERROR(SEARCH("+",DL465)))</xm:f>
            <xm:f>"+"</xm:f>
            <x14:dxf>
              <font>
                <color rgb="FF006100"/>
              </font>
              <fill>
                <patternFill>
                  <bgColor rgb="FFC6EFCE"/>
                </patternFill>
              </fill>
            </x14:dxf>
          </x14:cfRule>
          <xm:sqref>EA465 DL465</xm:sqref>
        </x14:conditionalFormatting>
        <x14:conditionalFormatting xmlns:xm="http://schemas.microsoft.com/office/excel/2006/main">
          <x14:cfRule type="containsText" priority="211" operator="containsText" id="{0F8D99B2-16E8-514C-BADF-4EE1285FFA94}">
            <xm:f>NOT(ISERROR(SEARCH("-",DL467)))</xm:f>
            <xm:f>"-"</xm:f>
            <x14:dxf>
              <font>
                <color rgb="FF9C0006"/>
              </font>
              <fill>
                <patternFill>
                  <bgColor rgb="FFFFC7CE"/>
                </patternFill>
              </fill>
            </x14:dxf>
          </x14:cfRule>
          <x14:cfRule type="containsText" priority="212" operator="containsText" id="{F694A9B5-0938-8A41-A925-1CE7A9C2E51F}">
            <xm:f>NOT(ISERROR(SEARCH("+",DL467)))</xm:f>
            <xm:f>"+"</xm:f>
            <x14:dxf>
              <font>
                <color rgb="FF006100"/>
              </font>
              <fill>
                <patternFill>
                  <bgColor rgb="FFC6EFCE"/>
                </patternFill>
              </fill>
            </x14:dxf>
          </x14:cfRule>
          <xm:sqref>DL467 EA467</xm:sqref>
        </x14:conditionalFormatting>
        <x14:conditionalFormatting xmlns:xm="http://schemas.microsoft.com/office/excel/2006/main">
          <x14:cfRule type="containsText" priority="181" operator="containsText" id="{50710B32-C59E-0A41-8EC3-B69A74602A9E}">
            <xm:f>NOT(ISERROR(SEARCH("-",DL468)))</xm:f>
            <xm:f>"-"</xm:f>
            <x14:dxf>
              <font>
                <color rgb="FF9C0006"/>
              </font>
              <fill>
                <patternFill>
                  <bgColor rgb="FFFFC7CE"/>
                </patternFill>
              </fill>
            </x14:dxf>
          </x14:cfRule>
          <x14:cfRule type="containsText" priority="182" operator="containsText" id="{E789958F-CC51-5449-9CB7-7394B9722DE8}">
            <xm:f>NOT(ISERROR(SEARCH("+",DL468)))</xm:f>
            <xm:f>"+"</xm:f>
            <x14:dxf>
              <font>
                <color rgb="FF006100"/>
              </font>
              <fill>
                <patternFill>
                  <bgColor rgb="FFC6EFCE"/>
                </patternFill>
              </fill>
            </x14:dxf>
          </x14:cfRule>
          <xm:sqref>DL468 EA468</xm:sqref>
        </x14:conditionalFormatting>
        <x14:conditionalFormatting xmlns:xm="http://schemas.microsoft.com/office/excel/2006/main">
          <x14:cfRule type="containsText" priority="171" operator="containsText" id="{CA50BF3E-711E-F74C-9310-D871D0D63D1F}">
            <xm:f>NOT(ISERROR(SEARCH("-",DL469)))</xm:f>
            <xm:f>"-"</xm:f>
            <x14:dxf>
              <font>
                <color rgb="FF9C0006"/>
              </font>
              <fill>
                <patternFill>
                  <bgColor rgb="FFFFC7CE"/>
                </patternFill>
              </fill>
            </x14:dxf>
          </x14:cfRule>
          <x14:cfRule type="containsText" priority="172" operator="containsText" id="{397D0029-C1A3-C540-A25F-5BC168B94AC3}">
            <xm:f>NOT(ISERROR(SEARCH("+",DL469)))</xm:f>
            <xm:f>"+"</xm:f>
            <x14:dxf>
              <font>
                <color rgb="FF006100"/>
              </font>
              <fill>
                <patternFill>
                  <bgColor rgb="FFC6EFCE"/>
                </patternFill>
              </fill>
            </x14:dxf>
          </x14:cfRule>
          <xm:sqref>DL469 EA469</xm:sqref>
        </x14:conditionalFormatting>
        <x14:conditionalFormatting xmlns:xm="http://schemas.microsoft.com/office/excel/2006/main">
          <x14:cfRule type="containsText" priority="137" operator="containsText" id="{742FD170-CE3A-294D-BD85-DB5CDD4918A7}">
            <xm:f>NOT(ISERROR(SEARCH("-",DL486)))</xm:f>
            <xm:f>"-"</xm:f>
            <x14:dxf>
              <font>
                <color rgb="FF9C0006"/>
              </font>
              <fill>
                <patternFill>
                  <bgColor rgb="FFFFC7CE"/>
                </patternFill>
              </fill>
            </x14:dxf>
          </x14:cfRule>
          <x14:cfRule type="containsText" priority="138" operator="containsText" id="{B03579B7-E955-8D42-8133-439FB7D9CBAD}">
            <xm:f>NOT(ISERROR(SEARCH("+",DL486)))</xm:f>
            <xm:f>"+"</xm:f>
            <x14:dxf>
              <font>
                <color rgb="FF006100"/>
              </font>
              <fill>
                <patternFill>
                  <bgColor rgb="FFC6EFCE"/>
                </patternFill>
              </fill>
            </x14:dxf>
          </x14:cfRule>
          <xm:sqref>EA486 DL486</xm:sqref>
        </x14:conditionalFormatting>
        <x14:conditionalFormatting xmlns:xm="http://schemas.microsoft.com/office/excel/2006/main">
          <x14:cfRule type="containsText" priority="129" operator="containsText" id="{C83E2CEF-20C2-7B45-8675-36FB5C69657E}">
            <xm:f>NOT(ISERROR(SEARCH("-",DL484)))</xm:f>
            <xm:f>"-"</xm:f>
            <x14:dxf>
              <font>
                <color rgb="FF9C0006"/>
              </font>
              <fill>
                <patternFill>
                  <bgColor rgb="FFFFC7CE"/>
                </patternFill>
              </fill>
            </x14:dxf>
          </x14:cfRule>
          <x14:cfRule type="containsText" priority="130" operator="containsText" id="{A0C88BBB-041A-404E-B242-C4A55BDCE0F4}">
            <xm:f>NOT(ISERROR(SEARCH("+",DL484)))</xm:f>
            <xm:f>"+"</xm:f>
            <x14:dxf>
              <font>
                <color rgb="FF006100"/>
              </font>
              <fill>
                <patternFill>
                  <bgColor rgb="FFC6EFCE"/>
                </patternFill>
              </fill>
            </x14:dxf>
          </x14:cfRule>
          <xm:sqref>EA484 DL484</xm:sqref>
        </x14:conditionalFormatting>
        <x14:conditionalFormatting xmlns:xm="http://schemas.microsoft.com/office/excel/2006/main">
          <x14:cfRule type="containsText" priority="121" operator="containsText" id="{DC118B91-8C3B-A340-9FF8-AD2430B16149}">
            <xm:f>NOT(ISERROR(SEARCH("-",DL485)))</xm:f>
            <xm:f>"-"</xm:f>
            <x14:dxf>
              <font>
                <color rgb="FF9C0006"/>
              </font>
              <fill>
                <patternFill>
                  <bgColor rgb="FFFFC7CE"/>
                </patternFill>
              </fill>
            </x14:dxf>
          </x14:cfRule>
          <x14:cfRule type="containsText" priority="122" operator="containsText" id="{F91E22CB-C788-C54E-8A7E-22939CBD25F7}">
            <xm:f>NOT(ISERROR(SEARCH("+",DL485)))</xm:f>
            <xm:f>"+"</xm:f>
            <x14:dxf>
              <font>
                <color rgb="FF006100"/>
              </font>
              <fill>
                <patternFill>
                  <bgColor rgb="FFC6EFCE"/>
                </patternFill>
              </fill>
            </x14:dxf>
          </x14:cfRule>
          <xm:sqref>EA485 DL485</xm:sqref>
        </x14:conditionalFormatting>
        <x14:conditionalFormatting xmlns:xm="http://schemas.microsoft.com/office/excel/2006/main">
          <x14:cfRule type="containsText" priority="107" operator="containsText" id="{C638D018-1023-454B-9A60-C50C2D22C651}">
            <xm:f>NOT(ISERROR(SEARCH("-",DL489)))</xm:f>
            <xm:f>"-"</xm:f>
            <x14:dxf>
              <font>
                <color rgb="FF9C0006"/>
              </font>
              <fill>
                <patternFill>
                  <bgColor rgb="FFFFC7CE"/>
                </patternFill>
              </fill>
            </x14:dxf>
          </x14:cfRule>
          <x14:cfRule type="containsText" priority="108" operator="containsText" id="{ED7D21C4-743B-3A48-9236-21CB7E342A43}">
            <xm:f>NOT(ISERROR(SEARCH("+",DL489)))</xm:f>
            <xm:f>"+"</xm:f>
            <x14:dxf>
              <font>
                <color rgb="FF006100"/>
              </font>
              <fill>
                <patternFill>
                  <bgColor rgb="FFC6EFCE"/>
                </patternFill>
              </fill>
            </x14:dxf>
          </x14:cfRule>
          <xm:sqref>EA489 DL489</xm:sqref>
        </x14:conditionalFormatting>
        <x14:conditionalFormatting xmlns:xm="http://schemas.microsoft.com/office/excel/2006/main">
          <x14:cfRule type="containsText" priority="101" operator="containsText" id="{0538E416-0247-434B-BAA9-34111FDE58DD}">
            <xm:f>NOT(ISERROR(SEARCH("-",DL488)))</xm:f>
            <xm:f>"-"</xm:f>
            <x14:dxf>
              <font>
                <color rgb="FF9C0006"/>
              </font>
              <fill>
                <patternFill>
                  <bgColor rgb="FFFFC7CE"/>
                </patternFill>
              </fill>
            </x14:dxf>
          </x14:cfRule>
          <x14:cfRule type="containsText" priority="102" operator="containsText" id="{1E1C0F7C-C283-9A48-B694-F3AAE1BD3B1E}">
            <xm:f>NOT(ISERROR(SEARCH("+",DL488)))</xm:f>
            <xm:f>"+"</xm:f>
            <x14:dxf>
              <font>
                <color rgb="FF006100"/>
              </font>
              <fill>
                <patternFill>
                  <bgColor rgb="FFC6EFCE"/>
                </patternFill>
              </fill>
            </x14:dxf>
          </x14:cfRule>
          <xm:sqref>EA488 DL488</xm:sqref>
        </x14:conditionalFormatting>
        <x14:conditionalFormatting xmlns:xm="http://schemas.microsoft.com/office/excel/2006/main">
          <x14:cfRule type="containsText" priority="59" operator="containsText" id="{35903BFB-C564-9043-B47B-C21604BBACE3}">
            <xm:f>NOT(ISERROR(SEARCH("-",DL476)))</xm:f>
            <xm:f>"-"</xm:f>
            <x14:dxf>
              <font>
                <color rgb="FF9C0006"/>
              </font>
              <fill>
                <patternFill>
                  <bgColor rgb="FFFFC7CE"/>
                </patternFill>
              </fill>
            </x14:dxf>
          </x14:cfRule>
          <x14:cfRule type="containsText" priority="60" operator="containsText" id="{09869821-84C1-FB4C-B8B6-E2B09411A8EA}">
            <xm:f>NOT(ISERROR(SEARCH("+",DL476)))</xm:f>
            <xm:f>"+"</xm:f>
            <x14:dxf>
              <font>
                <color rgb="FF006100"/>
              </font>
              <fill>
                <patternFill>
                  <bgColor rgb="FFC6EFCE"/>
                </patternFill>
              </fill>
            </x14:dxf>
          </x14:cfRule>
          <xm:sqref>EA476 DL476</xm:sqref>
        </x14:conditionalFormatting>
        <x14:conditionalFormatting xmlns:xm="http://schemas.microsoft.com/office/excel/2006/main">
          <x14:cfRule type="containsText" priority="49" operator="containsText" id="{4ED30478-0A7B-C740-9B3B-844F1CB18248}">
            <xm:f>NOT(ISERROR(SEARCH("-",DL477)))</xm:f>
            <xm:f>"-"</xm:f>
            <x14:dxf>
              <font>
                <color rgb="FF9C0006"/>
              </font>
              <fill>
                <patternFill>
                  <bgColor rgb="FFFFC7CE"/>
                </patternFill>
              </fill>
            </x14:dxf>
          </x14:cfRule>
          <x14:cfRule type="containsText" priority="50" operator="containsText" id="{CF1A1B6B-3B08-9D4B-954D-81AF1FDFDC37}">
            <xm:f>NOT(ISERROR(SEARCH("+",DL477)))</xm:f>
            <xm:f>"+"</xm:f>
            <x14:dxf>
              <font>
                <color rgb="FF006100"/>
              </font>
              <fill>
                <patternFill>
                  <bgColor rgb="FFC6EFCE"/>
                </patternFill>
              </fill>
            </x14:dxf>
          </x14:cfRule>
          <xm:sqref>EA477 DL477</xm:sqref>
        </x14:conditionalFormatting>
        <x14:conditionalFormatting xmlns:xm="http://schemas.microsoft.com/office/excel/2006/main">
          <x14:cfRule type="containsText" priority="39" operator="containsText" id="{601C7B61-B778-CF4B-90E1-A69CFD37F8EA}">
            <xm:f>NOT(ISERROR(SEARCH("-",DL478)))</xm:f>
            <xm:f>"-"</xm:f>
            <x14:dxf>
              <font>
                <color rgb="FF9C0006"/>
              </font>
              <fill>
                <patternFill>
                  <bgColor rgb="FFFFC7CE"/>
                </patternFill>
              </fill>
            </x14:dxf>
          </x14:cfRule>
          <x14:cfRule type="containsText" priority="40" operator="containsText" id="{223FBF9C-03E5-744E-908C-B821EC4FD47E}">
            <xm:f>NOT(ISERROR(SEARCH("+",DL478)))</xm:f>
            <xm:f>"+"</xm:f>
            <x14:dxf>
              <font>
                <color rgb="FF006100"/>
              </font>
              <fill>
                <patternFill>
                  <bgColor rgb="FFC6EFCE"/>
                </patternFill>
              </fill>
            </x14:dxf>
          </x14:cfRule>
          <xm:sqref>EA478 DL478</xm:sqref>
        </x14:conditionalFormatting>
        <x14:conditionalFormatting xmlns:xm="http://schemas.microsoft.com/office/excel/2006/main">
          <x14:cfRule type="containsText" priority="29" operator="containsText" id="{ED5F2971-9E20-044B-8405-CFCF9ACDF526}">
            <xm:f>NOT(ISERROR(SEARCH("-",DL479)))</xm:f>
            <xm:f>"-"</xm:f>
            <x14:dxf>
              <font>
                <color rgb="FF9C0006"/>
              </font>
              <fill>
                <patternFill>
                  <bgColor rgb="FFFFC7CE"/>
                </patternFill>
              </fill>
            </x14:dxf>
          </x14:cfRule>
          <x14:cfRule type="containsText" priority="30" operator="containsText" id="{3E2EC5A3-E46C-F742-AF2C-DF2DC5B6E7B3}">
            <xm:f>NOT(ISERROR(SEARCH("+",DL479)))</xm:f>
            <xm:f>"+"</xm:f>
            <x14:dxf>
              <font>
                <color rgb="FF006100"/>
              </font>
              <fill>
                <patternFill>
                  <bgColor rgb="FFC6EFCE"/>
                </patternFill>
              </fill>
            </x14:dxf>
          </x14:cfRule>
          <xm:sqref>EA479 DL479</xm:sqref>
        </x14:conditionalFormatting>
        <x14:conditionalFormatting xmlns:xm="http://schemas.microsoft.com/office/excel/2006/main">
          <x14:cfRule type="containsText" priority="15" operator="containsText" id="{8A91244C-D7F4-264C-B297-E08F6A49D0A8}">
            <xm:f>NOT(ISERROR(SEARCH("-",DL349)))</xm:f>
            <xm:f>"-"</xm:f>
            <x14:dxf>
              <font>
                <color rgb="FF9C0006"/>
              </font>
              <fill>
                <patternFill>
                  <bgColor rgb="FFFFC7CE"/>
                </patternFill>
              </fill>
            </x14:dxf>
          </x14:cfRule>
          <x14:cfRule type="containsText" priority="16" operator="containsText" id="{0383AEA0-62E1-CF4C-AB2A-75E53E0B13B7}">
            <xm:f>NOT(ISERROR(SEARCH("+",DL349)))</xm:f>
            <xm:f>"+"</xm:f>
            <x14:dxf>
              <font>
                <color rgb="FF006100"/>
              </font>
              <fill>
                <patternFill>
                  <bgColor rgb="FFC6EFCE"/>
                </patternFill>
              </fill>
            </x14:dxf>
          </x14:cfRule>
          <xm:sqref>EA349 DL349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89"/>
  <sheetViews>
    <sheetView topLeftCell="A239" workbookViewId="0">
      <selection activeCell="A252" sqref="A252:XFD253"/>
    </sheetView>
  </sheetViews>
  <sheetFormatPr baseColWidth="10" defaultRowHeight="16" x14ac:dyDescent="0.2"/>
  <cols>
    <col min="3" max="3" width="24.5" customWidth="1"/>
    <col min="4" max="4" width="10.83203125" customWidth="1"/>
    <col min="5" max="5" width="34.33203125" customWidth="1"/>
    <col min="17" max="17" width="23.1640625" customWidth="1"/>
  </cols>
  <sheetData>
    <row r="1" spans="1:135" x14ac:dyDescent="0.2">
      <c r="A1" t="s">
        <v>686</v>
      </c>
      <c r="H1" t="s">
        <v>687</v>
      </c>
      <c r="N1" t="s">
        <v>1158</v>
      </c>
      <c r="Q1" t="s">
        <v>690</v>
      </c>
      <c r="Y1" t="s">
        <v>1849</v>
      </c>
      <c r="AK1" t="s">
        <v>689</v>
      </c>
      <c r="AO1" t="s">
        <v>719</v>
      </c>
      <c r="AS1" t="s">
        <v>700</v>
      </c>
      <c r="AU1" t="s">
        <v>1072</v>
      </c>
      <c r="BA1" t="s">
        <v>692</v>
      </c>
      <c r="CE1" t="s">
        <v>693</v>
      </c>
      <c r="DB1" t="s">
        <v>696</v>
      </c>
      <c r="DQ1" t="s">
        <v>697</v>
      </c>
    </row>
    <row r="2" spans="1:135" x14ac:dyDescent="0.2">
      <c r="A2" t="s">
        <v>1736</v>
      </c>
      <c r="B2" t="s">
        <v>1129</v>
      </c>
      <c r="C2" t="s">
        <v>1298</v>
      </c>
      <c r="D2" t="s">
        <v>1301</v>
      </c>
      <c r="E2" t="s">
        <v>1297</v>
      </c>
      <c r="F2" t="s">
        <v>1299</v>
      </c>
      <c r="G2" t="s">
        <v>1300</v>
      </c>
      <c r="H2" t="s">
        <v>7</v>
      </c>
      <c r="I2" t="s">
        <v>8</v>
      </c>
      <c r="J2" t="s">
        <v>9</v>
      </c>
      <c r="K2" t="s">
        <v>10</v>
      </c>
      <c r="L2" t="s">
        <v>688</v>
      </c>
      <c r="M2" t="s">
        <v>11</v>
      </c>
      <c r="N2" t="s">
        <v>1159</v>
      </c>
      <c r="O2" t="s">
        <v>1160</v>
      </c>
      <c r="P2" t="s">
        <v>36</v>
      </c>
      <c r="Q2" t="s">
        <v>15</v>
      </c>
      <c r="R2" t="s">
        <v>16</v>
      </c>
      <c r="S2" t="s">
        <v>17</v>
      </c>
      <c r="T2" t="s">
        <v>691</v>
      </c>
      <c r="U2" t="s">
        <v>18</v>
      </c>
      <c r="V2" t="s">
        <v>19</v>
      </c>
      <c r="W2" t="s">
        <v>20</v>
      </c>
      <c r="X2" t="s">
        <v>1342</v>
      </c>
      <c r="Y2" t="s">
        <v>1303</v>
      </c>
      <c r="Z2" t="s">
        <v>1305</v>
      </c>
      <c r="AA2" t="s">
        <v>1307</v>
      </c>
      <c r="AB2" t="s">
        <v>1309</v>
      </c>
      <c r="AC2" t="s">
        <v>1304</v>
      </c>
      <c r="AD2" t="s">
        <v>1306</v>
      </c>
      <c r="AE2" t="s">
        <v>1308</v>
      </c>
      <c r="AF2" t="s">
        <v>1310</v>
      </c>
      <c r="AG2" t="s">
        <v>2084</v>
      </c>
      <c r="AH2" t="s">
        <v>2085</v>
      </c>
      <c r="AI2" t="s">
        <v>2086</v>
      </c>
      <c r="AJ2" t="s">
        <v>2083</v>
      </c>
      <c r="AK2" t="s">
        <v>730</v>
      </c>
      <c r="AL2" t="s">
        <v>12</v>
      </c>
      <c r="AM2" t="s">
        <v>13</v>
      </c>
      <c r="AN2" t="s">
        <v>14</v>
      </c>
      <c r="AO2" t="s">
        <v>720</v>
      </c>
      <c r="AP2" t="s">
        <v>790</v>
      </c>
      <c r="AQ2" t="s">
        <v>789</v>
      </c>
      <c r="AR2" t="s">
        <v>36</v>
      </c>
      <c r="AS2" t="s">
        <v>698</v>
      </c>
      <c r="AT2" t="s">
        <v>699</v>
      </c>
      <c r="AU2" t="s">
        <v>1090</v>
      </c>
      <c r="AV2" t="s">
        <v>1067</v>
      </c>
      <c r="AW2" t="s">
        <v>1068</v>
      </c>
      <c r="AX2" t="s">
        <v>1069</v>
      </c>
      <c r="AY2" t="s">
        <v>1070</v>
      </c>
      <c r="AZ2" t="s">
        <v>1071</v>
      </c>
      <c r="BA2" t="s">
        <v>852</v>
      </c>
      <c r="BB2" t="s">
        <v>21</v>
      </c>
      <c r="BC2" t="s">
        <v>22</v>
      </c>
      <c r="BD2" t="s">
        <v>23</v>
      </c>
      <c r="BE2" t="s">
        <v>24</v>
      </c>
      <c r="BF2" t="s">
        <v>25</v>
      </c>
      <c r="BG2" t="s">
        <v>26</v>
      </c>
      <c r="BH2" t="s">
        <v>27</v>
      </c>
      <c r="BI2" t="s">
        <v>28</v>
      </c>
      <c r="BJ2" t="s">
        <v>29</v>
      </c>
      <c r="BK2" t="s">
        <v>853</v>
      </c>
      <c r="BL2" t="s">
        <v>728</v>
      </c>
      <c r="BM2" t="s">
        <v>729</v>
      </c>
      <c r="BN2" t="s">
        <v>727</v>
      </c>
      <c r="BO2" t="s">
        <v>726</v>
      </c>
      <c r="BP2" t="s">
        <v>30</v>
      </c>
      <c r="BQ2" t="s">
        <v>1236</v>
      </c>
      <c r="BR2" t="s">
        <v>1237</v>
      </c>
      <c r="BS2" t="s">
        <v>824</v>
      </c>
      <c r="BT2" t="s">
        <v>1238</v>
      </c>
      <c r="BU2" t="s">
        <v>1239</v>
      </c>
      <c r="BV2" t="s">
        <v>1240</v>
      </c>
      <c r="BW2" t="s">
        <v>1241</v>
      </c>
      <c r="BX2" t="s">
        <v>31</v>
      </c>
      <c r="BY2" t="s">
        <v>723</v>
      </c>
      <c r="BZ2" t="s">
        <v>724</v>
      </c>
      <c r="CA2" t="s">
        <v>32</v>
      </c>
      <c r="CB2" t="s">
        <v>33</v>
      </c>
      <c r="CC2" t="s">
        <v>34</v>
      </c>
      <c r="CD2" t="s">
        <v>35</v>
      </c>
      <c r="CE2" t="s">
        <v>694</v>
      </c>
      <c r="CF2" t="s">
        <v>836</v>
      </c>
      <c r="CG2" t="s">
        <v>837</v>
      </c>
      <c r="CH2" t="s">
        <v>37</v>
      </c>
      <c r="CI2" t="s">
        <v>38</v>
      </c>
      <c r="CJ2" t="s">
        <v>39</v>
      </c>
      <c r="CK2" t="s">
        <v>40</v>
      </c>
      <c r="CL2" t="s">
        <v>41</v>
      </c>
      <c r="CM2" t="s">
        <v>42</v>
      </c>
      <c r="CN2" t="s">
        <v>43</v>
      </c>
      <c r="CO2" t="s">
        <v>853</v>
      </c>
      <c r="CP2" t="s">
        <v>728</v>
      </c>
      <c r="CQ2" t="s">
        <v>729</v>
      </c>
      <c r="CR2" t="s">
        <v>727</v>
      </c>
      <c r="CS2" t="s">
        <v>726</v>
      </c>
      <c r="CT2" t="s">
        <v>30</v>
      </c>
      <c r="CU2" t="s">
        <v>31</v>
      </c>
      <c r="CV2" t="s">
        <v>723</v>
      </c>
      <c r="CW2" t="s">
        <v>724</v>
      </c>
      <c r="CX2" t="s">
        <v>32</v>
      </c>
      <c r="CY2" t="s">
        <v>33</v>
      </c>
      <c r="CZ2" t="s">
        <v>34</v>
      </c>
      <c r="DA2" t="s">
        <v>35</v>
      </c>
      <c r="DB2" t="s">
        <v>695</v>
      </c>
      <c r="DC2" t="s">
        <v>836</v>
      </c>
      <c r="DD2" t="s">
        <v>837</v>
      </c>
      <c r="DE2" t="s">
        <v>37</v>
      </c>
      <c r="DF2" t="s">
        <v>38</v>
      </c>
      <c r="DG2" t="s">
        <v>39</v>
      </c>
      <c r="DH2" t="s">
        <v>40</v>
      </c>
      <c r="DI2" t="s">
        <v>41</v>
      </c>
      <c r="DJ2" t="s">
        <v>42</v>
      </c>
      <c r="DK2" t="s">
        <v>43</v>
      </c>
      <c r="DL2" t="s">
        <v>853</v>
      </c>
      <c r="DM2" t="s">
        <v>728</v>
      </c>
      <c r="DN2" t="s">
        <v>729</v>
      </c>
      <c r="DO2" t="s">
        <v>727</v>
      </c>
      <c r="DP2" t="s">
        <v>726</v>
      </c>
      <c r="DQ2" t="s">
        <v>36</v>
      </c>
      <c r="DR2" t="s">
        <v>836</v>
      </c>
      <c r="DS2" t="s">
        <v>837</v>
      </c>
      <c r="DT2" t="s">
        <v>37</v>
      </c>
      <c r="DU2" t="s">
        <v>38</v>
      </c>
      <c r="DV2" t="s">
        <v>39</v>
      </c>
      <c r="DW2" t="s">
        <v>40</v>
      </c>
      <c r="DX2" t="s">
        <v>41</v>
      </c>
      <c r="DY2" t="s">
        <v>42</v>
      </c>
      <c r="DZ2" t="s">
        <v>43</v>
      </c>
      <c r="EA2" t="s">
        <v>853</v>
      </c>
      <c r="EB2" t="s">
        <v>728</v>
      </c>
      <c r="EC2" t="s">
        <v>729</v>
      </c>
      <c r="ED2" t="s">
        <v>727</v>
      </c>
      <c r="EE2" t="s">
        <v>726</v>
      </c>
    </row>
    <row r="3" spans="1:135" x14ac:dyDescent="0.2">
      <c r="A3">
        <v>1</v>
      </c>
      <c r="B3">
        <v>1</v>
      </c>
      <c r="C3" t="s">
        <v>1311</v>
      </c>
      <c r="D3">
        <v>2</v>
      </c>
      <c r="E3" t="s">
        <v>1850</v>
      </c>
      <c r="F3" t="s">
        <v>0</v>
      </c>
      <c r="G3" t="s">
        <v>1</v>
      </c>
      <c r="H3">
        <v>1</v>
      </c>
      <c r="I3">
        <v>1</v>
      </c>
      <c r="J3">
        <v>1</v>
      </c>
      <c r="K3">
        <v>1</v>
      </c>
      <c r="L3">
        <v>1</v>
      </c>
      <c r="N3">
        <v>1</v>
      </c>
      <c r="O3">
        <v>1</v>
      </c>
      <c r="Q3" t="s">
        <v>2</v>
      </c>
      <c r="R3" t="s">
        <v>3</v>
      </c>
      <c r="S3" t="s">
        <v>4</v>
      </c>
      <c r="T3">
        <v>2005</v>
      </c>
      <c r="U3" t="s">
        <v>5</v>
      </c>
      <c r="V3">
        <v>1</v>
      </c>
      <c r="W3">
        <v>0</v>
      </c>
      <c r="X3">
        <v>0</v>
      </c>
      <c r="Y3">
        <v>2</v>
      </c>
      <c r="Z3">
        <v>2</v>
      </c>
      <c r="AA3">
        <v>1</v>
      </c>
      <c r="AB3">
        <v>2</v>
      </c>
      <c r="AC3">
        <v>1</v>
      </c>
      <c r="AD3">
        <v>1</v>
      </c>
      <c r="AE3">
        <v>1</v>
      </c>
      <c r="AF3">
        <v>1</v>
      </c>
      <c r="AG3">
        <v>1</v>
      </c>
      <c r="AH3">
        <v>1</v>
      </c>
      <c r="AI3">
        <v>1</v>
      </c>
      <c r="AJ3">
        <v>1</v>
      </c>
      <c r="AK3">
        <v>0</v>
      </c>
      <c r="AL3">
        <v>0</v>
      </c>
      <c r="AM3">
        <v>1</v>
      </c>
      <c r="AN3" t="s">
        <v>731</v>
      </c>
      <c r="AO3" t="s">
        <v>721</v>
      </c>
      <c r="AP3" t="s">
        <v>722</v>
      </c>
      <c r="AQ3">
        <v>1</v>
      </c>
      <c r="AV3">
        <v>0.82704299999999997</v>
      </c>
      <c r="AW3">
        <v>0.10854999999999999</v>
      </c>
      <c r="AX3">
        <v>0.810612</v>
      </c>
      <c r="AY3">
        <v>0.10428</v>
      </c>
      <c r="BC3">
        <v>1</v>
      </c>
      <c r="BD3">
        <v>20</v>
      </c>
      <c r="BE3">
        <v>20</v>
      </c>
      <c r="BF3">
        <v>40</v>
      </c>
      <c r="BK3">
        <v>1</v>
      </c>
      <c r="BL3" t="e">
        <v>#DIV/0!</v>
      </c>
      <c r="BM3" t="e">
        <v>#DIV/0!</v>
      </c>
      <c r="BN3" t="e">
        <v>#DIV/0!</v>
      </c>
      <c r="BO3" t="e">
        <v>#DIV/0!</v>
      </c>
      <c r="BY3" t="s">
        <v>725</v>
      </c>
      <c r="BZ3">
        <v>6.84</v>
      </c>
      <c r="CA3">
        <v>0.82704299999999997</v>
      </c>
      <c r="CB3">
        <v>0.10854999999999999</v>
      </c>
      <c r="CC3">
        <v>0.810612</v>
      </c>
      <c r="CD3">
        <v>0.10428</v>
      </c>
      <c r="CP3" t="e">
        <v>#DIV/0!</v>
      </c>
      <c r="CQ3" t="e">
        <v>#DIV/0!</v>
      </c>
      <c r="CR3" t="e">
        <v>#DIV/0!</v>
      </c>
      <c r="CS3" t="e">
        <v>#DIV/0!</v>
      </c>
      <c r="DM3" t="e">
        <v>#DIV/0!</v>
      </c>
      <c r="DN3" t="e">
        <v>#DIV/0!</v>
      </c>
      <c r="DO3" t="e">
        <v>#DIV/0!</v>
      </c>
      <c r="DP3" t="e">
        <v>#DIV/0!</v>
      </c>
      <c r="EB3" t="e">
        <v>#DIV/0!</v>
      </c>
      <c r="EC3" t="e">
        <v>#DIV/0!</v>
      </c>
      <c r="ED3" t="e">
        <v>#DIV/0!</v>
      </c>
      <c r="EE3" t="e">
        <v>#DIV/0!</v>
      </c>
    </row>
    <row r="4" spans="1:135" x14ac:dyDescent="0.2">
      <c r="A4">
        <v>15</v>
      </c>
      <c r="B4" t="s">
        <v>153</v>
      </c>
      <c r="C4" t="s">
        <v>1328</v>
      </c>
      <c r="D4">
        <v>1</v>
      </c>
      <c r="E4" t="s">
        <v>1851</v>
      </c>
      <c r="F4" t="s">
        <v>0</v>
      </c>
      <c r="G4" t="s">
        <v>1</v>
      </c>
      <c r="H4">
        <v>1</v>
      </c>
      <c r="I4">
        <v>1</v>
      </c>
      <c r="J4">
        <v>1</v>
      </c>
      <c r="K4">
        <v>1</v>
      </c>
      <c r="L4">
        <v>1</v>
      </c>
      <c r="N4">
        <v>1</v>
      </c>
      <c r="O4">
        <v>1</v>
      </c>
      <c r="Q4" t="s">
        <v>154</v>
      </c>
      <c r="R4" t="s">
        <v>3</v>
      </c>
      <c r="T4">
        <v>2012</v>
      </c>
      <c r="U4" t="s">
        <v>56</v>
      </c>
      <c r="V4">
        <v>1</v>
      </c>
      <c r="W4">
        <v>0</v>
      </c>
      <c r="X4">
        <v>0</v>
      </c>
      <c r="Y4">
        <v>2</v>
      </c>
      <c r="Z4">
        <v>2</v>
      </c>
      <c r="AA4">
        <v>1</v>
      </c>
      <c r="AB4">
        <v>2</v>
      </c>
      <c r="AC4">
        <v>1</v>
      </c>
      <c r="AD4">
        <v>1</v>
      </c>
      <c r="AE4">
        <v>1</v>
      </c>
      <c r="AF4">
        <v>1</v>
      </c>
      <c r="AG4">
        <v>1</v>
      </c>
      <c r="AH4">
        <v>1</v>
      </c>
      <c r="AI4">
        <v>1</v>
      </c>
      <c r="AJ4">
        <v>1</v>
      </c>
      <c r="AK4">
        <v>0</v>
      </c>
      <c r="AL4">
        <v>0</v>
      </c>
      <c r="AM4">
        <v>1</v>
      </c>
      <c r="AO4" t="s">
        <v>759</v>
      </c>
      <c r="AP4" t="s">
        <v>760</v>
      </c>
      <c r="AQ4">
        <v>1</v>
      </c>
      <c r="AU4">
        <v>0</v>
      </c>
      <c r="AV4">
        <v>0.67047584508915303</v>
      </c>
      <c r="AW4">
        <v>0.15942524261977384</v>
      </c>
      <c r="AX4">
        <v>0.64973947874618954</v>
      </c>
      <c r="AY4">
        <v>0.14971638258989495</v>
      </c>
      <c r="BC4">
        <v>1</v>
      </c>
      <c r="BD4">
        <v>13.25</v>
      </c>
      <c r="BE4">
        <v>13.25</v>
      </c>
      <c r="BF4">
        <v>26.5</v>
      </c>
      <c r="BG4">
        <v>15.52</v>
      </c>
      <c r="BH4">
        <v>20.94</v>
      </c>
      <c r="BI4">
        <v>7.44</v>
      </c>
      <c r="BJ4">
        <v>8.68</v>
      </c>
      <c r="BK4">
        <v>1</v>
      </c>
      <c r="BL4">
        <v>0.67047584508915303</v>
      </c>
      <c r="BM4">
        <v>0.15942524261977384</v>
      </c>
      <c r="BN4">
        <v>0.64973947874618954</v>
      </c>
      <c r="BO4">
        <v>0.14971638258989495</v>
      </c>
      <c r="CP4" t="e">
        <v>#DIV/0!</v>
      </c>
      <c r="CQ4" t="e">
        <v>#DIV/0!</v>
      </c>
      <c r="CR4" t="e">
        <v>#DIV/0!</v>
      </c>
      <c r="CS4" t="e">
        <v>#DIV/0!</v>
      </c>
      <c r="DM4" t="e">
        <v>#DIV/0!</v>
      </c>
      <c r="DN4" t="e">
        <v>#DIV/0!</v>
      </c>
      <c r="DO4" t="e">
        <v>#DIV/0!</v>
      </c>
      <c r="DP4" t="e">
        <v>#DIV/0!</v>
      </c>
      <c r="EB4" t="e">
        <v>#DIV/0!</v>
      </c>
      <c r="EC4" t="e">
        <v>#DIV/0!</v>
      </c>
      <c r="ED4" t="e">
        <v>#DIV/0!</v>
      </c>
      <c r="EE4" t="e">
        <v>#DIV/0!</v>
      </c>
    </row>
    <row r="5" spans="1:135" x14ac:dyDescent="0.2">
      <c r="A5">
        <v>15</v>
      </c>
      <c r="B5" t="s">
        <v>153</v>
      </c>
      <c r="C5" t="s">
        <v>1328</v>
      </c>
      <c r="D5">
        <v>1</v>
      </c>
      <c r="E5" t="s">
        <v>1851</v>
      </c>
      <c r="F5" t="s">
        <v>0</v>
      </c>
      <c r="G5" t="s">
        <v>1</v>
      </c>
      <c r="H5">
        <v>1</v>
      </c>
      <c r="I5">
        <v>1</v>
      </c>
      <c r="J5">
        <v>1</v>
      </c>
      <c r="K5">
        <v>1</v>
      </c>
      <c r="L5">
        <v>1</v>
      </c>
      <c r="N5">
        <v>1</v>
      </c>
      <c r="O5">
        <v>1</v>
      </c>
      <c r="Q5" t="s">
        <v>154</v>
      </c>
      <c r="R5" t="s">
        <v>3</v>
      </c>
      <c r="T5">
        <v>2012</v>
      </c>
      <c r="U5" t="s">
        <v>56</v>
      </c>
      <c r="V5">
        <v>1</v>
      </c>
      <c r="W5">
        <v>0</v>
      </c>
      <c r="X5">
        <v>0</v>
      </c>
      <c r="Y5">
        <v>2</v>
      </c>
      <c r="Z5">
        <v>2</v>
      </c>
      <c r="AA5">
        <v>1</v>
      </c>
      <c r="AB5">
        <v>2</v>
      </c>
      <c r="AC5">
        <v>1</v>
      </c>
      <c r="AD5">
        <v>1</v>
      </c>
      <c r="AE5">
        <v>1</v>
      </c>
      <c r="AF5">
        <v>1</v>
      </c>
      <c r="AG5">
        <v>1</v>
      </c>
      <c r="AH5">
        <v>1</v>
      </c>
      <c r="AI5">
        <v>1</v>
      </c>
      <c r="AJ5">
        <v>1</v>
      </c>
      <c r="AK5">
        <v>0</v>
      </c>
      <c r="AL5">
        <v>0</v>
      </c>
      <c r="AM5">
        <v>1</v>
      </c>
      <c r="AO5" t="s">
        <v>759</v>
      </c>
      <c r="AP5" t="s">
        <v>806</v>
      </c>
      <c r="AQ5">
        <v>0</v>
      </c>
      <c r="AU5">
        <v>0</v>
      </c>
      <c r="AV5">
        <v>-0.42929150458772142</v>
      </c>
      <c r="AW5">
        <v>0.15442058860209792</v>
      </c>
      <c r="AX5">
        <v>-0.41601444774480217</v>
      </c>
      <c r="AY5">
        <v>0.14501650769349955</v>
      </c>
      <c r="BC5">
        <v>0</v>
      </c>
      <c r="BD5">
        <v>13.25</v>
      </c>
      <c r="BE5">
        <v>13.25</v>
      </c>
      <c r="BF5">
        <v>26.5</v>
      </c>
      <c r="BG5">
        <v>17.940000000000001</v>
      </c>
      <c r="BH5">
        <v>15.76</v>
      </c>
      <c r="BI5">
        <v>4.7</v>
      </c>
      <c r="BJ5">
        <v>5.43</v>
      </c>
      <c r="BK5">
        <v>-1</v>
      </c>
      <c r="BL5">
        <v>-0.42929150458772142</v>
      </c>
      <c r="BM5">
        <v>0.15442058860209792</v>
      </c>
      <c r="BN5">
        <v>-0.41601444774480217</v>
      </c>
      <c r="BO5">
        <v>0.14501650769349955</v>
      </c>
      <c r="CP5" t="e">
        <v>#DIV/0!</v>
      </c>
      <c r="CQ5" t="e">
        <v>#DIV/0!</v>
      </c>
      <c r="CR5" t="e">
        <v>#DIV/0!</v>
      </c>
      <c r="CS5" t="e">
        <v>#DIV/0!</v>
      </c>
      <c r="DM5" t="e">
        <v>#DIV/0!</v>
      </c>
      <c r="DN5" t="e">
        <v>#DIV/0!</v>
      </c>
      <c r="DO5" t="e">
        <v>#DIV/0!</v>
      </c>
      <c r="DP5" t="e">
        <v>#DIV/0!</v>
      </c>
      <c r="EB5" t="e">
        <v>#DIV/0!</v>
      </c>
      <c r="EC5" t="e">
        <v>#DIV/0!</v>
      </c>
      <c r="ED5" t="e">
        <v>#DIV/0!</v>
      </c>
      <c r="EE5" t="e">
        <v>#DIV/0!</v>
      </c>
    </row>
    <row r="6" spans="1:135" x14ac:dyDescent="0.2">
      <c r="A6">
        <v>15</v>
      </c>
      <c r="B6" t="s">
        <v>155</v>
      </c>
      <c r="C6" t="s">
        <v>1328</v>
      </c>
      <c r="D6">
        <v>2</v>
      </c>
      <c r="E6" t="s">
        <v>1852</v>
      </c>
      <c r="F6" t="s">
        <v>0</v>
      </c>
      <c r="G6" t="s">
        <v>1</v>
      </c>
      <c r="H6">
        <v>1</v>
      </c>
      <c r="I6">
        <v>1</v>
      </c>
      <c r="J6">
        <v>1</v>
      </c>
      <c r="K6">
        <v>1</v>
      </c>
      <c r="L6">
        <v>1</v>
      </c>
      <c r="N6">
        <v>1</v>
      </c>
      <c r="O6">
        <v>1</v>
      </c>
      <c r="Q6" t="s">
        <v>156</v>
      </c>
      <c r="R6" t="s">
        <v>3</v>
      </c>
      <c r="T6">
        <v>2012</v>
      </c>
      <c r="U6" t="s">
        <v>56</v>
      </c>
      <c r="V6">
        <v>1</v>
      </c>
      <c r="W6">
        <v>0</v>
      </c>
      <c r="X6">
        <v>0</v>
      </c>
      <c r="Y6">
        <v>2</v>
      </c>
      <c r="Z6">
        <v>2</v>
      </c>
      <c r="AA6">
        <v>1</v>
      </c>
      <c r="AB6">
        <v>2</v>
      </c>
      <c r="AC6">
        <v>1</v>
      </c>
      <c r="AD6">
        <v>1</v>
      </c>
      <c r="AE6">
        <v>1</v>
      </c>
      <c r="AF6">
        <v>1</v>
      </c>
      <c r="AG6">
        <v>1</v>
      </c>
      <c r="AH6">
        <v>1</v>
      </c>
      <c r="AI6">
        <v>1</v>
      </c>
      <c r="AJ6">
        <v>1</v>
      </c>
      <c r="AK6">
        <v>0</v>
      </c>
      <c r="AL6">
        <v>0</v>
      </c>
      <c r="AM6">
        <v>1</v>
      </c>
      <c r="AN6" t="s">
        <v>1065</v>
      </c>
      <c r="AO6" t="s">
        <v>759</v>
      </c>
      <c r="AP6" t="s">
        <v>760</v>
      </c>
      <c r="AQ6">
        <v>1</v>
      </c>
      <c r="AU6">
        <v>0</v>
      </c>
      <c r="AV6">
        <v>1.1310282470763091</v>
      </c>
      <c r="AW6">
        <v>0.22632255843132948</v>
      </c>
      <c r="AX6">
        <v>1.0845476341827622</v>
      </c>
      <c r="AY6">
        <v>0.20810293419281564</v>
      </c>
      <c r="BC6">
        <v>1</v>
      </c>
      <c r="BD6">
        <v>10.25</v>
      </c>
      <c r="BE6">
        <v>10.25</v>
      </c>
      <c r="BF6">
        <v>20.5</v>
      </c>
      <c r="BG6">
        <v>6.7</v>
      </c>
      <c r="BH6">
        <v>4.0999999999999996</v>
      </c>
      <c r="BI6">
        <v>2.83</v>
      </c>
      <c r="BJ6">
        <v>1.6</v>
      </c>
      <c r="BK6">
        <v>1</v>
      </c>
      <c r="BL6">
        <v>1.1310282470763091</v>
      </c>
      <c r="BM6">
        <v>0.22632255843132948</v>
      </c>
      <c r="BN6">
        <v>1.0845476341827622</v>
      </c>
      <c r="BO6">
        <v>0.20810293419281564</v>
      </c>
      <c r="CP6" t="e">
        <v>#DIV/0!</v>
      </c>
      <c r="CQ6" t="e">
        <v>#DIV/0!</v>
      </c>
      <c r="CR6" t="e">
        <v>#DIV/0!</v>
      </c>
      <c r="CS6" t="e">
        <v>#DIV/0!</v>
      </c>
      <c r="DM6" t="e">
        <v>#DIV/0!</v>
      </c>
      <c r="DN6" t="e">
        <v>#DIV/0!</v>
      </c>
      <c r="DO6" t="e">
        <v>#DIV/0!</v>
      </c>
      <c r="DP6" t="e">
        <v>#DIV/0!</v>
      </c>
      <c r="EB6" t="e">
        <v>#DIV/0!</v>
      </c>
      <c r="EC6" t="e">
        <v>#DIV/0!</v>
      </c>
      <c r="ED6" t="e">
        <v>#DIV/0!</v>
      </c>
      <c r="EE6" t="e">
        <v>#DIV/0!</v>
      </c>
    </row>
    <row r="7" spans="1:135" x14ac:dyDescent="0.2">
      <c r="A7">
        <v>15</v>
      </c>
      <c r="B7" t="s">
        <v>155</v>
      </c>
      <c r="C7" t="s">
        <v>1328</v>
      </c>
      <c r="D7">
        <v>2</v>
      </c>
      <c r="E7" t="s">
        <v>1852</v>
      </c>
      <c r="F7" t="s">
        <v>0</v>
      </c>
      <c r="G7" t="s">
        <v>1</v>
      </c>
      <c r="H7">
        <v>1</v>
      </c>
      <c r="I7">
        <v>1</v>
      </c>
      <c r="J7">
        <v>1</v>
      </c>
      <c r="K7">
        <v>1</v>
      </c>
      <c r="L7">
        <v>1</v>
      </c>
      <c r="N7">
        <v>1</v>
      </c>
      <c r="O7">
        <v>1</v>
      </c>
      <c r="Q7" t="s">
        <v>156</v>
      </c>
      <c r="R7" t="s">
        <v>3</v>
      </c>
      <c r="T7">
        <v>2012</v>
      </c>
      <c r="U7" t="s">
        <v>56</v>
      </c>
      <c r="V7">
        <v>1</v>
      </c>
      <c r="W7">
        <v>0</v>
      </c>
      <c r="X7">
        <v>0</v>
      </c>
      <c r="Y7">
        <v>2</v>
      </c>
      <c r="Z7">
        <v>2</v>
      </c>
      <c r="AA7">
        <v>1</v>
      </c>
      <c r="AB7">
        <v>2</v>
      </c>
      <c r="AC7">
        <v>1</v>
      </c>
      <c r="AD7">
        <v>1</v>
      </c>
      <c r="AE7">
        <v>1</v>
      </c>
      <c r="AF7">
        <v>1</v>
      </c>
      <c r="AG7">
        <v>1</v>
      </c>
      <c r="AH7">
        <v>1</v>
      </c>
      <c r="AI7">
        <v>1</v>
      </c>
      <c r="AJ7">
        <v>1</v>
      </c>
      <c r="AK7">
        <v>0</v>
      </c>
      <c r="AL7">
        <v>0</v>
      </c>
      <c r="AM7">
        <v>1</v>
      </c>
      <c r="AN7" t="s">
        <v>1065</v>
      </c>
      <c r="AO7" t="s">
        <v>759</v>
      </c>
      <c r="AP7" t="s">
        <v>806</v>
      </c>
      <c r="AQ7">
        <v>0</v>
      </c>
      <c r="AU7">
        <v>0</v>
      </c>
      <c r="AV7">
        <v>-0.54921478750796815</v>
      </c>
      <c r="AW7">
        <v>0.20247894836140057</v>
      </c>
      <c r="AX7">
        <v>-0.52664431678846269</v>
      </c>
      <c r="AY7">
        <v>0.18617880408535614</v>
      </c>
      <c r="BC7">
        <v>0</v>
      </c>
      <c r="BD7">
        <v>10.25</v>
      </c>
      <c r="BE7">
        <v>10.25</v>
      </c>
      <c r="BF7">
        <v>20.5</v>
      </c>
      <c r="BG7">
        <v>5</v>
      </c>
      <c r="BH7">
        <v>6.5</v>
      </c>
      <c r="BI7">
        <v>2.65</v>
      </c>
      <c r="BJ7">
        <v>2.81</v>
      </c>
      <c r="BK7">
        <v>-1</v>
      </c>
      <c r="BL7">
        <v>-0.54921478750796815</v>
      </c>
      <c r="BM7">
        <v>0.20247894836140057</v>
      </c>
      <c r="BN7">
        <v>-0.52664431678846269</v>
      </c>
      <c r="BO7">
        <v>0.18617880408535614</v>
      </c>
      <c r="CP7" t="e">
        <v>#DIV/0!</v>
      </c>
      <c r="CQ7" t="e">
        <v>#DIV/0!</v>
      </c>
      <c r="CR7" t="e">
        <v>#DIV/0!</v>
      </c>
      <c r="CS7" t="e">
        <v>#DIV/0!</v>
      </c>
      <c r="DM7" t="e">
        <v>#DIV/0!</v>
      </c>
      <c r="DN7" t="e">
        <v>#DIV/0!</v>
      </c>
      <c r="DO7" t="e">
        <v>#DIV/0!</v>
      </c>
      <c r="DP7" t="e">
        <v>#DIV/0!</v>
      </c>
      <c r="EB7" t="e">
        <v>#DIV/0!</v>
      </c>
      <c r="EC7" t="e">
        <v>#DIV/0!</v>
      </c>
      <c r="ED7" t="e">
        <v>#DIV/0!</v>
      </c>
      <c r="EE7" t="e">
        <v>#DIV/0!</v>
      </c>
    </row>
    <row r="8" spans="1:135" x14ac:dyDescent="0.2">
      <c r="A8">
        <v>22</v>
      </c>
      <c r="B8" t="s">
        <v>311</v>
      </c>
      <c r="C8" t="s">
        <v>1334</v>
      </c>
      <c r="D8" t="s">
        <v>312</v>
      </c>
      <c r="E8" t="s">
        <v>1853</v>
      </c>
      <c r="F8" t="s">
        <v>0</v>
      </c>
      <c r="G8" t="s">
        <v>1</v>
      </c>
      <c r="H8">
        <v>1</v>
      </c>
      <c r="I8">
        <v>1</v>
      </c>
      <c r="J8">
        <v>1</v>
      </c>
      <c r="K8">
        <v>1</v>
      </c>
      <c r="L8">
        <v>1</v>
      </c>
      <c r="N8">
        <v>1</v>
      </c>
      <c r="O8">
        <v>1</v>
      </c>
      <c r="Q8" t="s">
        <v>313</v>
      </c>
      <c r="R8" t="s">
        <v>3</v>
      </c>
      <c r="T8">
        <v>2016</v>
      </c>
      <c r="U8" t="s">
        <v>314</v>
      </c>
      <c r="V8">
        <v>1</v>
      </c>
      <c r="W8">
        <v>0</v>
      </c>
      <c r="X8">
        <v>1</v>
      </c>
      <c r="Y8">
        <v>2</v>
      </c>
      <c r="Z8">
        <v>2</v>
      </c>
      <c r="AA8">
        <v>1</v>
      </c>
      <c r="AB8">
        <v>2</v>
      </c>
      <c r="AC8">
        <v>2</v>
      </c>
      <c r="AD8">
        <v>2</v>
      </c>
      <c r="AE8">
        <v>2</v>
      </c>
      <c r="AF8">
        <v>2</v>
      </c>
      <c r="AG8">
        <v>2</v>
      </c>
      <c r="AH8">
        <v>2</v>
      </c>
      <c r="AI8">
        <v>1</v>
      </c>
      <c r="AJ8">
        <v>2</v>
      </c>
      <c r="AK8">
        <v>0</v>
      </c>
      <c r="AL8">
        <v>1</v>
      </c>
      <c r="AM8">
        <v>0</v>
      </c>
      <c r="AN8" t="s">
        <v>779</v>
      </c>
      <c r="AU8">
        <v>1</v>
      </c>
      <c r="AV8">
        <v>6.2022979452605896E-2</v>
      </c>
      <c r="AW8">
        <v>7.8729238906834285E-3</v>
      </c>
      <c r="AX8">
        <v>6.1754218468069923E-2</v>
      </c>
      <c r="AY8">
        <v>7.8060680610913188E-3</v>
      </c>
      <c r="BA8" t="s">
        <v>315</v>
      </c>
      <c r="BB8">
        <v>0.24</v>
      </c>
      <c r="BC8">
        <v>0</v>
      </c>
      <c r="BD8">
        <v>89</v>
      </c>
      <c r="BE8">
        <v>101</v>
      </c>
      <c r="BF8">
        <v>190</v>
      </c>
      <c r="BG8">
        <v>5.0921000000000003</v>
      </c>
      <c r="BH8">
        <v>4.8891</v>
      </c>
      <c r="BI8">
        <v>0.77800000000000002</v>
      </c>
      <c r="BJ8">
        <v>0.91500000000000004</v>
      </c>
      <c r="BK8">
        <v>-1</v>
      </c>
      <c r="BL8">
        <v>-0.23781240516176091</v>
      </c>
      <c r="BM8">
        <v>2.128577341847605E-2</v>
      </c>
      <c r="BN8">
        <v>-0.23686242218508277</v>
      </c>
      <c r="BO8">
        <v>2.1116053643044998E-2</v>
      </c>
      <c r="CE8" t="s">
        <v>77</v>
      </c>
      <c r="CH8">
        <v>87</v>
      </c>
      <c r="CI8">
        <v>85</v>
      </c>
      <c r="CJ8">
        <v>172</v>
      </c>
      <c r="CK8">
        <v>24.07</v>
      </c>
      <c r="CL8">
        <v>26.5</v>
      </c>
      <c r="CM8">
        <v>15.02</v>
      </c>
      <c r="CN8">
        <v>12.94</v>
      </c>
      <c r="CO8">
        <v>1</v>
      </c>
      <c r="CP8">
        <v>0.17319007968434844</v>
      </c>
      <c r="CQ8">
        <v>2.3346152952721598E-2</v>
      </c>
      <c r="CR8">
        <v>0.17242488051048535</v>
      </c>
      <c r="CS8">
        <v>2.3140309846028675E-2</v>
      </c>
      <c r="DB8" t="s">
        <v>78</v>
      </c>
      <c r="DE8">
        <v>95</v>
      </c>
      <c r="DF8">
        <v>103</v>
      </c>
      <c r="DG8">
        <v>198</v>
      </c>
      <c r="DH8">
        <v>3.6680000000000001</v>
      </c>
      <c r="DI8">
        <v>3.927</v>
      </c>
      <c r="DJ8">
        <v>1.073</v>
      </c>
      <c r="DK8">
        <v>0.995</v>
      </c>
      <c r="DL8">
        <v>1</v>
      </c>
      <c r="DM8">
        <v>0.25069126383523016</v>
      </c>
      <c r="DN8">
        <v>2.0393755950933439E-2</v>
      </c>
      <c r="DO8">
        <v>0.24973076090865839</v>
      </c>
      <c r="DP8">
        <v>2.0237781334435788E-2</v>
      </c>
      <c r="EB8" t="e">
        <v>#DIV/0!</v>
      </c>
      <c r="EC8" t="e">
        <v>#DIV/0!</v>
      </c>
      <c r="ED8" t="e">
        <v>#DIV/0!</v>
      </c>
      <c r="EE8" t="e">
        <v>#DIV/0!</v>
      </c>
    </row>
    <row r="9" spans="1:135" x14ac:dyDescent="0.2">
      <c r="A9">
        <v>22</v>
      </c>
      <c r="B9" t="s">
        <v>316</v>
      </c>
      <c r="C9" t="s">
        <v>1334</v>
      </c>
      <c r="D9" t="s">
        <v>317</v>
      </c>
      <c r="E9" t="s">
        <v>1854</v>
      </c>
      <c r="F9" t="s">
        <v>0</v>
      </c>
      <c r="G9" t="s">
        <v>1</v>
      </c>
      <c r="H9">
        <v>1</v>
      </c>
      <c r="I9">
        <v>1</v>
      </c>
      <c r="J9">
        <v>1</v>
      </c>
      <c r="K9">
        <v>1</v>
      </c>
      <c r="L9">
        <v>1</v>
      </c>
      <c r="N9">
        <v>1</v>
      </c>
      <c r="O9">
        <v>1</v>
      </c>
      <c r="Q9" t="s">
        <v>313</v>
      </c>
      <c r="R9" t="s">
        <v>3</v>
      </c>
      <c r="T9">
        <v>2016</v>
      </c>
      <c r="U9" t="s">
        <v>314</v>
      </c>
      <c r="V9">
        <v>1</v>
      </c>
      <c r="W9">
        <v>0</v>
      </c>
      <c r="X9">
        <v>1</v>
      </c>
      <c r="Y9">
        <v>2</v>
      </c>
      <c r="Z9">
        <v>2</v>
      </c>
      <c r="AA9">
        <v>1</v>
      </c>
      <c r="AB9">
        <v>2</v>
      </c>
      <c r="AC9">
        <v>2</v>
      </c>
      <c r="AD9">
        <v>2</v>
      </c>
      <c r="AE9">
        <v>1</v>
      </c>
      <c r="AF9">
        <v>2</v>
      </c>
      <c r="AG9">
        <v>2</v>
      </c>
      <c r="AH9">
        <v>2</v>
      </c>
      <c r="AI9">
        <v>1</v>
      </c>
      <c r="AJ9">
        <v>2</v>
      </c>
      <c r="AK9">
        <v>0</v>
      </c>
      <c r="AL9">
        <v>1</v>
      </c>
      <c r="AM9">
        <v>0</v>
      </c>
      <c r="AN9" t="s">
        <v>779</v>
      </c>
      <c r="AU9">
        <v>1</v>
      </c>
      <c r="AV9">
        <v>0.19956231132804536</v>
      </c>
      <c r="AW9">
        <v>8.801356914558205E-3</v>
      </c>
      <c r="AX9">
        <v>0.1987059390514179</v>
      </c>
      <c r="AY9">
        <v>8.7266481138475755E-3</v>
      </c>
      <c r="BA9" t="s">
        <v>315</v>
      </c>
      <c r="BB9">
        <v>-0.13</v>
      </c>
      <c r="BC9">
        <v>0</v>
      </c>
      <c r="BD9">
        <v>88</v>
      </c>
      <c r="BE9">
        <v>99</v>
      </c>
      <c r="BF9">
        <v>187</v>
      </c>
      <c r="BG9">
        <v>5.0270000000000001</v>
      </c>
      <c r="BH9">
        <v>5.1719999999999997</v>
      </c>
      <c r="BI9">
        <v>1.2549999999999999</v>
      </c>
      <c r="BJ9">
        <v>1.073</v>
      </c>
      <c r="BK9">
        <v>1</v>
      </c>
      <c r="BL9">
        <v>0.12476930140926842</v>
      </c>
      <c r="BM9">
        <v>2.1506270471529237E-2</v>
      </c>
      <c r="BN9">
        <v>0.12426279544955555</v>
      </c>
      <c r="BO9">
        <v>2.1332013764981572E-2</v>
      </c>
      <c r="CE9" t="s">
        <v>77</v>
      </c>
      <c r="CH9">
        <v>87</v>
      </c>
      <c r="CI9">
        <v>91</v>
      </c>
      <c r="CJ9">
        <v>178</v>
      </c>
      <c r="CK9">
        <v>22.504000000000001</v>
      </c>
      <c r="CL9">
        <v>27.045999999999999</v>
      </c>
      <c r="CM9">
        <v>15.943</v>
      </c>
      <c r="CN9">
        <v>14.557</v>
      </c>
      <c r="CO9">
        <v>1</v>
      </c>
      <c r="CP9">
        <v>0.29783614625608051</v>
      </c>
      <c r="CQ9">
        <v>2.2732439059250258E-2</v>
      </c>
      <c r="CR9">
        <v>0.29656515274431916</v>
      </c>
      <c r="CS9">
        <v>2.2538835065797319E-2</v>
      </c>
      <c r="DB9" t="s">
        <v>78</v>
      </c>
      <c r="DE9">
        <v>90</v>
      </c>
      <c r="DF9">
        <v>102</v>
      </c>
      <c r="DG9">
        <v>192</v>
      </c>
      <c r="DH9">
        <v>3.4889999999999999</v>
      </c>
      <c r="DI9">
        <v>3.7130000000000001</v>
      </c>
      <c r="DJ9">
        <v>1.1930000000000001</v>
      </c>
      <c r="DK9">
        <v>1.3380000000000001</v>
      </c>
      <c r="DL9">
        <v>1</v>
      </c>
      <c r="DM9">
        <v>0.17608148631878717</v>
      </c>
      <c r="DN9">
        <v>2.0995774059489172E-2</v>
      </c>
      <c r="DO9">
        <v>0.17538551206456271</v>
      </c>
      <c r="DP9">
        <v>2.0830127573838061E-2</v>
      </c>
      <c r="EB9" t="e">
        <v>#DIV/0!</v>
      </c>
      <c r="EC9" t="e">
        <v>#DIV/0!</v>
      </c>
      <c r="ED9" t="e">
        <v>#DIV/0!</v>
      </c>
      <c r="EE9" t="e">
        <v>#DIV/0!</v>
      </c>
    </row>
    <row r="10" spans="1:135" x14ac:dyDescent="0.2">
      <c r="A10">
        <v>59</v>
      </c>
      <c r="B10">
        <v>59</v>
      </c>
      <c r="C10" t="s">
        <v>1312</v>
      </c>
      <c r="D10">
        <v>1</v>
      </c>
      <c r="E10" t="s">
        <v>1855</v>
      </c>
      <c r="F10" t="s">
        <v>0</v>
      </c>
      <c r="G10" t="s">
        <v>1</v>
      </c>
      <c r="H10">
        <v>1</v>
      </c>
      <c r="I10">
        <v>1</v>
      </c>
      <c r="J10">
        <v>1</v>
      </c>
      <c r="K10">
        <v>1</v>
      </c>
      <c r="L10">
        <v>1</v>
      </c>
      <c r="N10">
        <v>1</v>
      </c>
      <c r="O10">
        <v>1</v>
      </c>
      <c r="Q10" t="s">
        <v>74</v>
      </c>
      <c r="R10" t="s">
        <v>72</v>
      </c>
      <c r="S10" t="s">
        <v>75</v>
      </c>
      <c r="T10">
        <v>2012</v>
      </c>
      <c r="U10" t="s">
        <v>76</v>
      </c>
      <c r="V10">
        <v>1</v>
      </c>
      <c r="W10">
        <v>0</v>
      </c>
      <c r="X10">
        <v>0</v>
      </c>
      <c r="Y10">
        <v>1</v>
      </c>
      <c r="Z10">
        <v>1</v>
      </c>
      <c r="AA10">
        <v>1</v>
      </c>
      <c r="AB10">
        <v>1</v>
      </c>
      <c r="AC10">
        <v>1</v>
      </c>
      <c r="AD10">
        <v>1</v>
      </c>
      <c r="AE10">
        <v>1</v>
      </c>
      <c r="AF10">
        <v>1</v>
      </c>
      <c r="AG10">
        <v>1</v>
      </c>
      <c r="AH10">
        <v>1</v>
      </c>
      <c r="AI10">
        <v>1</v>
      </c>
      <c r="AJ10">
        <v>1</v>
      </c>
      <c r="AK10">
        <v>0</v>
      </c>
      <c r="AL10">
        <v>1</v>
      </c>
      <c r="AM10">
        <v>1</v>
      </c>
      <c r="AN10" t="s">
        <v>1099</v>
      </c>
      <c r="AO10" t="s">
        <v>1053</v>
      </c>
      <c r="AP10" t="s">
        <v>1055</v>
      </c>
      <c r="AQ10">
        <v>0</v>
      </c>
      <c r="AV10">
        <v>7.5242186623516491E-2</v>
      </c>
      <c r="AW10">
        <v>0.11674754361877936</v>
      </c>
      <c r="AX10">
        <v>7.3519083113054273E-2</v>
      </c>
      <c r="AY10">
        <v>0.11146155554163981</v>
      </c>
      <c r="AZ10" t="s">
        <v>1098</v>
      </c>
      <c r="BA10" t="s">
        <v>1057</v>
      </c>
      <c r="BC10">
        <v>0</v>
      </c>
      <c r="BD10">
        <v>20</v>
      </c>
      <c r="BE10">
        <v>15</v>
      </c>
      <c r="BF10">
        <v>35</v>
      </c>
      <c r="BG10">
        <v>4.4000000000000004</v>
      </c>
      <c r="BH10">
        <v>4.53</v>
      </c>
      <c r="BI10">
        <v>1.9570000000000001</v>
      </c>
      <c r="BJ10">
        <v>1.3560000000000001</v>
      </c>
      <c r="BK10">
        <v>1</v>
      </c>
      <c r="BL10">
        <v>7.5242186623516491E-2</v>
      </c>
      <c r="BM10">
        <v>0.11674754361877936</v>
      </c>
      <c r="BN10">
        <v>7.3519083113054273E-2</v>
      </c>
      <c r="BO10">
        <v>0.11146155554163981</v>
      </c>
      <c r="CP10" t="e">
        <v>#DIV/0!</v>
      </c>
      <c r="CQ10" t="e">
        <v>#DIV/0!</v>
      </c>
      <c r="CR10" t="e">
        <v>#DIV/0!</v>
      </c>
      <c r="CS10" t="e">
        <v>#DIV/0!</v>
      </c>
      <c r="DM10" t="e">
        <v>#DIV/0!</v>
      </c>
      <c r="DN10" t="e">
        <v>#DIV/0!</v>
      </c>
      <c r="DO10" t="e">
        <v>#DIV/0!</v>
      </c>
      <c r="DP10" t="e">
        <v>#DIV/0!</v>
      </c>
      <c r="EB10" t="e">
        <v>#DIV/0!</v>
      </c>
      <c r="EC10" t="e">
        <v>#DIV/0!</v>
      </c>
      <c r="ED10" t="e">
        <v>#DIV/0!</v>
      </c>
      <c r="EE10" t="e">
        <v>#DIV/0!</v>
      </c>
    </row>
    <row r="11" spans="1:135" x14ac:dyDescent="0.2">
      <c r="A11">
        <v>59</v>
      </c>
      <c r="B11">
        <v>59</v>
      </c>
      <c r="C11" t="s">
        <v>1312</v>
      </c>
      <c r="D11">
        <v>1</v>
      </c>
      <c r="E11" t="s">
        <v>1855</v>
      </c>
      <c r="F11" t="s">
        <v>0</v>
      </c>
      <c r="G11" t="s">
        <v>1</v>
      </c>
      <c r="H11">
        <v>1</v>
      </c>
      <c r="I11">
        <v>1</v>
      </c>
      <c r="J11">
        <v>1</v>
      </c>
      <c r="K11">
        <v>1</v>
      </c>
      <c r="L11">
        <v>1</v>
      </c>
      <c r="N11">
        <v>1</v>
      </c>
      <c r="O11">
        <v>1</v>
      </c>
      <c r="Q11" t="s">
        <v>1056</v>
      </c>
      <c r="R11" t="s">
        <v>72</v>
      </c>
      <c r="S11" t="s">
        <v>75</v>
      </c>
      <c r="T11">
        <v>2012</v>
      </c>
      <c r="U11" t="s">
        <v>76</v>
      </c>
      <c r="V11">
        <v>1</v>
      </c>
      <c r="W11">
        <v>0</v>
      </c>
      <c r="X11">
        <v>0</v>
      </c>
      <c r="Y11">
        <v>1</v>
      </c>
      <c r="Z11">
        <v>1</v>
      </c>
      <c r="AA11">
        <v>1</v>
      </c>
      <c r="AB11">
        <v>1</v>
      </c>
      <c r="AC11">
        <v>1</v>
      </c>
      <c r="AD11">
        <v>1</v>
      </c>
      <c r="AE11">
        <v>1</v>
      </c>
      <c r="AF11">
        <v>1</v>
      </c>
      <c r="AG11">
        <v>1</v>
      </c>
      <c r="AH11">
        <v>3</v>
      </c>
      <c r="AI11">
        <v>0</v>
      </c>
      <c r="AJ11">
        <v>3</v>
      </c>
      <c r="AK11">
        <v>0</v>
      </c>
      <c r="AL11">
        <v>1</v>
      </c>
      <c r="AM11">
        <v>1</v>
      </c>
      <c r="AN11" t="s">
        <v>1099</v>
      </c>
      <c r="AO11" t="s">
        <v>1053</v>
      </c>
      <c r="AP11" t="s">
        <v>1054</v>
      </c>
      <c r="AQ11">
        <v>1</v>
      </c>
      <c r="AV11">
        <v>0.94669727577422225</v>
      </c>
      <c r="AW11">
        <v>0.13949387939028035</v>
      </c>
      <c r="AX11">
        <v>0.9228309578975612</v>
      </c>
      <c r="AY11">
        <v>0.13254922965013857</v>
      </c>
      <c r="AZ11" t="s">
        <v>1098</v>
      </c>
      <c r="BA11" t="s">
        <v>1057</v>
      </c>
      <c r="BC11">
        <v>1</v>
      </c>
      <c r="BD11">
        <v>17</v>
      </c>
      <c r="BE11">
        <v>15</v>
      </c>
      <c r="BF11">
        <v>32</v>
      </c>
      <c r="BG11">
        <v>3.24</v>
      </c>
      <c r="BH11">
        <v>5.33</v>
      </c>
      <c r="BI11">
        <v>2.7440000000000002</v>
      </c>
      <c r="BJ11">
        <v>1.3560000000000001</v>
      </c>
      <c r="BK11">
        <v>1</v>
      </c>
      <c r="BL11">
        <v>0.94669727577422225</v>
      </c>
      <c r="BM11">
        <v>0.13949387939028035</v>
      </c>
      <c r="BN11">
        <v>0.9228309578975612</v>
      </c>
      <c r="BO11">
        <v>0.13254922965013857</v>
      </c>
      <c r="CP11" t="e">
        <v>#DIV/0!</v>
      </c>
      <c r="CQ11" t="e">
        <v>#DIV/0!</v>
      </c>
      <c r="CR11" t="e">
        <v>#DIV/0!</v>
      </c>
      <c r="CS11" t="e">
        <v>#DIV/0!</v>
      </c>
      <c r="DM11" t="e">
        <v>#DIV/0!</v>
      </c>
      <c r="DN11" t="e">
        <v>#DIV/0!</v>
      </c>
      <c r="DO11" t="e">
        <v>#DIV/0!</v>
      </c>
      <c r="DP11" t="e">
        <v>#DIV/0!</v>
      </c>
      <c r="EB11" t="e">
        <v>#DIV/0!</v>
      </c>
      <c r="EC11" t="e">
        <v>#DIV/0!</v>
      </c>
      <c r="ED11" t="e">
        <v>#DIV/0!</v>
      </c>
      <c r="EE11" t="e">
        <v>#DIV/0!</v>
      </c>
    </row>
    <row r="12" spans="1:135" x14ac:dyDescent="0.2">
      <c r="A12">
        <v>61</v>
      </c>
      <c r="B12" t="s">
        <v>320</v>
      </c>
      <c r="C12" t="s">
        <v>1335</v>
      </c>
      <c r="D12">
        <v>1</v>
      </c>
      <c r="E12" t="s">
        <v>1856</v>
      </c>
      <c r="F12" t="s">
        <v>0</v>
      </c>
      <c r="G12" t="s">
        <v>1</v>
      </c>
      <c r="H12">
        <v>1</v>
      </c>
      <c r="I12">
        <v>1</v>
      </c>
      <c r="J12">
        <v>1</v>
      </c>
      <c r="K12">
        <v>1</v>
      </c>
      <c r="L12">
        <v>1</v>
      </c>
      <c r="N12">
        <v>1</v>
      </c>
      <c r="O12">
        <v>1</v>
      </c>
      <c r="Q12" t="s">
        <v>1040</v>
      </c>
      <c r="R12" t="s">
        <v>3</v>
      </c>
      <c r="T12">
        <v>2014</v>
      </c>
      <c r="U12" t="s">
        <v>245</v>
      </c>
      <c r="V12">
        <v>1</v>
      </c>
      <c r="W12">
        <v>0</v>
      </c>
      <c r="X12">
        <v>0</v>
      </c>
      <c r="Y12">
        <v>2</v>
      </c>
      <c r="Z12">
        <v>2</v>
      </c>
      <c r="AA12">
        <v>1</v>
      </c>
      <c r="AB12">
        <v>2</v>
      </c>
      <c r="AC12">
        <v>1</v>
      </c>
      <c r="AD12">
        <v>1</v>
      </c>
      <c r="AE12">
        <v>1</v>
      </c>
      <c r="AF12">
        <v>1</v>
      </c>
      <c r="AG12">
        <v>1</v>
      </c>
      <c r="AH12">
        <v>1</v>
      </c>
      <c r="AI12">
        <v>1</v>
      </c>
      <c r="AJ12">
        <v>1</v>
      </c>
      <c r="AK12">
        <v>0</v>
      </c>
      <c r="AL12">
        <v>1</v>
      </c>
      <c r="AM12">
        <v>0</v>
      </c>
      <c r="AN12" t="s">
        <v>1039</v>
      </c>
      <c r="AU12">
        <v>0</v>
      </c>
      <c r="AV12">
        <v>0.40192345405549318</v>
      </c>
      <c r="AW12">
        <v>6.2795664633183368E-2</v>
      </c>
      <c r="AX12">
        <v>0.39711958807076619</v>
      </c>
      <c r="AY12">
        <v>6.130354371516817E-2</v>
      </c>
      <c r="BA12" t="s">
        <v>321</v>
      </c>
      <c r="BC12">
        <v>0</v>
      </c>
      <c r="BD12">
        <v>32</v>
      </c>
      <c r="BE12">
        <v>33</v>
      </c>
      <c r="BF12">
        <v>65</v>
      </c>
      <c r="BG12">
        <v>4.41</v>
      </c>
      <c r="BH12">
        <v>2.76</v>
      </c>
      <c r="BI12">
        <v>4.25</v>
      </c>
      <c r="BJ12">
        <v>3.96</v>
      </c>
      <c r="BK12">
        <v>1</v>
      </c>
      <c r="BL12">
        <v>0.40192345405549318</v>
      </c>
      <c r="BM12">
        <v>6.2795664633183368E-2</v>
      </c>
      <c r="BN12">
        <v>0.39711958807076619</v>
      </c>
      <c r="BO12">
        <v>6.130354371516817E-2</v>
      </c>
      <c r="CP12" t="e">
        <v>#DIV/0!</v>
      </c>
      <c r="CQ12" t="e">
        <v>#DIV/0!</v>
      </c>
      <c r="CR12" t="e">
        <v>#DIV/0!</v>
      </c>
      <c r="CS12" t="e">
        <v>#DIV/0!</v>
      </c>
      <c r="DM12" t="e">
        <v>#DIV/0!</v>
      </c>
      <c r="DN12" t="e">
        <v>#DIV/0!</v>
      </c>
      <c r="DO12" t="e">
        <v>#DIV/0!</v>
      </c>
      <c r="DP12" t="e">
        <v>#DIV/0!</v>
      </c>
    </row>
    <row r="13" spans="1:135" x14ac:dyDescent="0.2">
      <c r="A13">
        <v>63</v>
      </c>
      <c r="B13">
        <v>63</v>
      </c>
      <c r="C13" t="s">
        <v>1313</v>
      </c>
      <c r="D13">
        <v>1</v>
      </c>
      <c r="E13" t="s">
        <v>1857</v>
      </c>
      <c r="F13" t="s">
        <v>0</v>
      </c>
      <c r="G13" t="s">
        <v>1</v>
      </c>
      <c r="H13">
        <v>1</v>
      </c>
      <c r="I13">
        <v>1</v>
      </c>
      <c r="J13">
        <v>1</v>
      </c>
      <c r="K13">
        <v>1</v>
      </c>
      <c r="L13">
        <v>1</v>
      </c>
      <c r="N13">
        <v>1</v>
      </c>
      <c r="O13">
        <v>1</v>
      </c>
      <c r="Q13" t="s">
        <v>793</v>
      </c>
      <c r="R13" t="s">
        <v>3</v>
      </c>
      <c r="T13">
        <v>2013</v>
      </c>
      <c r="U13" t="s">
        <v>80</v>
      </c>
      <c r="V13">
        <v>1</v>
      </c>
      <c r="W13">
        <v>0</v>
      </c>
      <c r="X13">
        <v>0</v>
      </c>
      <c r="Y13">
        <v>2</v>
      </c>
      <c r="Z13">
        <v>2</v>
      </c>
      <c r="AA13">
        <v>1</v>
      </c>
      <c r="AB13">
        <v>2</v>
      </c>
      <c r="AC13">
        <v>99</v>
      </c>
      <c r="AD13">
        <v>99</v>
      </c>
      <c r="AE13">
        <v>1</v>
      </c>
      <c r="AF13">
        <v>99</v>
      </c>
      <c r="AG13">
        <v>2</v>
      </c>
      <c r="AH13">
        <v>2</v>
      </c>
      <c r="AI13">
        <v>1</v>
      </c>
      <c r="AJ13">
        <v>2</v>
      </c>
      <c r="AK13">
        <v>0</v>
      </c>
      <c r="AL13">
        <v>0</v>
      </c>
      <c r="AM13">
        <v>0</v>
      </c>
      <c r="AU13">
        <v>0</v>
      </c>
      <c r="AV13">
        <v>0.41594199999999998</v>
      </c>
      <c r="AW13">
        <v>3.7567999999999997E-2</v>
      </c>
      <c r="AX13">
        <v>0.41302</v>
      </c>
      <c r="AY13">
        <v>3.7041999999999999E-2</v>
      </c>
      <c r="BB13" t="s">
        <v>81</v>
      </c>
      <c r="BD13">
        <v>57</v>
      </c>
      <c r="BE13">
        <v>42</v>
      </c>
      <c r="BG13" t="s">
        <v>1106</v>
      </c>
      <c r="BH13" t="s">
        <v>1107</v>
      </c>
      <c r="BK13">
        <v>1</v>
      </c>
      <c r="BL13" t="e">
        <v>#VALUE!</v>
      </c>
      <c r="BM13" t="e">
        <v>#VALUE!</v>
      </c>
      <c r="BN13" t="e">
        <v>#VALUE!</v>
      </c>
      <c r="BO13" t="e">
        <v>#VALUE!</v>
      </c>
      <c r="BY13" t="s">
        <v>1105</v>
      </c>
      <c r="BZ13">
        <v>3.2296999999999999E-2</v>
      </c>
      <c r="CA13">
        <v>0.41594199999999998</v>
      </c>
      <c r="CB13">
        <v>3.7567999999999997E-2</v>
      </c>
      <c r="CC13">
        <v>0.41302</v>
      </c>
      <c r="CD13">
        <v>3.7041999999999999E-2</v>
      </c>
      <c r="CP13" t="e">
        <v>#DIV/0!</v>
      </c>
      <c r="CQ13" t="e">
        <v>#DIV/0!</v>
      </c>
      <c r="CR13" t="e">
        <v>#DIV/0!</v>
      </c>
      <c r="CS13" t="e">
        <v>#DIV/0!</v>
      </c>
      <c r="DM13" t="e">
        <v>#DIV/0!</v>
      </c>
      <c r="DN13" t="e">
        <v>#DIV/0!</v>
      </c>
      <c r="DO13" t="e">
        <v>#DIV/0!</v>
      </c>
      <c r="DP13" t="e">
        <v>#DIV/0!</v>
      </c>
      <c r="EB13" t="e">
        <v>#DIV/0!</v>
      </c>
      <c r="EC13" t="e">
        <v>#DIV/0!</v>
      </c>
      <c r="ED13" t="e">
        <v>#DIV/0!</v>
      </c>
      <c r="EE13" t="e">
        <v>#DIV/0!</v>
      </c>
    </row>
    <row r="14" spans="1:135" x14ac:dyDescent="0.2">
      <c r="A14">
        <v>69</v>
      </c>
      <c r="B14" t="s">
        <v>331</v>
      </c>
      <c r="C14" t="s">
        <v>1336</v>
      </c>
      <c r="D14">
        <v>1</v>
      </c>
      <c r="E14" t="s">
        <v>1858</v>
      </c>
      <c r="F14" t="s">
        <v>0</v>
      </c>
      <c r="G14" t="s">
        <v>1</v>
      </c>
      <c r="H14">
        <v>1</v>
      </c>
      <c r="I14">
        <v>1</v>
      </c>
      <c r="J14">
        <v>1</v>
      </c>
      <c r="K14">
        <v>1</v>
      </c>
      <c r="L14">
        <v>1</v>
      </c>
      <c r="N14">
        <v>1</v>
      </c>
      <c r="O14">
        <v>1</v>
      </c>
      <c r="Q14" t="s">
        <v>332</v>
      </c>
      <c r="R14" t="s">
        <v>3</v>
      </c>
      <c r="T14">
        <v>2013</v>
      </c>
      <c r="U14" t="s">
        <v>73</v>
      </c>
      <c r="V14">
        <v>1</v>
      </c>
      <c r="W14">
        <v>0</v>
      </c>
      <c r="X14">
        <v>0</v>
      </c>
      <c r="Y14">
        <v>2</v>
      </c>
      <c r="Z14">
        <v>2</v>
      </c>
      <c r="AA14">
        <v>1</v>
      </c>
      <c r="AB14">
        <v>2</v>
      </c>
      <c r="AC14">
        <v>3</v>
      </c>
      <c r="AD14">
        <v>3</v>
      </c>
      <c r="AE14">
        <v>1</v>
      </c>
      <c r="AF14">
        <v>3</v>
      </c>
      <c r="AG14">
        <v>1</v>
      </c>
      <c r="AH14">
        <v>2</v>
      </c>
      <c r="AI14">
        <v>0</v>
      </c>
      <c r="AJ14">
        <v>2</v>
      </c>
      <c r="AK14">
        <v>0</v>
      </c>
      <c r="AL14">
        <v>0</v>
      </c>
      <c r="AM14">
        <v>0</v>
      </c>
      <c r="AU14">
        <v>0</v>
      </c>
      <c r="AV14">
        <v>0.50000000000000011</v>
      </c>
      <c r="AW14">
        <v>6.4453125E-2</v>
      </c>
      <c r="AX14">
        <v>0.49392712550607298</v>
      </c>
      <c r="AY14">
        <v>6.2896970119162746E-2</v>
      </c>
      <c r="BC14">
        <v>1</v>
      </c>
      <c r="BD14">
        <v>32</v>
      </c>
      <c r="BE14">
        <v>32</v>
      </c>
      <c r="BF14">
        <v>64</v>
      </c>
      <c r="BG14">
        <v>0.53</v>
      </c>
      <c r="BH14">
        <v>0.45</v>
      </c>
      <c r="BI14">
        <v>0.16</v>
      </c>
      <c r="BJ14">
        <v>0.16</v>
      </c>
      <c r="BK14">
        <v>1</v>
      </c>
      <c r="BL14">
        <v>0.50000000000000011</v>
      </c>
      <c r="BM14">
        <v>6.4453125E-2</v>
      </c>
      <c r="BN14">
        <v>0.49392712550607298</v>
      </c>
      <c r="BO14">
        <v>6.2896970119162746E-2</v>
      </c>
      <c r="CP14" t="e">
        <v>#DIV/0!</v>
      </c>
      <c r="CQ14" t="e">
        <v>#DIV/0!</v>
      </c>
      <c r="CR14" t="e">
        <v>#DIV/0!</v>
      </c>
      <c r="CS14" t="e">
        <v>#DIV/0!</v>
      </c>
      <c r="DM14" t="e">
        <v>#DIV/0!</v>
      </c>
      <c r="DN14" t="e">
        <v>#DIV/0!</v>
      </c>
      <c r="DO14" t="e">
        <v>#DIV/0!</v>
      </c>
      <c r="DP14" t="e">
        <v>#DIV/0!</v>
      </c>
    </row>
    <row r="15" spans="1:135" x14ac:dyDescent="0.2">
      <c r="A15">
        <v>69</v>
      </c>
      <c r="B15" t="s">
        <v>333</v>
      </c>
      <c r="C15" t="s">
        <v>1336</v>
      </c>
      <c r="D15">
        <v>2</v>
      </c>
      <c r="E15" t="s">
        <v>1859</v>
      </c>
      <c r="F15" t="s">
        <v>0</v>
      </c>
      <c r="G15" t="s">
        <v>1</v>
      </c>
      <c r="H15">
        <v>1</v>
      </c>
      <c r="I15">
        <v>1</v>
      </c>
      <c r="J15">
        <v>1</v>
      </c>
      <c r="K15">
        <v>1</v>
      </c>
      <c r="L15">
        <v>1</v>
      </c>
      <c r="N15">
        <v>1</v>
      </c>
      <c r="O15">
        <v>1</v>
      </c>
      <c r="Q15" t="s">
        <v>334</v>
      </c>
      <c r="R15" t="s">
        <v>335</v>
      </c>
      <c r="S15" t="s">
        <v>336</v>
      </c>
      <c r="T15">
        <v>2013</v>
      </c>
      <c r="U15" t="s">
        <v>73</v>
      </c>
      <c r="V15">
        <v>1</v>
      </c>
      <c r="W15">
        <v>0</v>
      </c>
      <c r="X15">
        <v>0</v>
      </c>
      <c r="Y15">
        <v>3</v>
      </c>
      <c r="Z15" t="s">
        <v>1847</v>
      </c>
      <c r="AA15">
        <v>1</v>
      </c>
      <c r="AB15">
        <v>3</v>
      </c>
      <c r="AC15">
        <v>3</v>
      </c>
      <c r="AD15">
        <v>3</v>
      </c>
      <c r="AE15">
        <v>1</v>
      </c>
      <c r="AF15">
        <v>3</v>
      </c>
      <c r="AG15">
        <v>1</v>
      </c>
      <c r="AH15">
        <v>2</v>
      </c>
      <c r="AI15">
        <v>0</v>
      </c>
      <c r="AJ15">
        <v>2</v>
      </c>
      <c r="AK15">
        <v>0</v>
      </c>
      <c r="AL15">
        <v>0</v>
      </c>
      <c r="AM15">
        <v>0</v>
      </c>
      <c r="AU15">
        <v>0</v>
      </c>
      <c r="AV15">
        <v>0.79035799201439705</v>
      </c>
      <c r="AW15">
        <v>0.11057263789155165</v>
      </c>
      <c r="AX15">
        <v>0.77422823707532773</v>
      </c>
      <c r="AY15">
        <v>0.10610552174183049</v>
      </c>
      <c r="BC15">
        <v>1</v>
      </c>
      <c r="BD15">
        <v>19.5</v>
      </c>
      <c r="BE15">
        <v>19.5</v>
      </c>
      <c r="BF15">
        <v>39</v>
      </c>
      <c r="BG15">
        <v>7.5</v>
      </c>
      <c r="BH15">
        <v>8.9499999999999993</v>
      </c>
      <c r="BI15">
        <v>1.7</v>
      </c>
      <c r="BJ15">
        <v>1.96</v>
      </c>
      <c r="BK15">
        <v>1</v>
      </c>
      <c r="BL15">
        <v>0.79035799201439705</v>
      </c>
      <c r="BM15">
        <v>0.11057263789155165</v>
      </c>
      <c r="BN15">
        <v>0.77422823707532773</v>
      </c>
      <c r="BO15">
        <v>0.10610552174183049</v>
      </c>
      <c r="CP15" t="e">
        <v>#DIV/0!</v>
      </c>
      <c r="CQ15" t="e">
        <v>#DIV/0!</v>
      </c>
      <c r="CR15" t="e">
        <v>#DIV/0!</v>
      </c>
      <c r="CS15" t="e">
        <v>#DIV/0!</v>
      </c>
      <c r="DM15" t="e">
        <v>#DIV/0!</v>
      </c>
      <c r="DN15" t="e">
        <v>#DIV/0!</v>
      </c>
      <c r="DO15" t="e">
        <v>#DIV/0!</v>
      </c>
      <c r="DP15" t="e">
        <v>#DIV/0!</v>
      </c>
    </row>
    <row r="16" spans="1:135" x14ac:dyDescent="0.2">
      <c r="A16">
        <v>69</v>
      </c>
      <c r="B16" t="s">
        <v>337</v>
      </c>
      <c r="C16" t="s">
        <v>1336</v>
      </c>
      <c r="D16">
        <v>3</v>
      </c>
      <c r="E16" t="s">
        <v>1860</v>
      </c>
      <c r="F16" t="s">
        <v>0</v>
      </c>
      <c r="G16" t="s">
        <v>1</v>
      </c>
      <c r="H16">
        <v>1</v>
      </c>
      <c r="I16">
        <v>1</v>
      </c>
      <c r="J16">
        <v>1</v>
      </c>
      <c r="K16">
        <v>1</v>
      </c>
      <c r="L16">
        <v>1</v>
      </c>
      <c r="N16">
        <v>1</v>
      </c>
      <c r="O16">
        <v>1</v>
      </c>
      <c r="Q16" t="s">
        <v>781</v>
      </c>
      <c r="R16" t="s">
        <v>89</v>
      </c>
      <c r="T16">
        <v>2013</v>
      </c>
      <c r="U16" t="s">
        <v>73</v>
      </c>
      <c r="V16">
        <v>1</v>
      </c>
      <c r="W16">
        <v>0</v>
      </c>
      <c r="X16">
        <v>0</v>
      </c>
      <c r="Y16">
        <v>1</v>
      </c>
      <c r="Z16">
        <v>1</v>
      </c>
      <c r="AA16">
        <v>1</v>
      </c>
      <c r="AB16">
        <v>1</v>
      </c>
      <c r="AC16">
        <v>1</v>
      </c>
      <c r="AD16">
        <v>1</v>
      </c>
      <c r="AE16">
        <v>1</v>
      </c>
      <c r="AF16">
        <v>1</v>
      </c>
      <c r="AG16">
        <v>1</v>
      </c>
      <c r="AH16">
        <v>1</v>
      </c>
      <c r="AI16">
        <v>1</v>
      </c>
      <c r="AJ16">
        <v>1</v>
      </c>
      <c r="AK16">
        <v>0</v>
      </c>
      <c r="AL16">
        <v>1</v>
      </c>
      <c r="AM16">
        <v>0</v>
      </c>
      <c r="AN16" t="s">
        <v>780</v>
      </c>
      <c r="AS16">
        <v>1</v>
      </c>
      <c r="AT16" t="s">
        <v>712</v>
      </c>
      <c r="AU16">
        <v>0</v>
      </c>
      <c r="AV16">
        <v>0.84589871749691292</v>
      </c>
      <c r="AW16">
        <v>0.11566124571741573</v>
      </c>
      <c r="AX16">
        <v>0.82993836433659385</v>
      </c>
      <c r="AY16">
        <v>0.11133784564609901</v>
      </c>
      <c r="BA16" t="s">
        <v>1082</v>
      </c>
      <c r="BD16">
        <v>14</v>
      </c>
      <c r="BE16">
        <v>28</v>
      </c>
      <c r="BF16">
        <v>42</v>
      </c>
      <c r="BG16">
        <v>-0.21260000000000001</v>
      </c>
      <c r="BH16">
        <v>-2.6599999999999999E-2</v>
      </c>
      <c r="BI16">
        <v>0.32718000000000003</v>
      </c>
      <c r="BJ16">
        <v>0.14172999999999999</v>
      </c>
      <c r="BK16">
        <v>1</v>
      </c>
      <c r="BL16">
        <v>0.84589871749691292</v>
      </c>
      <c r="BM16">
        <v>0.11566124571741573</v>
      </c>
      <c r="BN16">
        <v>0.82993836433659385</v>
      </c>
      <c r="BO16">
        <v>0.11133784564609901</v>
      </c>
      <c r="CP16" t="e">
        <v>#DIV/0!</v>
      </c>
      <c r="CQ16" t="e">
        <v>#DIV/0!</v>
      </c>
      <c r="CR16" t="e">
        <v>#DIV/0!</v>
      </c>
      <c r="CS16" t="e">
        <v>#DIV/0!</v>
      </c>
      <c r="DM16" t="e">
        <v>#DIV/0!</v>
      </c>
      <c r="DN16" t="e">
        <v>#DIV/0!</v>
      </c>
      <c r="DO16" t="e">
        <v>#DIV/0!</v>
      </c>
      <c r="DP16" t="e">
        <v>#DIV/0!</v>
      </c>
    </row>
    <row r="17" spans="1:130" x14ac:dyDescent="0.2">
      <c r="A17">
        <v>69</v>
      </c>
      <c r="B17" t="s">
        <v>338</v>
      </c>
      <c r="C17" t="s">
        <v>1336</v>
      </c>
      <c r="D17">
        <v>4</v>
      </c>
      <c r="E17" t="s">
        <v>1861</v>
      </c>
      <c r="F17" t="s">
        <v>0</v>
      </c>
      <c r="G17" t="s">
        <v>1</v>
      </c>
      <c r="H17">
        <v>1</v>
      </c>
      <c r="I17">
        <v>1</v>
      </c>
      <c r="J17">
        <v>1</v>
      </c>
      <c r="K17">
        <v>1</v>
      </c>
      <c r="L17">
        <v>1</v>
      </c>
      <c r="N17">
        <v>1</v>
      </c>
      <c r="O17">
        <v>1</v>
      </c>
      <c r="Q17" t="s">
        <v>342</v>
      </c>
      <c r="R17" t="s">
        <v>89</v>
      </c>
      <c r="S17" t="s">
        <v>339</v>
      </c>
      <c r="T17">
        <v>2013</v>
      </c>
      <c r="U17" t="s">
        <v>73</v>
      </c>
      <c r="V17">
        <v>1</v>
      </c>
      <c r="W17">
        <v>0</v>
      </c>
      <c r="X17">
        <v>0</v>
      </c>
      <c r="Y17">
        <v>1</v>
      </c>
      <c r="Z17">
        <v>1</v>
      </c>
      <c r="AA17">
        <v>1</v>
      </c>
      <c r="AB17">
        <v>1</v>
      </c>
      <c r="AC17">
        <v>99</v>
      </c>
      <c r="AD17">
        <v>99</v>
      </c>
      <c r="AE17">
        <v>1</v>
      </c>
      <c r="AF17">
        <v>99</v>
      </c>
      <c r="AG17">
        <v>2</v>
      </c>
      <c r="AH17">
        <v>2</v>
      </c>
      <c r="AI17">
        <v>1</v>
      </c>
      <c r="AJ17">
        <v>2</v>
      </c>
      <c r="AK17">
        <v>0</v>
      </c>
      <c r="AL17">
        <v>1</v>
      </c>
      <c r="AM17">
        <v>1</v>
      </c>
      <c r="AN17" t="s">
        <v>782</v>
      </c>
      <c r="AO17" t="s">
        <v>783</v>
      </c>
      <c r="AP17" t="s">
        <v>845</v>
      </c>
      <c r="AQ17">
        <v>0</v>
      </c>
      <c r="AS17">
        <v>1</v>
      </c>
      <c r="AT17" t="s">
        <v>846</v>
      </c>
      <c r="AU17">
        <v>0</v>
      </c>
      <c r="AV17">
        <v>0.15497237732172889</v>
      </c>
      <c r="AW17">
        <v>6.8198756868159086E-2</v>
      </c>
      <c r="AX17">
        <v>0.15325681594916363</v>
      </c>
      <c r="AY17">
        <v>6.6697178868733525E-2</v>
      </c>
      <c r="BA17" t="s">
        <v>1083</v>
      </c>
      <c r="BD17">
        <v>21</v>
      </c>
      <c r="BE17">
        <v>49</v>
      </c>
      <c r="BF17">
        <v>70</v>
      </c>
      <c r="BG17">
        <v>2.6785999999999999</v>
      </c>
      <c r="BH17">
        <v>2.8519999999999999</v>
      </c>
      <c r="BI17">
        <v>1.22766</v>
      </c>
      <c r="BJ17">
        <v>1.0703400000000001</v>
      </c>
      <c r="BK17">
        <v>1</v>
      </c>
      <c r="BL17">
        <v>0.15497237732172889</v>
      </c>
      <c r="BM17">
        <v>6.8198756868159086E-2</v>
      </c>
      <c r="BN17">
        <v>0.15325681594916363</v>
      </c>
      <c r="BO17">
        <v>6.6697178868733525E-2</v>
      </c>
      <c r="CP17" t="e">
        <v>#DIV/0!</v>
      </c>
      <c r="CQ17" t="e">
        <v>#DIV/0!</v>
      </c>
      <c r="CR17" t="e">
        <v>#DIV/0!</v>
      </c>
      <c r="CS17" t="e">
        <v>#DIV/0!</v>
      </c>
      <c r="DM17" t="e">
        <v>#DIV/0!</v>
      </c>
      <c r="DN17" t="e">
        <v>#DIV/0!</v>
      </c>
      <c r="DO17" t="e">
        <v>#DIV/0!</v>
      </c>
      <c r="DP17" t="e">
        <v>#DIV/0!</v>
      </c>
    </row>
    <row r="18" spans="1:130" x14ac:dyDescent="0.2">
      <c r="A18">
        <v>69</v>
      </c>
      <c r="B18" t="s">
        <v>338</v>
      </c>
      <c r="C18" t="s">
        <v>1336</v>
      </c>
      <c r="D18">
        <v>4</v>
      </c>
      <c r="E18" t="s">
        <v>1861</v>
      </c>
      <c r="F18" t="s">
        <v>0</v>
      </c>
      <c r="G18" t="s">
        <v>1</v>
      </c>
      <c r="H18">
        <v>1</v>
      </c>
      <c r="I18">
        <v>1</v>
      </c>
      <c r="J18">
        <v>1</v>
      </c>
      <c r="K18">
        <v>1</v>
      </c>
      <c r="L18">
        <v>1</v>
      </c>
      <c r="N18">
        <v>1</v>
      </c>
      <c r="O18">
        <v>1</v>
      </c>
      <c r="Q18" t="s">
        <v>342</v>
      </c>
      <c r="R18" t="s">
        <v>89</v>
      </c>
      <c r="S18" t="s">
        <v>339</v>
      </c>
      <c r="T18">
        <v>2013</v>
      </c>
      <c r="U18" t="s">
        <v>73</v>
      </c>
      <c r="V18">
        <v>1</v>
      </c>
      <c r="W18">
        <v>0</v>
      </c>
      <c r="X18">
        <v>0</v>
      </c>
      <c r="Y18">
        <v>1</v>
      </c>
      <c r="Z18">
        <v>1</v>
      </c>
      <c r="AA18">
        <v>1</v>
      </c>
      <c r="AB18">
        <v>1</v>
      </c>
      <c r="AC18">
        <v>99</v>
      </c>
      <c r="AD18">
        <v>99</v>
      </c>
      <c r="AE18">
        <v>1</v>
      </c>
      <c r="AF18">
        <v>99</v>
      </c>
      <c r="AG18">
        <v>2</v>
      </c>
      <c r="AH18">
        <v>2</v>
      </c>
      <c r="AI18">
        <v>1</v>
      </c>
      <c r="AJ18">
        <v>2</v>
      </c>
      <c r="AK18">
        <v>0</v>
      </c>
      <c r="AL18">
        <v>1</v>
      </c>
      <c r="AM18">
        <v>1</v>
      </c>
      <c r="AN18" t="s">
        <v>782</v>
      </c>
      <c r="AO18" t="s">
        <v>783</v>
      </c>
      <c r="AP18" t="s">
        <v>844</v>
      </c>
      <c r="AQ18">
        <v>1</v>
      </c>
      <c r="AS18">
        <v>1</v>
      </c>
      <c r="AT18" t="s">
        <v>846</v>
      </c>
      <c r="AU18">
        <v>0</v>
      </c>
      <c r="AV18">
        <v>0.64258297942278286</v>
      </c>
      <c r="AW18">
        <v>6.9286973040448854E-2</v>
      </c>
      <c r="AX18">
        <v>0.6351399333290827</v>
      </c>
      <c r="AY18">
        <v>6.7691165384816218E-2</v>
      </c>
      <c r="BA18" t="s">
        <v>1083</v>
      </c>
      <c r="BD18">
        <v>23</v>
      </c>
      <c r="BE18">
        <v>44</v>
      </c>
      <c r="BF18">
        <v>67</v>
      </c>
      <c r="BG18">
        <v>4.5109000000000004</v>
      </c>
      <c r="BH18">
        <v>3.7614000000000001</v>
      </c>
      <c r="BI18">
        <v>0.95489000000000002</v>
      </c>
      <c r="BJ18">
        <v>1.26095</v>
      </c>
      <c r="BK18">
        <v>1</v>
      </c>
      <c r="BL18">
        <v>0.64258297942278286</v>
      </c>
      <c r="BM18">
        <v>6.9286973040448854E-2</v>
      </c>
      <c r="BN18">
        <v>0.6351399333290827</v>
      </c>
      <c r="BO18">
        <v>6.7691165384816218E-2</v>
      </c>
      <c r="CP18" t="e">
        <v>#DIV/0!</v>
      </c>
      <c r="CQ18" t="e">
        <v>#DIV/0!</v>
      </c>
      <c r="CR18" t="e">
        <v>#DIV/0!</v>
      </c>
      <c r="CS18" t="e">
        <v>#DIV/0!</v>
      </c>
      <c r="DM18" t="e">
        <v>#DIV/0!</v>
      </c>
      <c r="DN18" t="e">
        <v>#DIV/0!</v>
      </c>
      <c r="DO18" t="e">
        <v>#DIV/0!</v>
      </c>
      <c r="DP18" t="e">
        <v>#DIV/0!</v>
      </c>
    </row>
    <row r="19" spans="1:130" x14ac:dyDescent="0.2">
      <c r="A19">
        <v>69</v>
      </c>
      <c r="B19" t="s">
        <v>340</v>
      </c>
      <c r="C19" t="s">
        <v>1336</v>
      </c>
      <c r="D19">
        <v>5</v>
      </c>
      <c r="E19" t="s">
        <v>1862</v>
      </c>
      <c r="F19" t="s">
        <v>0</v>
      </c>
      <c r="G19" t="s">
        <v>1</v>
      </c>
      <c r="H19">
        <v>1</v>
      </c>
      <c r="I19">
        <v>1</v>
      </c>
      <c r="J19">
        <v>1</v>
      </c>
      <c r="K19">
        <v>1</v>
      </c>
      <c r="L19">
        <v>1</v>
      </c>
      <c r="N19">
        <v>1</v>
      </c>
      <c r="O19">
        <v>1</v>
      </c>
      <c r="Q19" t="s">
        <v>342</v>
      </c>
      <c r="R19" t="s">
        <v>89</v>
      </c>
      <c r="T19">
        <v>2013</v>
      </c>
      <c r="U19" t="s">
        <v>73</v>
      </c>
      <c r="V19">
        <v>1</v>
      </c>
      <c r="W19">
        <v>0</v>
      </c>
      <c r="X19">
        <v>0</v>
      </c>
      <c r="Y19">
        <v>1</v>
      </c>
      <c r="Z19">
        <v>1</v>
      </c>
      <c r="AA19">
        <v>1</v>
      </c>
      <c r="AB19">
        <v>1</v>
      </c>
      <c r="AC19">
        <v>99</v>
      </c>
      <c r="AD19">
        <v>99</v>
      </c>
      <c r="AE19">
        <v>1</v>
      </c>
      <c r="AF19">
        <v>99</v>
      </c>
      <c r="AG19">
        <v>2</v>
      </c>
      <c r="AH19">
        <v>2</v>
      </c>
      <c r="AI19">
        <v>1</v>
      </c>
      <c r="AJ19">
        <v>2</v>
      </c>
      <c r="AK19">
        <v>0</v>
      </c>
      <c r="AL19">
        <v>1</v>
      </c>
      <c r="AM19">
        <v>0</v>
      </c>
      <c r="AN19" t="s">
        <v>341</v>
      </c>
      <c r="AS19">
        <v>1</v>
      </c>
      <c r="AT19" t="s">
        <v>847</v>
      </c>
      <c r="AU19">
        <v>0</v>
      </c>
      <c r="AV19">
        <v>0.75310117142436539</v>
      </c>
      <c r="AW19">
        <v>7.2622544279453097E-2</v>
      </c>
      <c r="AX19">
        <v>0.74314829250686276</v>
      </c>
      <c r="AY19">
        <v>7.0715689840009296E-2</v>
      </c>
      <c r="BA19" t="s">
        <v>1084</v>
      </c>
      <c r="BD19">
        <v>30</v>
      </c>
      <c r="BE19">
        <v>29</v>
      </c>
      <c r="BF19">
        <v>59</v>
      </c>
      <c r="BG19">
        <v>0.82689999999999997</v>
      </c>
      <c r="BH19">
        <v>0.1542</v>
      </c>
      <c r="BI19">
        <v>0.74726999999999999</v>
      </c>
      <c r="BJ19">
        <v>1.0226900000000001</v>
      </c>
      <c r="BK19">
        <v>1</v>
      </c>
      <c r="BL19">
        <v>0.75310117142436539</v>
      </c>
      <c r="BM19">
        <v>7.2622544279453097E-2</v>
      </c>
      <c r="BN19">
        <v>0.74314829250686276</v>
      </c>
      <c r="BO19">
        <v>7.0715689840009296E-2</v>
      </c>
      <c r="CP19" t="e">
        <v>#DIV/0!</v>
      </c>
      <c r="CQ19" t="e">
        <v>#DIV/0!</v>
      </c>
      <c r="CR19" t="e">
        <v>#DIV/0!</v>
      </c>
      <c r="CS19" t="e">
        <v>#DIV/0!</v>
      </c>
      <c r="DM19" t="e">
        <v>#DIV/0!</v>
      </c>
      <c r="DN19" t="e">
        <v>#DIV/0!</v>
      </c>
      <c r="DO19" t="e">
        <v>#DIV/0!</v>
      </c>
      <c r="DP19" t="e">
        <v>#DIV/0!</v>
      </c>
    </row>
    <row r="20" spans="1:130" x14ac:dyDescent="0.2">
      <c r="A20">
        <v>82</v>
      </c>
      <c r="B20" t="s">
        <v>344</v>
      </c>
      <c r="C20" t="s">
        <v>359</v>
      </c>
      <c r="D20">
        <v>1</v>
      </c>
      <c r="E20" t="s">
        <v>1863</v>
      </c>
      <c r="F20" t="s">
        <v>0</v>
      </c>
      <c r="G20" t="s">
        <v>1</v>
      </c>
      <c r="H20">
        <v>1</v>
      </c>
      <c r="I20">
        <v>1</v>
      </c>
      <c r="J20">
        <v>1</v>
      </c>
      <c r="K20">
        <v>1</v>
      </c>
      <c r="L20">
        <v>1</v>
      </c>
      <c r="N20">
        <v>1</v>
      </c>
      <c r="O20">
        <v>1</v>
      </c>
      <c r="Q20" t="s">
        <v>345</v>
      </c>
      <c r="R20" t="s">
        <v>89</v>
      </c>
      <c r="T20">
        <v>2014</v>
      </c>
      <c r="U20" t="s">
        <v>56</v>
      </c>
      <c r="V20">
        <v>1</v>
      </c>
      <c r="W20">
        <v>0</v>
      </c>
      <c r="X20">
        <v>0</v>
      </c>
      <c r="Y20">
        <v>1</v>
      </c>
      <c r="Z20">
        <v>1</v>
      </c>
      <c r="AA20">
        <v>1</v>
      </c>
      <c r="AB20">
        <v>1</v>
      </c>
      <c r="AC20">
        <v>1</v>
      </c>
      <c r="AD20">
        <v>1</v>
      </c>
      <c r="AE20">
        <v>1</v>
      </c>
      <c r="AF20">
        <v>1</v>
      </c>
      <c r="AG20">
        <v>2</v>
      </c>
      <c r="AH20">
        <v>2</v>
      </c>
      <c r="AI20">
        <v>1</v>
      </c>
      <c r="AJ20">
        <v>2</v>
      </c>
      <c r="AK20">
        <v>0</v>
      </c>
      <c r="AL20">
        <v>0</v>
      </c>
      <c r="AM20">
        <v>0</v>
      </c>
      <c r="AU20">
        <v>0</v>
      </c>
      <c r="AV20">
        <v>0.53454867242797643</v>
      </c>
      <c r="AW20">
        <v>4.4073097251034636E-2</v>
      </c>
      <c r="AX20">
        <v>0.53017906475145349</v>
      </c>
      <c r="AY20">
        <v>4.3355501142432459E-2</v>
      </c>
      <c r="BC20">
        <v>1</v>
      </c>
      <c r="BD20">
        <v>47</v>
      </c>
      <c r="BE20">
        <v>47</v>
      </c>
      <c r="BF20">
        <v>94</v>
      </c>
      <c r="BG20">
        <v>3.89</v>
      </c>
      <c r="BH20">
        <v>4.43</v>
      </c>
      <c r="BI20">
        <v>0.99</v>
      </c>
      <c r="BJ20">
        <v>1.03</v>
      </c>
      <c r="BK20">
        <v>1</v>
      </c>
      <c r="BL20">
        <v>0.53454867242797643</v>
      </c>
      <c r="BM20">
        <v>4.4073097251034636E-2</v>
      </c>
      <c r="BN20">
        <v>0.53017906475145349</v>
      </c>
      <c r="BO20">
        <v>4.3355501142432459E-2</v>
      </c>
      <c r="CP20" t="e">
        <v>#DIV/0!</v>
      </c>
      <c r="CQ20" t="e">
        <v>#DIV/0!</v>
      </c>
      <c r="CR20" t="e">
        <v>#DIV/0!</v>
      </c>
      <c r="CS20" t="e">
        <v>#DIV/0!</v>
      </c>
      <c r="DM20" t="e">
        <v>#DIV/0!</v>
      </c>
      <c r="DN20" t="e">
        <v>#DIV/0!</v>
      </c>
      <c r="DO20" t="e">
        <v>#DIV/0!</v>
      </c>
      <c r="DP20" t="e">
        <v>#DIV/0!</v>
      </c>
    </row>
    <row r="21" spans="1:130" x14ac:dyDescent="0.2">
      <c r="A21">
        <v>82</v>
      </c>
      <c r="B21" t="s">
        <v>347</v>
      </c>
      <c r="C21" t="s">
        <v>359</v>
      </c>
      <c r="D21">
        <v>2</v>
      </c>
      <c r="E21" t="s">
        <v>1864</v>
      </c>
      <c r="F21" t="s">
        <v>0</v>
      </c>
      <c r="G21" t="s">
        <v>1</v>
      </c>
      <c r="H21">
        <v>1</v>
      </c>
      <c r="I21">
        <v>1</v>
      </c>
      <c r="J21">
        <v>1</v>
      </c>
      <c r="K21">
        <v>1</v>
      </c>
      <c r="L21">
        <v>1</v>
      </c>
      <c r="N21">
        <v>1</v>
      </c>
      <c r="O21">
        <v>1</v>
      </c>
      <c r="Q21" t="s">
        <v>349</v>
      </c>
      <c r="R21" t="s">
        <v>89</v>
      </c>
      <c r="T21">
        <v>2014</v>
      </c>
      <c r="U21" t="s">
        <v>56</v>
      </c>
      <c r="V21">
        <v>1</v>
      </c>
      <c r="W21">
        <v>0</v>
      </c>
      <c r="X21">
        <v>0</v>
      </c>
      <c r="Y21">
        <v>1</v>
      </c>
      <c r="Z21">
        <v>1</v>
      </c>
      <c r="AA21">
        <v>1</v>
      </c>
      <c r="AB21">
        <v>1</v>
      </c>
      <c r="AC21">
        <v>2</v>
      </c>
      <c r="AD21">
        <v>2</v>
      </c>
      <c r="AE21">
        <v>1</v>
      </c>
      <c r="AF21">
        <v>2</v>
      </c>
      <c r="AG21">
        <v>2</v>
      </c>
      <c r="AH21">
        <v>2</v>
      </c>
      <c r="AI21">
        <v>1</v>
      </c>
      <c r="AJ21">
        <v>2</v>
      </c>
      <c r="AK21">
        <v>0</v>
      </c>
      <c r="AL21">
        <v>1</v>
      </c>
      <c r="AM21">
        <v>0</v>
      </c>
      <c r="AN21" t="s">
        <v>348</v>
      </c>
      <c r="AS21">
        <v>1</v>
      </c>
      <c r="AT21" t="s">
        <v>715</v>
      </c>
      <c r="AU21">
        <v>1</v>
      </c>
      <c r="AV21">
        <v>0.68588638703416405</v>
      </c>
      <c r="AW21">
        <v>1.4658052115310457E-2</v>
      </c>
      <c r="AX21">
        <v>0.68223805518823766</v>
      </c>
      <c r="AY21">
        <v>1.4502530116010959E-2</v>
      </c>
      <c r="BA21" t="s">
        <v>350</v>
      </c>
      <c r="BC21">
        <v>1</v>
      </c>
      <c r="BD21">
        <v>75</v>
      </c>
      <c r="BE21">
        <v>75</v>
      </c>
      <c r="BF21">
        <v>150</v>
      </c>
      <c r="BG21">
        <v>5.31</v>
      </c>
      <c r="BH21">
        <v>6.07</v>
      </c>
      <c r="BI21">
        <v>2.29</v>
      </c>
      <c r="BJ21">
        <v>1.74</v>
      </c>
      <c r="BK21">
        <v>1</v>
      </c>
      <c r="BL21">
        <v>0.37370697404587505</v>
      </c>
      <c r="BM21">
        <v>2.7132189674835081E-2</v>
      </c>
      <c r="BN21">
        <v>0.37180998432990614</v>
      </c>
      <c r="BO21">
        <v>2.6857435093624274E-2</v>
      </c>
      <c r="CE21" t="s">
        <v>83</v>
      </c>
      <c r="CH21">
        <v>75</v>
      </c>
      <c r="CI21">
        <v>75</v>
      </c>
      <c r="CJ21">
        <v>150</v>
      </c>
      <c r="CK21">
        <v>5.34</v>
      </c>
      <c r="CL21">
        <v>6.16</v>
      </c>
      <c r="CM21">
        <v>2.34</v>
      </c>
      <c r="CN21">
        <v>1.55</v>
      </c>
      <c r="CO21">
        <v>1</v>
      </c>
      <c r="CP21">
        <v>0.41315984480772899</v>
      </c>
      <c r="CQ21">
        <v>2.7235670191205156E-2</v>
      </c>
      <c r="CR21">
        <v>0.41106258671225826</v>
      </c>
      <c r="CS21">
        <v>2.6959867712781502E-2</v>
      </c>
      <c r="DB21" t="s">
        <v>84</v>
      </c>
      <c r="DE21">
        <v>75</v>
      </c>
      <c r="DF21">
        <v>75</v>
      </c>
      <c r="DG21">
        <v>150</v>
      </c>
      <c r="DH21">
        <v>5.23</v>
      </c>
      <c r="DI21">
        <v>6.83</v>
      </c>
      <c r="DJ21">
        <v>2.1800000000000002</v>
      </c>
      <c r="DK21">
        <v>1.53</v>
      </c>
      <c r="DL21">
        <v>1</v>
      </c>
      <c r="DM21">
        <v>0.84959278671174432</v>
      </c>
      <c r="DN21">
        <v>2.9072693010775426E-2</v>
      </c>
      <c r="DO21">
        <v>0.84528013297209081</v>
      </c>
      <c r="DP21">
        <v>2.877828788945731E-2</v>
      </c>
      <c r="DQ21" t="s">
        <v>85</v>
      </c>
      <c r="DT21">
        <v>75</v>
      </c>
      <c r="DU21">
        <v>75</v>
      </c>
      <c r="DV21">
        <v>150</v>
      </c>
      <c r="DW21">
        <v>6.17</v>
      </c>
      <c r="DX21">
        <v>7.27</v>
      </c>
      <c r="DY21">
        <v>1.17</v>
      </c>
      <c r="DZ21">
        <v>0.73</v>
      </c>
    </row>
    <row r="22" spans="1:130" x14ac:dyDescent="0.2">
      <c r="A22">
        <v>82</v>
      </c>
      <c r="B22" t="s">
        <v>351</v>
      </c>
      <c r="C22" t="s">
        <v>359</v>
      </c>
      <c r="D22">
        <v>3</v>
      </c>
      <c r="E22" t="s">
        <v>1865</v>
      </c>
      <c r="F22" t="s">
        <v>0</v>
      </c>
      <c r="G22" t="s">
        <v>1</v>
      </c>
      <c r="H22">
        <v>1</v>
      </c>
      <c r="I22">
        <v>1</v>
      </c>
      <c r="J22">
        <v>1</v>
      </c>
      <c r="K22">
        <v>1</v>
      </c>
      <c r="L22">
        <v>1</v>
      </c>
      <c r="N22">
        <v>1</v>
      </c>
      <c r="O22">
        <v>1</v>
      </c>
      <c r="Q22" t="s">
        <v>353</v>
      </c>
      <c r="R22" t="s">
        <v>89</v>
      </c>
      <c r="T22">
        <v>2014</v>
      </c>
      <c r="U22" t="s">
        <v>56</v>
      </c>
      <c r="V22">
        <v>1</v>
      </c>
      <c r="W22">
        <v>0</v>
      </c>
      <c r="X22">
        <v>0</v>
      </c>
      <c r="Y22">
        <v>1</v>
      </c>
      <c r="Z22">
        <v>1</v>
      </c>
      <c r="AA22">
        <v>1</v>
      </c>
      <c r="AB22">
        <v>1</v>
      </c>
      <c r="AC22">
        <v>1</v>
      </c>
      <c r="AD22">
        <v>1</v>
      </c>
      <c r="AE22">
        <v>1</v>
      </c>
      <c r="AF22">
        <v>1</v>
      </c>
      <c r="AG22">
        <v>2</v>
      </c>
      <c r="AH22">
        <v>2</v>
      </c>
      <c r="AI22">
        <v>1</v>
      </c>
      <c r="AJ22">
        <v>2</v>
      </c>
      <c r="AK22">
        <v>0</v>
      </c>
      <c r="AL22">
        <v>1</v>
      </c>
      <c r="AM22">
        <v>0</v>
      </c>
      <c r="AN22" t="s">
        <v>352</v>
      </c>
      <c r="AU22">
        <v>1</v>
      </c>
      <c r="AV22">
        <v>0.62755068676903025</v>
      </c>
      <c r="AW22">
        <v>4.5564810779080228E-2</v>
      </c>
      <c r="AX22">
        <v>0.62052586564848133</v>
      </c>
      <c r="AY22">
        <v>4.4550412633115793E-2</v>
      </c>
      <c r="BA22" t="s">
        <v>354</v>
      </c>
      <c r="BC22">
        <v>1</v>
      </c>
      <c r="BD22">
        <v>38</v>
      </c>
      <c r="BE22">
        <v>38</v>
      </c>
      <c r="BF22">
        <v>76</v>
      </c>
      <c r="BG22">
        <v>4.8600000000000003</v>
      </c>
      <c r="BH22">
        <v>6.12</v>
      </c>
      <c r="BI22">
        <v>2.2000000000000002</v>
      </c>
      <c r="BJ22">
        <v>1.55</v>
      </c>
      <c r="BK22">
        <v>1</v>
      </c>
      <c r="BL22">
        <v>0.66212698970855843</v>
      </c>
      <c r="BM22">
        <v>5.5515869411187614E-2</v>
      </c>
      <c r="BN22">
        <v>0.65539349489796295</v>
      </c>
      <c r="BO22">
        <v>5.439247445533469E-2</v>
      </c>
      <c r="CE22" t="s">
        <v>86</v>
      </c>
      <c r="CH22">
        <v>38</v>
      </c>
      <c r="CI22">
        <v>38</v>
      </c>
      <c r="CJ22">
        <v>76</v>
      </c>
      <c r="CK22">
        <v>5.41</v>
      </c>
      <c r="CL22">
        <v>6.55</v>
      </c>
      <c r="CM22">
        <v>2.36</v>
      </c>
      <c r="CN22">
        <v>1.35</v>
      </c>
      <c r="CO22">
        <v>1</v>
      </c>
      <c r="CP22">
        <v>0.59297438382950207</v>
      </c>
      <c r="CQ22">
        <v>5.4944859341302485E-2</v>
      </c>
      <c r="CR22">
        <v>0.58694413585835459</v>
      </c>
      <c r="CS22">
        <v>5.3833019096544851E-2</v>
      </c>
      <c r="DM22" t="e">
        <v>#DIV/0!</v>
      </c>
      <c r="DN22" t="e">
        <v>#DIV/0!</v>
      </c>
      <c r="DO22" t="e">
        <v>#DIV/0!</v>
      </c>
      <c r="DP22" t="e">
        <v>#DIV/0!</v>
      </c>
    </row>
    <row r="23" spans="1:130" x14ac:dyDescent="0.2">
      <c r="A23">
        <v>82</v>
      </c>
      <c r="B23" t="s">
        <v>355</v>
      </c>
      <c r="C23" t="s">
        <v>359</v>
      </c>
      <c r="D23">
        <v>4</v>
      </c>
      <c r="E23" t="s">
        <v>1866</v>
      </c>
      <c r="F23" t="s">
        <v>0</v>
      </c>
      <c r="G23" t="s">
        <v>1</v>
      </c>
      <c r="H23">
        <v>1</v>
      </c>
      <c r="I23">
        <v>1</v>
      </c>
      <c r="J23">
        <v>1</v>
      </c>
      <c r="K23">
        <v>1</v>
      </c>
      <c r="L23">
        <v>1</v>
      </c>
      <c r="N23">
        <v>1</v>
      </c>
      <c r="O23">
        <v>1</v>
      </c>
      <c r="Q23" t="s">
        <v>356</v>
      </c>
      <c r="R23" t="s">
        <v>3</v>
      </c>
      <c r="T23">
        <v>2014</v>
      </c>
      <c r="U23" t="s">
        <v>56</v>
      </c>
      <c r="V23">
        <v>1</v>
      </c>
      <c r="W23">
        <v>0</v>
      </c>
      <c r="X23">
        <v>0</v>
      </c>
      <c r="Y23">
        <v>2</v>
      </c>
      <c r="Z23">
        <v>2</v>
      </c>
      <c r="AA23">
        <v>1</v>
      </c>
      <c r="AB23">
        <v>2</v>
      </c>
      <c r="AC23">
        <v>1</v>
      </c>
      <c r="AD23">
        <v>1</v>
      </c>
      <c r="AE23">
        <v>1</v>
      </c>
      <c r="AF23">
        <v>1</v>
      </c>
      <c r="AG23">
        <v>1</v>
      </c>
      <c r="AH23">
        <v>2</v>
      </c>
      <c r="AI23">
        <v>0</v>
      </c>
      <c r="AJ23">
        <v>2</v>
      </c>
      <c r="AK23">
        <v>0</v>
      </c>
      <c r="AL23">
        <v>0</v>
      </c>
      <c r="AM23">
        <v>0</v>
      </c>
      <c r="AU23">
        <v>0</v>
      </c>
      <c r="AV23">
        <v>0.93840194746367556</v>
      </c>
      <c r="AW23">
        <v>7.5259306906810333E-2</v>
      </c>
      <c r="AX23">
        <v>0.92600015961173276</v>
      </c>
      <c r="AY23">
        <v>7.3283218835143618E-2</v>
      </c>
      <c r="BC23">
        <v>1</v>
      </c>
      <c r="BD23">
        <v>29.5</v>
      </c>
      <c r="BE23">
        <v>29.5</v>
      </c>
      <c r="BF23">
        <v>59</v>
      </c>
      <c r="BG23">
        <v>5.96</v>
      </c>
      <c r="BH23">
        <v>5.22</v>
      </c>
      <c r="BI23">
        <v>0.71</v>
      </c>
      <c r="BJ23">
        <v>0.86</v>
      </c>
      <c r="BK23">
        <v>1</v>
      </c>
      <c r="BL23">
        <v>0.93840194746367556</v>
      </c>
      <c r="BM23">
        <v>7.5259306906810333E-2</v>
      </c>
      <c r="BN23">
        <v>0.92600015961173276</v>
      </c>
      <c r="BO23">
        <v>7.3283218835143618E-2</v>
      </c>
      <c r="CP23" t="e">
        <v>#DIV/0!</v>
      </c>
      <c r="CQ23" t="e">
        <v>#DIV/0!</v>
      </c>
      <c r="CR23" t="e">
        <v>#DIV/0!</v>
      </c>
      <c r="CS23" t="e">
        <v>#DIV/0!</v>
      </c>
      <c r="DM23" t="e">
        <v>#DIV/0!</v>
      </c>
      <c r="DN23" t="e">
        <v>#DIV/0!</v>
      </c>
      <c r="DO23" t="e">
        <v>#DIV/0!</v>
      </c>
      <c r="DP23" t="e">
        <v>#DIV/0!</v>
      </c>
    </row>
    <row r="24" spans="1:130" x14ac:dyDescent="0.2">
      <c r="A24">
        <v>82</v>
      </c>
      <c r="B24" t="s">
        <v>357</v>
      </c>
      <c r="C24" t="s">
        <v>359</v>
      </c>
      <c r="D24">
        <v>5</v>
      </c>
      <c r="E24" t="s">
        <v>1867</v>
      </c>
      <c r="F24" t="s">
        <v>0</v>
      </c>
      <c r="G24" t="s">
        <v>1</v>
      </c>
      <c r="H24">
        <v>1</v>
      </c>
      <c r="I24">
        <v>1</v>
      </c>
      <c r="J24">
        <v>1</v>
      </c>
      <c r="K24">
        <v>1</v>
      </c>
      <c r="L24">
        <v>1</v>
      </c>
      <c r="N24">
        <v>1</v>
      </c>
      <c r="O24">
        <v>1</v>
      </c>
      <c r="Q24" t="s">
        <v>356</v>
      </c>
      <c r="R24" t="s">
        <v>89</v>
      </c>
      <c r="T24">
        <v>2014</v>
      </c>
      <c r="U24" t="s">
        <v>56</v>
      </c>
      <c r="V24">
        <v>1</v>
      </c>
      <c r="W24">
        <v>0</v>
      </c>
      <c r="X24">
        <v>0</v>
      </c>
      <c r="Y24">
        <v>1</v>
      </c>
      <c r="Z24">
        <v>1</v>
      </c>
      <c r="AA24">
        <v>1</v>
      </c>
      <c r="AB24">
        <v>1</v>
      </c>
      <c r="AC24">
        <v>2</v>
      </c>
      <c r="AD24">
        <v>2</v>
      </c>
      <c r="AE24">
        <v>1</v>
      </c>
      <c r="AF24">
        <v>2</v>
      </c>
      <c r="AG24">
        <v>1</v>
      </c>
      <c r="AH24">
        <v>2</v>
      </c>
      <c r="AI24">
        <v>0</v>
      </c>
      <c r="AJ24">
        <v>2</v>
      </c>
      <c r="AK24">
        <v>0</v>
      </c>
      <c r="AL24">
        <v>0</v>
      </c>
      <c r="AM24">
        <v>1</v>
      </c>
      <c r="AO24" t="s">
        <v>848</v>
      </c>
      <c r="AP24" t="s">
        <v>850</v>
      </c>
      <c r="AQ24">
        <v>0</v>
      </c>
      <c r="AU24">
        <v>0</v>
      </c>
      <c r="AV24">
        <v>-9.7031691918948393E-2</v>
      </c>
      <c r="AW24">
        <v>4.3529430158894857E-2</v>
      </c>
      <c r="AX24">
        <v>-9.6220842125753839E-2</v>
      </c>
      <c r="AY24">
        <v>4.2804958532426801E-2</v>
      </c>
      <c r="BC24">
        <v>0</v>
      </c>
      <c r="BD24">
        <v>46</v>
      </c>
      <c r="BE24">
        <v>46</v>
      </c>
      <c r="BF24">
        <v>92</v>
      </c>
      <c r="BG24">
        <v>6.27</v>
      </c>
      <c r="BH24">
        <v>6.39</v>
      </c>
      <c r="BI24">
        <v>1.3</v>
      </c>
      <c r="BJ24">
        <v>1.17</v>
      </c>
      <c r="BK24">
        <v>-1</v>
      </c>
      <c r="BL24">
        <v>-9.7031691918948393E-2</v>
      </c>
      <c r="BM24">
        <v>4.3529430158894857E-2</v>
      </c>
      <c r="BN24">
        <v>-9.6220842125753839E-2</v>
      </c>
      <c r="BO24">
        <v>4.2804958532426801E-2</v>
      </c>
      <c r="CP24" t="e">
        <v>#DIV/0!</v>
      </c>
      <c r="CQ24" t="e">
        <v>#DIV/0!</v>
      </c>
      <c r="CR24" t="e">
        <v>#DIV/0!</v>
      </c>
      <c r="CS24" t="e">
        <v>#DIV/0!</v>
      </c>
      <c r="DM24" t="e">
        <v>#DIV/0!</v>
      </c>
      <c r="DN24" t="e">
        <v>#DIV/0!</v>
      </c>
      <c r="DO24" t="e">
        <v>#DIV/0!</v>
      </c>
      <c r="DP24" t="e">
        <v>#DIV/0!</v>
      </c>
    </row>
    <row r="25" spans="1:130" x14ac:dyDescent="0.2">
      <c r="A25">
        <v>82</v>
      </c>
      <c r="B25" t="s">
        <v>357</v>
      </c>
      <c r="C25" t="s">
        <v>359</v>
      </c>
      <c r="D25">
        <v>5</v>
      </c>
      <c r="E25" t="s">
        <v>1867</v>
      </c>
      <c r="F25" t="s">
        <v>0</v>
      </c>
      <c r="G25" t="s">
        <v>1</v>
      </c>
      <c r="H25">
        <v>1</v>
      </c>
      <c r="I25">
        <v>1</v>
      </c>
      <c r="J25">
        <v>1</v>
      </c>
      <c r="K25">
        <v>1</v>
      </c>
      <c r="L25">
        <v>1</v>
      </c>
      <c r="N25">
        <v>1</v>
      </c>
      <c r="O25">
        <v>1</v>
      </c>
      <c r="Q25" t="s">
        <v>356</v>
      </c>
      <c r="R25" t="s">
        <v>89</v>
      </c>
      <c r="T25">
        <v>2014</v>
      </c>
      <c r="U25" t="s">
        <v>56</v>
      </c>
      <c r="V25">
        <v>1</v>
      </c>
      <c r="W25">
        <v>0</v>
      </c>
      <c r="X25">
        <v>0</v>
      </c>
      <c r="Y25">
        <v>1</v>
      </c>
      <c r="Z25">
        <v>1</v>
      </c>
      <c r="AA25">
        <v>1</v>
      </c>
      <c r="AB25">
        <v>1</v>
      </c>
      <c r="AC25">
        <v>2</v>
      </c>
      <c r="AD25">
        <v>2</v>
      </c>
      <c r="AE25">
        <v>1</v>
      </c>
      <c r="AF25">
        <v>2</v>
      </c>
      <c r="AG25">
        <v>1</v>
      </c>
      <c r="AH25">
        <v>2</v>
      </c>
      <c r="AI25">
        <v>0</v>
      </c>
      <c r="AJ25">
        <v>2</v>
      </c>
      <c r="AK25">
        <v>0</v>
      </c>
      <c r="AL25">
        <v>0</v>
      </c>
      <c r="AM25">
        <v>1</v>
      </c>
      <c r="AO25" t="s">
        <v>848</v>
      </c>
      <c r="AP25" t="s">
        <v>849</v>
      </c>
      <c r="AQ25">
        <v>1</v>
      </c>
      <c r="AU25">
        <v>0</v>
      </c>
      <c r="AV25">
        <v>0.53766148141749848</v>
      </c>
      <c r="AW25">
        <v>4.5049347111956843E-2</v>
      </c>
      <c r="AX25">
        <v>0.53316848853657228</v>
      </c>
      <c r="AY25">
        <v>4.4299579112366934E-2</v>
      </c>
      <c r="BC25">
        <v>1</v>
      </c>
      <c r="BD25">
        <v>46</v>
      </c>
      <c r="BE25">
        <v>46</v>
      </c>
      <c r="BF25">
        <v>92</v>
      </c>
      <c r="BG25">
        <v>6.64</v>
      </c>
      <c r="BH25">
        <v>5.98</v>
      </c>
      <c r="BI25">
        <v>1.04</v>
      </c>
      <c r="BJ25">
        <v>1.39</v>
      </c>
      <c r="BK25">
        <v>1</v>
      </c>
      <c r="BL25">
        <v>0.53766148141749848</v>
      </c>
      <c r="BM25">
        <v>4.5049347111956843E-2</v>
      </c>
      <c r="BN25">
        <v>0.53316848853657228</v>
      </c>
      <c r="BO25">
        <v>4.4299579112366934E-2</v>
      </c>
      <c r="CP25" t="e">
        <v>#DIV/0!</v>
      </c>
      <c r="CQ25" t="e">
        <v>#DIV/0!</v>
      </c>
      <c r="CR25" t="e">
        <v>#DIV/0!</v>
      </c>
      <c r="CS25" t="e">
        <v>#DIV/0!</v>
      </c>
      <c r="DM25" t="e">
        <v>#DIV/0!</v>
      </c>
      <c r="DN25" t="e">
        <v>#DIV/0!</v>
      </c>
      <c r="DO25" t="e">
        <v>#DIV/0!</v>
      </c>
      <c r="DP25" t="e">
        <v>#DIV/0!</v>
      </c>
    </row>
    <row r="26" spans="1:130" x14ac:dyDescent="0.2">
      <c r="A26">
        <v>82</v>
      </c>
      <c r="B26" t="s">
        <v>358</v>
      </c>
      <c r="C26" t="s">
        <v>359</v>
      </c>
      <c r="D26">
        <v>6</v>
      </c>
      <c r="E26" t="s">
        <v>1868</v>
      </c>
      <c r="F26" t="s">
        <v>0</v>
      </c>
      <c r="G26" t="s">
        <v>1</v>
      </c>
      <c r="H26">
        <v>1</v>
      </c>
      <c r="I26">
        <v>1</v>
      </c>
      <c r="J26">
        <v>1</v>
      </c>
      <c r="K26">
        <v>1</v>
      </c>
      <c r="L26">
        <v>1</v>
      </c>
      <c r="N26">
        <v>1</v>
      </c>
      <c r="O26">
        <v>1</v>
      </c>
      <c r="Q26" t="s">
        <v>360</v>
      </c>
      <c r="R26" t="s">
        <v>3</v>
      </c>
      <c r="T26">
        <v>2014</v>
      </c>
      <c r="U26" t="s">
        <v>56</v>
      </c>
      <c r="V26">
        <v>1</v>
      </c>
      <c r="W26">
        <v>0</v>
      </c>
      <c r="X26">
        <v>0</v>
      </c>
      <c r="Y26">
        <v>2</v>
      </c>
      <c r="Z26">
        <v>2</v>
      </c>
      <c r="AA26">
        <v>1</v>
      </c>
      <c r="AB26">
        <v>2</v>
      </c>
      <c r="AC26">
        <v>1</v>
      </c>
      <c r="AD26">
        <v>1</v>
      </c>
      <c r="AE26">
        <v>1</v>
      </c>
      <c r="AF26">
        <v>1</v>
      </c>
      <c r="AG26">
        <v>1</v>
      </c>
      <c r="AH26">
        <v>2</v>
      </c>
      <c r="AI26">
        <v>0</v>
      </c>
      <c r="AJ26">
        <v>2</v>
      </c>
      <c r="AK26">
        <v>0</v>
      </c>
      <c r="AL26">
        <v>1</v>
      </c>
      <c r="AM26">
        <v>0</v>
      </c>
      <c r="AN26" t="s">
        <v>713</v>
      </c>
      <c r="AS26">
        <v>1</v>
      </c>
      <c r="AT26" t="s">
        <v>714</v>
      </c>
      <c r="AU26">
        <v>1</v>
      </c>
      <c r="AV26">
        <v>0.58057024026716486</v>
      </c>
      <c r="AW26">
        <v>3.5125224165892123E-2</v>
      </c>
      <c r="AX26">
        <v>0.57376668276403409</v>
      </c>
      <c r="AY26">
        <v>3.4306800439980904E-2</v>
      </c>
      <c r="BF26">
        <v>73</v>
      </c>
      <c r="BL26" t="e">
        <v>#DIV/0!</v>
      </c>
      <c r="BM26" t="e">
        <v>#DIV/0!</v>
      </c>
      <c r="BN26" t="e">
        <v>#DIV/0!</v>
      </c>
      <c r="BO26" t="e">
        <v>#DIV/0!</v>
      </c>
      <c r="CP26" t="e">
        <v>#DIV/0!</v>
      </c>
      <c r="CQ26" t="e">
        <v>#DIV/0!</v>
      </c>
      <c r="CR26" t="e">
        <v>#DIV/0!</v>
      </c>
      <c r="CS26" t="e">
        <v>#DIV/0!</v>
      </c>
      <c r="DM26" t="e">
        <v>#DIV/0!</v>
      </c>
      <c r="DN26" t="e">
        <v>#DIV/0!</v>
      </c>
      <c r="DO26" t="e">
        <v>#DIV/0!</v>
      </c>
      <c r="DP26" t="e">
        <v>#DIV/0!</v>
      </c>
    </row>
    <row r="27" spans="1:130" x14ac:dyDescent="0.2">
      <c r="A27">
        <v>84</v>
      </c>
      <c r="B27" t="s">
        <v>736</v>
      </c>
      <c r="C27" t="s">
        <v>1314</v>
      </c>
      <c r="D27" t="s">
        <v>738</v>
      </c>
      <c r="E27" t="s">
        <v>1869</v>
      </c>
      <c r="F27" t="s">
        <v>0</v>
      </c>
      <c r="G27" t="s">
        <v>1</v>
      </c>
      <c r="H27">
        <v>1</v>
      </c>
      <c r="I27">
        <v>1</v>
      </c>
      <c r="J27" t="s">
        <v>87</v>
      </c>
      <c r="K27">
        <v>1</v>
      </c>
      <c r="L27">
        <v>1</v>
      </c>
      <c r="N27">
        <v>1</v>
      </c>
      <c r="O27">
        <v>1</v>
      </c>
      <c r="Q27" t="s">
        <v>88</v>
      </c>
      <c r="R27" t="s">
        <v>89</v>
      </c>
      <c r="T27">
        <v>2015</v>
      </c>
      <c r="U27" t="s">
        <v>90</v>
      </c>
      <c r="V27">
        <v>1</v>
      </c>
      <c r="W27">
        <v>0</v>
      </c>
      <c r="X27">
        <v>0</v>
      </c>
      <c r="Y27">
        <v>1</v>
      </c>
      <c r="Z27">
        <v>1</v>
      </c>
      <c r="AA27">
        <v>1</v>
      </c>
      <c r="AB27">
        <v>1</v>
      </c>
      <c r="AC27">
        <v>1</v>
      </c>
      <c r="AD27">
        <v>1</v>
      </c>
      <c r="AE27">
        <v>1</v>
      </c>
      <c r="AF27">
        <v>1</v>
      </c>
      <c r="AG27">
        <v>1</v>
      </c>
      <c r="AH27">
        <v>1</v>
      </c>
      <c r="AI27">
        <v>1</v>
      </c>
      <c r="AJ27">
        <v>1</v>
      </c>
      <c r="AK27">
        <v>0</v>
      </c>
      <c r="AL27">
        <v>1</v>
      </c>
      <c r="AM27">
        <v>0</v>
      </c>
      <c r="AN27" t="s">
        <v>742</v>
      </c>
      <c r="AS27">
        <v>1</v>
      </c>
      <c r="AT27" t="s">
        <v>740</v>
      </c>
      <c r="AV27">
        <v>1.1531556939164014</v>
      </c>
      <c r="AW27">
        <v>8.4223544905710657E-2</v>
      </c>
      <c r="AX27">
        <v>1.1325636279536084</v>
      </c>
      <c r="AY27">
        <v>8.1242418156815918E-2</v>
      </c>
      <c r="AZ27" t="s">
        <v>1100</v>
      </c>
      <c r="BF27">
        <v>57</v>
      </c>
      <c r="BK27">
        <v>1</v>
      </c>
      <c r="BL27" t="e">
        <v>#DIV/0!</v>
      </c>
      <c r="BM27" t="e">
        <v>#DIV/0!</v>
      </c>
      <c r="BN27" t="e">
        <v>#DIV/0!</v>
      </c>
      <c r="BO27" t="e">
        <v>#DIV/0!</v>
      </c>
      <c r="CP27" t="e">
        <v>#DIV/0!</v>
      </c>
      <c r="CQ27" t="e">
        <v>#DIV/0!</v>
      </c>
      <c r="CR27" t="e">
        <v>#DIV/0!</v>
      </c>
      <c r="CS27" t="e">
        <v>#DIV/0!</v>
      </c>
      <c r="DM27" t="e">
        <v>#DIV/0!</v>
      </c>
      <c r="DN27" t="e">
        <v>#DIV/0!</v>
      </c>
      <c r="DO27" t="e">
        <v>#DIV/0!</v>
      </c>
      <c r="DP27" t="e">
        <v>#DIV/0!</v>
      </c>
    </row>
    <row r="28" spans="1:130" x14ac:dyDescent="0.2">
      <c r="A28">
        <v>84</v>
      </c>
      <c r="B28" t="s">
        <v>737</v>
      </c>
      <c r="C28" t="s">
        <v>1314</v>
      </c>
      <c r="D28" t="s">
        <v>739</v>
      </c>
      <c r="E28" t="s">
        <v>1870</v>
      </c>
      <c r="F28" t="s">
        <v>0</v>
      </c>
      <c r="G28" t="s">
        <v>1</v>
      </c>
      <c r="H28">
        <v>1</v>
      </c>
      <c r="I28">
        <v>1</v>
      </c>
      <c r="J28" t="s">
        <v>87</v>
      </c>
      <c r="K28">
        <v>1</v>
      </c>
      <c r="L28">
        <v>1</v>
      </c>
      <c r="N28">
        <v>1</v>
      </c>
      <c r="O28">
        <v>1</v>
      </c>
      <c r="Q28" t="s">
        <v>88</v>
      </c>
      <c r="R28" t="s">
        <v>89</v>
      </c>
      <c r="T28">
        <v>2015</v>
      </c>
      <c r="U28" t="s">
        <v>90</v>
      </c>
      <c r="V28">
        <v>1</v>
      </c>
      <c r="W28">
        <v>0</v>
      </c>
      <c r="X28">
        <v>0</v>
      </c>
      <c r="Y28">
        <v>1</v>
      </c>
      <c r="Z28">
        <v>1</v>
      </c>
      <c r="AA28">
        <v>1</v>
      </c>
      <c r="AB28">
        <v>1</v>
      </c>
      <c r="AC28">
        <v>1</v>
      </c>
      <c r="AD28">
        <v>1</v>
      </c>
      <c r="AE28">
        <v>1</v>
      </c>
      <c r="AF28">
        <v>1</v>
      </c>
      <c r="AG28">
        <v>1</v>
      </c>
      <c r="AH28">
        <v>1</v>
      </c>
      <c r="AI28">
        <v>1</v>
      </c>
      <c r="AJ28">
        <v>1</v>
      </c>
      <c r="AK28">
        <v>0</v>
      </c>
      <c r="AL28">
        <v>1</v>
      </c>
      <c r="AM28">
        <v>0</v>
      </c>
      <c r="AN28" t="s">
        <v>742</v>
      </c>
      <c r="AS28">
        <v>1</v>
      </c>
      <c r="AT28" t="s">
        <v>741</v>
      </c>
      <c r="AV28">
        <v>0.49865386866440359</v>
      </c>
      <c r="AW28">
        <v>2.7777511350243235E-2</v>
      </c>
      <c r="AX28">
        <v>0.48974933529539638</v>
      </c>
      <c r="AY28">
        <v>2.6794314998241638E-2</v>
      </c>
      <c r="AZ28" t="s">
        <v>1100</v>
      </c>
      <c r="BF28">
        <v>57</v>
      </c>
      <c r="BK28">
        <v>1</v>
      </c>
      <c r="BL28" t="e">
        <v>#DIV/0!</v>
      </c>
      <c r="BM28" t="e">
        <v>#DIV/0!</v>
      </c>
      <c r="BN28" t="e">
        <v>#DIV/0!</v>
      </c>
      <c r="BO28" t="e">
        <v>#DIV/0!</v>
      </c>
      <c r="CP28" t="e">
        <v>#DIV/0!</v>
      </c>
      <c r="CQ28" t="e">
        <v>#DIV/0!</v>
      </c>
      <c r="CR28" t="e">
        <v>#DIV/0!</v>
      </c>
      <c r="CS28" t="e">
        <v>#DIV/0!</v>
      </c>
      <c r="DM28" t="e">
        <v>#DIV/0!</v>
      </c>
      <c r="DN28" t="e">
        <v>#DIV/0!</v>
      </c>
      <c r="DO28" t="e">
        <v>#DIV/0!</v>
      </c>
      <c r="DP28" t="e">
        <v>#DIV/0!</v>
      </c>
    </row>
    <row r="29" spans="1:130" x14ac:dyDescent="0.2">
      <c r="A29">
        <v>91</v>
      </c>
      <c r="B29" t="s">
        <v>872</v>
      </c>
      <c r="C29" t="s">
        <v>1315</v>
      </c>
      <c r="D29" t="s">
        <v>908</v>
      </c>
      <c r="E29" t="s">
        <v>1871</v>
      </c>
      <c r="F29" t="s">
        <v>0</v>
      </c>
      <c r="G29" t="s">
        <v>1</v>
      </c>
      <c r="H29">
        <v>1</v>
      </c>
      <c r="I29">
        <v>1</v>
      </c>
      <c r="J29">
        <v>1</v>
      </c>
      <c r="K29">
        <v>1</v>
      </c>
      <c r="L29">
        <v>1</v>
      </c>
      <c r="N29">
        <v>1</v>
      </c>
      <c r="O29">
        <v>1</v>
      </c>
      <c r="Q29" t="s">
        <v>456</v>
      </c>
      <c r="R29" t="s">
        <v>89</v>
      </c>
      <c r="T29">
        <v>2014</v>
      </c>
      <c r="U29" t="s">
        <v>944</v>
      </c>
      <c r="V29">
        <v>1</v>
      </c>
      <c r="W29">
        <v>1</v>
      </c>
      <c r="X29">
        <v>1</v>
      </c>
      <c r="Y29">
        <v>1</v>
      </c>
      <c r="Z29">
        <v>1</v>
      </c>
      <c r="AA29">
        <v>1</v>
      </c>
      <c r="AB29">
        <v>1</v>
      </c>
      <c r="AC29">
        <v>1</v>
      </c>
      <c r="AD29">
        <v>1</v>
      </c>
      <c r="AE29">
        <v>1</v>
      </c>
      <c r="AF29">
        <v>1</v>
      </c>
      <c r="AG29">
        <v>2</v>
      </c>
      <c r="AH29">
        <v>2</v>
      </c>
      <c r="AI29">
        <v>1</v>
      </c>
      <c r="AJ29">
        <v>2</v>
      </c>
      <c r="AK29">
        <v>0</v>
      </c>
      <c r="AL29">
        <v>0</v>
      </c>
      <c r="AM29">
        <v>0</v>
      </c>
      <c r="AU29">
        <v>0</v>
      </c>
      <c r="AV29">
        <v>-6.5971863447340257E-3</v>
      </c>
      <c r="AW29">
        <v>4.7727531791961222E-2</v>
      </c>
      <c r="AX29">
        <v>-6.5366616993694938E-3</v>
      </c>
      <c r="AY29">
        <v>4.685581439453209E-2</v>
      </c>
      <c r="BD29">
        <v>40</v>
      </c>
      <c r="BE29">
        <v>44</v>
      </c>
      <c r="BF29">
        <v>84</v>
      </c>
      <c r="BG29">
        <v>3.5281250000000002</v>
      </c>
      <c r="BH29">
        <v>3.5340909090909101</v>
      </c>
      <c r="BI29">
        <v>1.02355569756884</v>
      </c>
      <c r="BJ29">
        <v>0.78056127147078203</v>
      </c>
      <c r="BK29">
        <v>-1</v>
      </c>
      <c r="BL29">
        <v>-6.5971863447340257E-3</v>
      </c>
      <c r="BM29">
        <v>4.7727531791961222E-2</v>
      </c>
      <c r="BN29">
        <v>-6.5366616993694938E-3</v>
      </c>
      <c r="BO29">
        <v>4.685581439453209E-2</v>
      </c>
      <c r="CP29" t="e">
        <v>#DIV/0!</v>
      </c>
      <c r="CQ29" t="e">
        <v>#DIV/0!</v>
      </c>
      <c r="CR29" t="e">
        <v>#DIV/0!</v>
      </c>
      <c r="CS29" t="e">
        <v>#DIV/0!</v>
      </c>
      <c r="DM29" t="e">
        <v>#DIV/0!</v>
      </c>
      <c r="DN29" t="e">
        <v>#DIV/0!</v>
      </c>
      <c r="DO29" t="e">
        <v>#DIV/0!</v>
      </c>
      <c r="DP29" t="e">
        <v>#DIV/0!</v>
      </c>
    </row>
    <row r="30" spans="1:130" x14ac:dyDescent="0.2">
      <c r="A30">
        <v>91</v>
      </c>
      <c r="B30" t="s">
        <v>873</v>
      </c>
      <c r="C30" t="s">
        <v>1315</v>
      </c>
      <c r="D30" t="s">
        <v>909</v>
      </c>
      <c r="E30" t="s">
        <v>1872</v>
      </c>
      <c r="F30" t="s">
        <v>0</v>
      </c>
      <c r="G30" t="s">
        <v>1</v>
      </c>
      <c r="H30">
        <v>1</v>
      </c>
      <c r="I30">
        <v>1</v>
      </c>
      <c r="J30">
        <v>1</v>
      </c>
      <c r="K30">
        <v>1</v>
      </c>
      <c r="L30">
        <v>1</v>
      </c>
      <c r="N30">
        <v>1</v>
      </c>
      <c r="O30">
        <v>1</v>
      </c>
      <c r="Q30" t="s">
        <v>456</v>
      </c>
      <c r="R30" t="s">
        <v>89</v>
      </c>
      <c r="T30">
        <v>2014</v>
      </c>
      <c r="U30" t="s">
        <v>944</v>
      </c>
      <c r="V30">
        <v>1</v>
      </c>
      <c r="W30">
        <v>1</v>
      </c>
      <c r="X30">
        <v>1</v>
      </c>
      <c r="Y30">
        <v>1</v>
      </c>
      <c r="Z30">
        <v>1</v>
      </c>
      <c r="AA30">
        <v>1</v>
      </c>
      <c r="AB30">
        <v>1</v>
      </c>
      <c r="AC30">
        <v>1</v>
      </c>
      <c r="AD30">
        <v>1</v>
      </c>
      <c r="AE30">
        <v>1</v>
      </c>
      <c r="AF30">
        <v>1</v>
      </c>
      <c r="AG30">
        <v>2</v>
      </c>
      <c r="AH30">
        <v>2</v>
      </c>
      <c r="AI30">
        <v>1</v>
      </c>
      <c r="AJ30">
        <v>2</v>
      </c>
      <c r="AK30">
        <v>0</v>
      </c>
      <c r="AL30">
        <v>0</v>
      </c>
      <c r="AM30">
        <v>0</v>
      </c>
      <c r="AU30">
        <v>0</v>
      </c>
      <c r="AV30">
        <v>0.17566991022396986</v>
      </c>
      <c r="AW30">
        <v>3.3471178154315773E-2</v>
      </c>
      <c r="AX30">
        <v>0.17455099359833948</v>
      </c>
      <c r="AY30">
        <v>3.3046151631442602E-2</v>
      </c>
      <c r="BD30">
        <v>59</v>
      </c>
      <c r="BE30">
        <v>61</v>
      </c>
      <c r="BF30">
        <v>120</v>
      </c>
      <c r="BG30">
        <v>2.9088983050847501</v>
      </c>
      <c r="BH30">
        <v>2.7830796252927401</v>
      </c>
      <c r="BI30">
        <v>0.65973745287137997</v>
      </c>
      <c r="BJ30">
        <v>0.76687947217712105</v>
      </c>
      <c r="BK30">
        <v>1</v>
      </c>
      <c r="BL30">
        <v>0.17566991022396986</v>
      </c>
      <c r="BM30">
        <v>3.3471178154315773E-2</v>
      </c>
      <c r="BN30">
        <v>0.17455099359833948</v>
      </c>
      <c r="BO30">
        <v>3.3046151631442602E-2</v>
      </c>
      <c r="CP30" t="e">
        <v>#DIV/0!</v>
      </c>
      <c r="CQ30" t="e">
        <v>#DIV/0!</v>
      </c>
      <c r="CR30" t="e">
        <v>#DIV/0!</v>
      </c>
      <c r="CS30" t="e">
        <v>#DIV/0!</v>
      </c>
      <c r="DM30" t="e">
        <v>#DIV/0!</v>
      </c>
      <c r="DN30" t="e">
        <v>#DIV/0!</v>
      </c>
      <c r="DO30" t="e">
        <v>#DIV/0!</v>
      </c>
      <c r="DP30" t="e">
        <v>#DIV/0!</v>
      </c>
    </row>
    <row r="31" spans="1:130" x14ac:dyDescent="0.2">
      <c r="A31">
        <v>91</v>
      </c>
      <c r="B31" t="s">
        <v>874</v>
      </c>
      <c r="C31" t="s">
        <v>1315</v>
      </c>
      <c r="D31" t="s">
        <v>910</v>
      </c>
      <c r="E31" t="s">
        <v>1873</v>
      </c>
      <c r="F31" t="s">
        <v>0</v>
      </c>
      <c r="G31" t="s">
        <v>1</v>
      </c>
      <c r="H31">
        <v>1</v>
      </c>
      <c r="I31">
        <v>1</v>
      </c>
      <c r="J31">
        <v>1</v>
      </c>
      <c r="K31">
        <v>1</v>
      </c>
      <c r="L31">
        <v>1</v>
      </c>
      <c r="N31">
        <v>1</v>
      </c>
      <c r="O31">
        <v>1</v>
      </c>
      <c r="Q31" t="s">
        <v>456</v>
      </c>
      <c r="R31" t="s">
        <v>89</v>
      </c>
      <c r="T31">
        <v>2014</v>
      </c>
      <c r="U31" t="s">
        <v>944</v>
      </c>
      <c r="V31">
        <v>1</v>
      </c>
      <c r="W31">
        <v>1</v>
      </c>
      <c r="X31">
        <v>1</v>
      </c>
      <c r="Y31">
        <v>1</v>
      </c>
      <c r="Z31">
        <v>1</v>
      </c>
      <c r="AA31">
        <v>1</v>
      </c>
      <c r="AB31">
        <v>1</v>
      </c>
      <c r="AC31">
        <v>1</v>
      </c>
      <c r="AD31">
        <v>1</v>
      </c>
      <c r="AE31">
        <v>1</v>
      </c>
      <c r="AF31">
        <v>1</v>
      </c>
      <c r="AG31">
        <v>2</v>
      </c>
      <c r="AH31">
        <v>2</v>
      </c>
      <c r="AI31">
        <v>1</v>
      </c>
      <c r="AJ31">
        <v>2</v>
      </c>
      <c r="AK31">
        <v>0</v>
      </c>
      <c r="AL31">
        <v>0</v>
      </c>
      <c r="AM31">
        <v>0</v>
      </c>
      <c r="AU31">
        <v>0</v>
      </c>
      <c r="AV31">
        <v>-0.14685277572745487</v>
      </c>
      <c r="AW31">
        <v>4.7855640213813555E-2</v>
      </c>
      <c r="AX31">
        <v>-0.14550550255564337</v>
      </c>
      <c r="AY31">
        <v>4.6981582985768988E-2</v>
      </c>
      <c r="BD31">
        <v>44</v>
      </c>
      <c r="BE31">
        <v>40</v>
      </c>
      <c r="BF31">
        <v>84</v>
      </c>
      <c r="BG31">
        <v>3.5998376623376598</v>
      </c>
      <c r="BH31">
        <v>3.7124999999999999</v>
      </c>
      <c r="BI31">
        <v>0.67835630203569397</v>
      </c>
      <c r="BJ31">
        <v>0.85447539761435198</v>
      </c>
      <c r="BK31">
        <v>-1</v>
      </c>
      <c r="BL31">
        <v>-0.14685277572745487</v>
      </c>
      <c r="BM31">
        <v>4.7855640213813555E-2</v>
      </c>
      <c r="BN31">
        <v>-0.14550550255564337</v>
      </c>
      <c r="BO31">
        <v>4.6981582985768988E-2</v>
      </c>
      <c r="CP31" t="e">
        <v>#DIV/0!</v>
      </c>
      <c r="CQ31" t="e">
        <v>#DIV/0!</v>
      </c>
      <c r="CR31" t="e">
        <v>#DIV/0!</v>
      </c>
      <c r="CS31" t="e">
        <v>#DIV/0!</v>
      </c>
      <c r="DM31" t="e">
        <v>#DIV/0!</v>
      </c>
      <c r="DN31" t="e">
        <v>#DIV/0!</v>
      </c>
      <c r="DO31" t="e">
        <v>#DIV/0!</v>
      </c>
      <c r="DP31" t="e">
        <v>#DIV/0!</v>
      </c>
    </row>
    <row r="32" spans="1:130" x14ac:dyDescent="0.2">
      <c r="A32">
        <v>91</v>
      </c>
      <c r="B32" t="s">
        <v>875</v>
      </c>
      <c r="C32" t="s">
        <v>1315</v>
      </c>
      <c r="D32" t="s">
        <v>911</v>
      </c>
      <c r="E32" t="s">
        <v>1874</v>
      </c>
      <c r="F32" t="s">
        <v>0</v>
      </c>
      <c r="G32" t="s">
        <v>1</v>
      </c>
      <c r="H32">
        <v>1</v>
      </c>
      <c r="I32">
        <v>1</v>
      </c>
      <c r="J32">
        <v>1</v>
      </c>
      <c r="K32">
        <v>1</v>
      </c>
      <c r="L32">
        <v>1</v>
      </c>
      <c r="N32">
        <v>1</v>
      </c>
      <c r="O32">
        <v>1</v>
      </c>
      <c r="Q32" t="s">
        <v>456</v>
      </c>
      <c r="R32" t="s">
        <v>89</v>
      </c>
      <c r="T32">
        <v>2014</v>
      </c>
      <c r="U32" t="s">
        <v>944</v>
      </c>
      <c r="V32">
        <v>1</v>
      </c>
      <c r="W32">
        <v>1</v>
      </c>
      <c r="X32">
        <v>1</v>
      </c>
      <c r="Y32">
        <v>1</v>
      </c>
      <c r="Z32">
        <v>1</v>
      </c>
      <c r="AA32">
        <v>1</v>
      </c>
      <c r="AB32">
        <v>1</v>
      </c>
      <c r="AC32">
        <v>1</v>
      </c>
      <c r="AD32">
        <v>1</v>
      </c>
      <c r="AE32">
        <v>1</v>
      </c>
      <c r="AF32">
        <v>1</v>
      </c>
      <c r="AG32">
        <v>2</v>
      </c>
      <c r="AH32">
        <v>2</v>
      </c>
      <c r="AI32">
        <v>1</v>
      </c>
      <c r="AJ32">
        <v>2</v>
      </c>
      <c r="AK32">
        <v>0</v>
      </c>
      <c r="AL32">
        <v>0</v>
      </c>
      <c r="AM32">
        <v>0</v>
      </c>
      <c r="AU32">
        <v>0</v>
      </c>
      <c r="AV32">
        <v>0.23263426876187587</v>
      </c>
      <c r="AW32">
        <v>4.3466653460778042E-2</v>
      </c>
      <c r="AX32">
        <v>0.23075312912229196</v>
      </c>
      <c r="AY32">
        <v>4.2766530890304529E-2</v>
      </c>
      <c r="BD32">
        <v>55</v>
      </c>
      <c r="BE32">
        <v>40</v>
      </c>
      <c r="BF32">
        <v>95</v>
      </c>
      <c r="BG32">
        <v>3.8746753246753198</v>
      </c>
      <c r="BH32">
        <v>3.640625</v>
      </c>
      <c r="BI32">
        <v>0.99685642345855696</v>
      </c>
      <c r="BJ32">
        <v>1.01872984485332</v>
      </c>
      <c r="BK32">
        <v>1</v>
      </c>
      <c r="BL32">
        <v>0.23263426876187587</v>
      </c>
      <c r="BM32">
        <v>4.3466653460778042E-2</v>
      </c>
      <c r="BN32">
        <v>0.23075312912229196</v>
      </c>
      <c r="BO32">
        <v>4.2766530890304529E-2</v>
      </c>
      <c r="CP32" t="e">
        <v>#DIV/0!</v>
      </c>
      <c r="CQ32" t="e">
        <v>#DIV/0!</v>
      </c>
      <c r="CR32" t="e">
        <v>#DIV/0!</v>
      </c>
      <c r="CS32" t="e">
        <v>#DIV/0!</v>
      </c>
      <c r="DM32" t="e">
        <v>#DIV/0!</v>
      </c>
      <c r="DN32" t="e">
        <v>#DIV/0!</v>
      </c>
      <c r="DO32" t="e">
        <v>#DIV/0!</v>
      </c>
      <c r="DP32" t="e">
        <v>#DIV/0!</v>
      </c>
    </row>
    <row r="33" spans="1:120" x14ac:dyDescent="0.2">
      <c r="A33">
        <v>91</v>
      </c>
      <c r="B33" t="s">
        <v>876</v>
      </c>
      <c r="C33" t="s">
        <v>1315</v>
      </c>
      <c r="D33" t="s">
        <v>912</v>
      </c>
      <c r="E33" t="s">
        <v>1875</v>
      </c>
      <c r="F33" t="s">
        <v>0</v>
      </c>
      <c r="G33" t="s">
        <v>1</v>
      </c>
      <c r="H33">
        <v>1</v>
      </c>
      <c r="I33">
        <v>1</v>
      </c>
      <c r="J33">
        <v>1</v>
      </c>
      <c r="K33">
        <v>1</v>
      </c>
      <c r="L33">
        <v>1</v>
      </c>
      <c r="N33">
        <v>1</v>
      </c>
      <c r="O33">
        <v>1</v>
      </c>
      <c r="Q33" t="s">
        <v>456</v>
      </c>
      <c r="R33" t="s">
        <v>89</v>
      </c>
      <c r="T33">
        <v>2014</v>
      </c>
      <c r="U33" t="s">
        <v>944</v>
      </c>
      <c r="V33">
        <v>1</v>
      </c>
      <c r="W33">
        <v>1</v>
      </c>
      <c r="X33">
        <v>1</v>
      </c>
      <c r="Y33">
        <v>1</v>
      </c>
      <c r="Z33">
        <v>1</v>
      </c>
      <c r="AA33">
        <v>1</v>
      </c>
      <c r="AB33">
        <v>1</v>
      </c>
      <c r="AC33">
        <v>2</v>
      </c>
      <c r="AD33">
        <v>2</v>
      </c>
      <c r="AE33">
        <v>1</v>
      </c>
      <c r="AF33">
        <v>2</v>
      </c>
      <c r="AG33">
        <v>2</v>
      </c>
      <c r="AH33">
        <v>2</v>
      </c>
      <c r="AI33">
        <v>1</v>
      </c>
      <c r="AJ33">
        <v>2</v>
      </c>
      <c r="AK33">
        <v>0</v>
      </c>
      <c r="AL33">
        <v>0</v>
      </c>
      <c r="AM33">
        <v>0</v>
      </c>
      <c r="AU33">
        <v>0</v>
      </c>
      <c r="AV33">
        <v>1.1342261723410893E-2</v>
      </c>
      <c r="AW33">
        <v>4.1739800470725334E-2</v>
      </c>
      <c r="AX33">
        <v>1.1251523629623606E-2</v>
      </c>
      <c r="AY33">
        <v>4.1074635010423854E-2</v>
      </c>
      <c r="BD33">
        <v>46</v>
      </c>
      <c r="BE33">
        <v>50</v>
      </c>
      <c r="BF33">
        <v>96</v>
      </c>
      <c r="BG33">
        <v>3.6735248447204998</v>
      </c>
      <c r="BH33">
        <v>3.66357142857143</v>
      </c>
      <c r="BI33">
        <v>0.93132728296007905</v>
      </c>
      <c r="BJ33">
        <v>0.82508345216735501</v>
      </c>
      <c r="BK33">
        <v>1</v>
      </c>
      <c r="BL33">
        <v>1.1342261723410893E-2</v>
      </c>
      <c r="BM33">
        <v>4.1739800470725334E-2</v>
      </c>
      <c r="BN33">
        <v>1.1251523629623606E-2</v>
      </c>
      <c r="BO33">
        <v>4.1074635010423854E-2</v>
      </c>
      <c r="CP33" t="e">
        <v>#DIV/0!</v>
      </c>
      <c r="CQ33" t="e">
        <v>#DIV/0!</v>
      </c>
      <c r="CR33" t="e">
        <v>#DIV/0!</v>
      </c>
      <c r="CS33" t="e">
        <v>#DIV/0!</v>
      </c>
      <c r="DM33" t="e">
        <v>#DIV/0!</v>
      </c>
      <c r="DN33" t="e">
        <v>#DIV/0!</v>
      </c>
      <c r="DO33" t="e">
        <v>#DIV/0!</v>
      </c>
      <c r="DP33" t="e">
        <v>#DIV/0!</v>
      </c>
    </row>
    <row r="34" spans="1:120" x14ac:dyDescent="0.2">
      <c r="A34">
        <v>91</v>
      </c>
      <c r="B34" t="s">
        <v>877</v>
      </c>
      <c r="C34" t="s">
        <v>1315</v>
      </c>
      <c r="D34" t="s">
        <v>913</v>
      </c>
      <c r="E34" t="s">
        <v>1876</v>
      </c>
      <c r="F34" t="s">
        <v>0</v>
      </c>
      <c r="G34" t="s">
        <v>1</v>
      </c>
      <c r="H34">
        <v>1</v>
      </c>
      <c r="I34">
        <v>1</v>
      </c>
      <c r="J34">
        <v>1</v>
      </c>
      <c r="K34">
        <v>1</v>
      </c>
      <c r="L34">
        <v>1</v>
      </c>
      <c r="N34">
        <v>1</v>
      </c>
      <c r="O34">
        <v>1</v>
      </c>
      <c r="Q34" t="s">
        <v>456</v>
      </c>
      <c r="R34" t="s">
        <v>89</v>
      </c>
      <c r="T34">
        <v>2014</v>
      </c>
      <c r="U34" t="s">
        <v>944</v>
      </c>
      <c r="V34">
        <v>1</v>
      </c>
      <c r="W34">
        <v>1</v>
      </c>
      <c r="X34">
        <v>1</v>
      </c>
      <c r="Y34">
        <v>1</v>
      </c>
      <c r="Z34">
        <v>1</v>
      </c>
      <c r="AA34">
        <v>1</v>
      </c>
      <c r="AB34">
        <v>1</v>
      </c>
      <c r="AC34">
        <v>1</v>
      </c>
      <c r="AD34">
        <v>1</v>
      </c>
      <c r="AE34">
        <v>1</v>
      </c>
      <c r="AF34">
        <v>1</v>
      </c>
      <c r="AG34">
        <v>2</v>
      </c>
      <c r="AH34">
        <v>2</v>
      </c>
      <c r="AI34">
        <v>1</v>
      </c>
      <c r="AJ34">
        <v>2</v>
      </c>
      <c r="AK34">
        <v>0</v>
      </c>
      <c r="AL34">
        <v>0</v>
      </c>
      <c r="AM34">
        <v>0</v>
      </c>
      <c r="AU34">
        <v>0</v>
      </c>
      <c r="AV34">
        <v>-0.23630949835274359</v>
      </c>
      <c r="AW34">
        <v>3.9625588023477952E-2</v>
      </c>
      <c r="AX34">
        <v>-0.23453273520723422</v>
      </c>
      <c r="AY34">
        <v>3.9031954645320804E-2</v>
      </c>
      <c r="BD34">
        <v>48</v>
      </c>
      <c r="BE34">
        <v>54</v>
      </c>
      <c r="BF34">
        <v>102</v>
      </c>
      <c r="BG34">
        <v>2.8718998015873001</v>
      </c>
      <c r="BH34">
        <v>3.0410052910052898</v>
      </c>
      <c r="BI34">
        <v>0.785509887892199</v>
      </c>
      <c r="BJ34">
        <v>0.64733976997558196</v>
      </c>
      <c r="BK34">
        <v>-1</v>
      </c>
      <c r="BL34">
        <v>-0.23630949835274359</v>
      </c>
      <c r="BM34">
        <v>3.9625588023477952E-2</v>
      </c>
      <c r="BN34">
        <v>-0.23453273520723422</v>
      </c>
      <c r="BO34">
        <v>3.9031954645320804E-2</v>
      </c>
      <c r="CP34" t="e">
        <v>#DIV/0!</v>
      </c>
      <c r="CQ34" t="e">
        <v>#DIV/0!</v>
      </c>
      <c r="CR34" t="e">
        <v>#DIV/0!</v>
      </c>
      <c r="CS34" t="e">
        <v>#DIV/0!</v>
      </c>
      <c r="DM34" t="e">
        <v>#DIV/0!</v>
      </c>
      <c r="DN34" t="e">
        <v>#DIV/0!</v>
      </c>
      <c r="DO34" t="e">
        <v>#DIV/0!</v>
      </c>
      <c r="DP34" t="e">
        <v>#DIV/0!</v>
      </c>
    </row>
    <row r="35" spans="1:120" x14ac:dyDescent="0.2">
      <c r="A35">
        <v>91</v>
      </c>
      <c r="B35" t="s">
        <v>878</v>
      </c>
      <c r="C35" t="s">
        <v>1315</v>
      </c>
      <c r="D35" t="s">
        <v>914</v>
      </c>
      <c r="E35" t="s">
        <v>1877</v>
      </c>
      <c r="F35" t="s">
        <v>0</v>
      </c>
      <c r="G35" t="s">
        <v>1</v>
      </c>
      <c r="H35">
        <v>1</v>
      </c>
      <c r="I35">
        <v>1</v>
      </c>
      <c r="J35">
        <v>1</v>
      </c>
      <c r="K35">
        <v>1</v>
      </c>
      <c r="L35">
        <v>1</v>
      </c>
      <c r="N35">
        <v>1</v>
      </c>
      <c r="O35">
        <v>1</v>
      </c>
      <c r="Q35" t="s">
        <v>456</v>
      </c>
      <c r="R35" t="s">
        <v>89</v>
      </c>
      <c r="T35">
        <v>2014</v>
      </c>
      <c r="U35" t="s">
        <v>944</v>
      </c>
      <c r="V35">
        <v>1</v>
      </c>
      <c r="W35">
        <v>1</v>
      </c>
      <c r="X35">
        <v>1</v>
      </c>
      <c r="Y35">
        <v>1</v>
      </c>
      <c r="Z35">
        <v>1</v>
      </c>
      <c r="AA35">
        <v>1</v>
      </c>
      <c r="AB35">
        <v>1</v>
      </c>
      <c r="AC35">
        <v>1</v>
      </c>
      <c r="AD35">
        <v>1</v>
      </c>
      <c r="AE35">
        <v>1</v>
      </c>
      <c r="AF35">
        <v>1</v>
      </c>
      <c r="AG35">
        <v>2</v>
      </c>
      <c r="AH35">
        <v>2</v>
      </c>
      <c r="AI35">
        <v>1</v>
      </c>
      <c r="AJ35">
        <v>2</v>
      </c>
      <c r="AK35">
        <v>0</v>
      </c>
      <c r="AL35">
        <v>0</v>
      </c>
      <c r="AM35">
        <v>0</v>
      </c>
      <c r="AU35">
        <v>0</v>
      </c>
      <c r="AV35">
        <v>7.7765787355245685E-3</v>
      </c>
      <c r="AW35">
        <v>4.6753582726451366E-2</v>
      </c>
      <c r="AX35">
        <v>7.7101122506055553E-3</v>
      </c>
      <c r="AY35">
        <v>4.5957791596692936E-2</v>
      </c>
      <c r="BD35">
        <v>35</v>
      </c>
      <c r="BE35">
        <v>55</v>
      </c>
      <c r="BF35">
        <v>90</v>
      </c>
      <c r="BG35">
        <v>3.5321428571428601</v>
      </c>
      <c r="BH35">
        <v>3.5249999999999999</v>
      </c>
      <c r="BI35">
        <v>0.924216111181831</v>
      </c>
      <c r="BJ35">
        <v>0.91489728223283995</v>
      </c>
      <c r="BK35">
        <v>1</v>
      </c>
      <c r="BL35">
        <v>7.7765787355245685E-3</v>
      </c>
      <c r="BM35">
        <v>4.6753582726451366E-2</v>
      </c>
      <c r="BN35">
        <v>7.7101122506055553E-3</v>
      </c>
      <c r="BO35">
        <v>4.5957791596692936E-2</v>
      </c>
      <c r="CP35" t="e">
        <v>#DIV/0!</v>
      </c>
      <c r="CQ35" t="e">
        <v>#DIV/0!</v>
      </c>
      <c r="CR35" t="e">
        <v>#DIV/0!</v>
      </c>
      <c r="CS35" t="e">
        <v>#DIV/0!</v>
      </c>
      <c r="DM35" t="e">
        <v>#DIV/0!</v>
      </c>
      <c r="DN35" t="e">
        <v>#DIV/0!</v>
      </c>
      <c r="DO35" t="e">
        <v>#DIV/0!</v>
      </c>
      <c r="DP35" t="e">
        <v>#DIV/0!</v>
      </c>
    </row>
    <row r="36" spans="1:120" x14ac:dyDescent="0.2">
      <c r="A36">
        <v>91</v>
      </c>
      <c r="B36" t="s">
        <v>879</v>
      </c>
      <c r="C36" t="s">
        <v>1315</v>
      </c>
      <c r="D36" t="s">
        <v>915</v>
      </c>
      <c r="E36" t="s">
        <v>1878</v>
      </c>
      <c r="F36" t="s">
        <v>0</v>
      </c>
      <c r="G36" t="s">
        <v>1</v>
      </c>
      <c r="H36">
        <v>1</v>
      </c>
      <c r="I36">
        <v>1</v>
      </c>
      <c r="J36">
        <v>1</v>
      </c>
      <c r="K36">
        <v>1</v>
      </c>
      <c r="L36">
        <v>1</v>
      </c>
      <c r="N36">
        <v>1</v>
      </c>
      <c r="O36">
        <v>1</v>
      </c>
      <c r="Q36" t="s">
        <v>456</v>
      </c>
      <c r="R36" t="s">
        <v>89</v>
      </c>
      <c r="T36">
        <v>2014</v>
      </c>
      <c r="U36" t="s">
        <v>944</v>
      </c>
      <c r="V36">
        <v>1</v>
      </c>
      <c r="W36">
        <v>1</v>
      </c>
      <c r="X36">
        <v>1</v>
      </c>
      <c r="Y36">
        <v>1</v>
      </c>
      <c r="Z36">
        <v>1</v>
      </c>
      <c r="AA36">
        <v>1</v>
      </c>
      <c r="AB36">
        <v>1</v>
      </c>
      <c r="AC36">
        <v>2</v>
      </c>
      <c r="AD36">
        <v>2</v>
      </c>
      <c r="AE36">
        <v>1</v>
      </c>
      <c r="AF36">
        <v>2</v>
      </c>
      <c r="AG36">
        <v>2</v>
      </c>
      <c r="AH36">
        <v>2</v>
      </c>
      <c r="AI36">
        <v>1</v>
      </c>
      <c r="AJ36">
        <v>2</v>
      </c>
      <c r="AK36">
        <v>0</v>
      </c>
      <c r="AL36">
        <v>0</v>
      </c>
      <c r="AM36">
        <v>0</v>
      </c>
      <c r="AU36">
        <v>0</v>
      </c>
      <c r="AV36">
        <v>0.11755312298677123</v>
      </c>
      <c r="AW36">
        <v>2.3104396182185367E-2</v>
      </c>
      <c r="AX36">
        <v>0.11703979057198184</v>
      </c>
      <c r="AY36">
        <v>2.2903051641553825E-2</v>
      </c>
      <c r="BD36">
        <v>92</v>
      </c>
      <c r="BE36">
        <v>82</v>
      </c>
      <c r="BF36">
        <v>174</v>
      </c>
      <c r="BG36">
        <v>3.9594332298136599</v>
      </c>
      <c r="BH36">
        <v>3.85670731707317</v>
      </c>
      <c r="BI36">
        <v>0.94418071991998398</v>
      </c>
      <c r="BJ36">
        <v>0.78742086394941102</v>
      </c>
      <c r="BK36">
        <v>1</v>
      </c>
      <c r="BL36">
        <v>0.11755312298677123</v>
      </c>
      <c r="BM36">
        <v>2.3104396182185367E-2</v>
      </c>
      <c r="BN36">
        <v>0.11703979057198184</v>
      </c>
      <c r="BO36">
        <v>2.2903051641553825E-2</v>
      </c>
      <c r="CP36" t="e">
        <v>#DIV/0!</v>
      </c>
      <c r="CQ36" t="e">
        <v>#DIV/0!</v>
      </c>
      <c r="CR36" t="e">
        <v>#DIV/0!</v>
      </c>
      <c r="CS36" t="e">
        <v>#DIV/0!</v>
      </c>
      <c r="DM36" t="e">
        <v>#DIV/0!</v>
      </c>
      <c r="DN36" t="e">
        <v>#DIV/0!</v>
      </c>
      <c r="DO36" t="e">
        <v>#DIV/0!</v>
      </c>
      <c r="DP36" t="e">
        <v>#DIV/0!</v>
      </c>
    </row>
    <row r="37" spans="1:120" x14ac:dyDescent="0.2">
      <c r="A37">
        <v>91</v>
      </c>
      <c r="B37" t="s">
        <v>880</v>
      </c>
      <c r="C37" t="s">
        <v>1315</v>
      </c>
      <c r="D37" t="s">
        <v>916</v>
      </c>
      <c r="E37" t="s">
        <v>1879</v>
      </c>
      <c r="F37" t="s">
        <v>0</v>
      </c>
      <c r="G37" t="s">
        <v>1</v>
      </c>
      <c r="H37">
        <v>1</v>
      </c>
      <c r="I37">
        <v>1</v>
      </c>
      <c r="J37">
        <v>1</v>
      </c>
      <c r="K37">
        <v>1</v>
      </c>
      <c r="L37">
        <v>1</v>
      </c>
      <c r="N37">
        <v>1</v>
      </c>
      <c r="O37">
        <v>1</v>
      </c>
      <c r="Q37" t="s">
        <v>456</v>
      </c>
      <c r="R37" t="s">
        <v>89</v>
      </c>
      <c r="T37">
        <v>2014</v>
      </c>
      <c r="U37" t="s">
        <v>944</v>
      </c>
      <c r="V37">
        <v>1</v>
      </c>
      <c r="W37">
        <v>1</v>
      </c>
      <c r="X37">
        <v>1</v>
      </c>
      <c r="Y37">
        <v>1</v>
      </c>
      <c r="Z37">
        <v>1</v>
      </c>
      <c r="AA37">
        <v>1</v>
      </c>
      <c r="AB37">
        <v>1</v>
      </c>
      <c r="AC37">
        <v>2</v>
      </c>
      <c r="AD37">
        <v>2</v>
      </c>
      <c r="AE37">
        <v>1</v>
      </c>
      <c r="AF37">
        <v>2</v>
      </c>
      <c r="AG37">
        <v>2</v>
      </c>
      <c r="AH37">
        <v>2</v>
      </c>
      <c r="AI37">
        <v>1</v>
      </c>
      <c r="AJ37">
        <v>2</v>
      </c>
      <c r="AK37">
        <v>0</v>
      </c>
      <c r="AL37">
        <v>0</v>
      </c>
      <c r="AM37">
        <v>0</v>
      </c>
      <c r="AU37">
        <v>0</v>
      </c>
      <c r="AV37">
        <v>-0.12609595216757527</v>
      </c>
      <c r="AW37">
        <v>3.549355231142428E-2</v>
      </c>
      <c r="AX37">
        <v>-0.12524202924093256</v>
      </c>
      <c r="AY37">
        <v>3.5014454736032999E-2</v>
      </c>
      <c r="BD37">
        <v>58</v>
      </c>
      <c r="BE37">
        <v>55</v>
      </c>
      <c r="BF37">
        <v>113</v>
      </c>
      <c r="BG37">
        <v>2.5849753694581299</v>
      </c>
      <c r="BH37">
        <v>2.6870129870129902</v>
      </c>
      <c r="BI37">
        <v>0.85487056749755896</v>
      </c>
      <c r="BJ37">
        <v>0.75802626524431704</v>
      </c>
      <c r="BK37">
        <v>-1</v>
      </c>
      <c r="BL37">
        <v>-0.12609595216757527</v>
      </c>
      <c r="BM37">
        <v>3.549355231142428E-2</v>
      </c>
      <c r="BN37">
        <v>-0.12524202924093256</v>
      </c>
      <c r="BO37">
        <v>3.5014454736032999E-2</v>
      </c>
      <c r="CP37" t="e">
        <v>#DIV/0!</v>
      </c>
      <c r="CQ37" t="e">
        <v>#DIV/0!</v>
      </c>
      <c r="CR37" t="e">
        <v>#DIV/0!</v>
      </c>
      <c r="CS37" t="e">
        <v>#DIV/0!</v>
      </c>
      <c r="DM37" t="e">
        <v>#DIV/0!</v>
      </c>
      <c r="DN37" t="e">
        <v>#DIV/0!</v>
      </c>
      <c r="DO37" t="e">
        <v>#DIV/0!</v>
      </c>
      <c r="DP37" t="e">
        <v>#DIV/0!</v>
      </c>
    </row>
    <row r="38" spans="1:120" x14ac:dyDescent="0.2">
      <c r="A38">
        <v>91</v>
      </c>
      <c r="B38" t="s">
        <v>881</v>
      </c>
      <c r="C38" t="s">
        <v>1315</v>
      </c>
      <c r="D38" t="s">
        <v>917</v>
      </c>
      <c r="E38" t="s">
        <v>1880</v>
      </c>
      <c r="F38" t="s">
        <v>0</v>
      </c>
      <c r="G38" t="s">
        <v>1</v>
      </c>
      <c r="H38">
        <v>1</v>
      </c>
      <c r="I38">
        <v>1</v>
      </c>
      <c r="J38">
        <v>1</v>
      </c>
      <c r="K38">
        <v>1</v>
      </c>
      <c r="L38">
        <v>1</v>
      </c>
      <c r="N38">
        <v>1</v>
      </c>
      <c r="O38">
        <v>1</v>
      </c>
      <c r="Q38" t="s">
        <v>456</v>
      </c>
      <c r="R38" t="s">
        <v>89</v>
      </c>
      <c r="T38">
        <v>2014</v>
      </c>
      <c r="U38" t="s">
        <v>944</v>
      </c>
      <c r="V38">
        <v>1</v>
      </c>
      <c r="W38">
        <v>1</v>
      </c>
      <c r="X38">
        <v>1</v>
      </c>
      <c r="Y38">
        <v>1</v>
      </c>
      <c r="Z38">
        <v>1</v>
      </c>
      <c r="AA38">
        <v>1</v>
      </c>
      <c r="AB38">
        <v>1</v>
      </c>
      <c r="AC38">
        <v>1</v>
      </c>
      <c r="AD38">
        <v>1</v>
      </c>
      <c r="AE38">
        <v>1</v>
      </c>
      <c r="AF38">
        <v>1</v>
      </c>
      <c r="AG38">
        <v>2</v>
      </c>
      <c r="AH38">
        <v>2</v>
      </c>
      <c r="AI38">
        <v>1</v>
      </c>
      <c r="AJ38">
        <v>2</v>
      </c>
      <c r="AK38">
        <v>0</v>
      </c>
      <c r="AL38">
        <v>0</v>
      </c>
      <c r="AM38">
        <v>0</v>
      </c>
      <c r="AU38">
        <v>0</v>
      </c>
      <c r="AV38">
        <v>-0.13989548158060011</v>
      </c>
      <c r="AW38">
        <v>3.581304723168504E-2</v>
      </c>
      <c r="AX38">
        <v>-0.13893947601171219</v>
      </c>
      <c r="AY38">
        <v>3.5325247516121226E-2</v>
      </c>
      <c r="BD38">
        <v>57</v>
      </c>
      <c r="BE38">
        <v>55</v>
      </c>
      <c r="BF38">
        <v>112</v>
      </c>
      <c r="BG38">
        <v>4.4320175438596499</v>
      </c>
      <c r="BH38">
        <v>4.5454545454545503</v>
      </c>
      <c r="BI38">
        <v>0.82648343884600395</v>
      </c>
      <c r="BJ38">
        <v>0.79435349482926998</v>
      </c>
      <c r="BK38">
        <v>-1</v>
      </c>
      <c r="BL38">
        <v>-0.13989548158060011</v>
      </c>
      <c r="BM38">
        <v>3.581304723168504E-2</v>
      </c>
      <c r="BN38">
        <v>-0.13893947601171219</v>
      </c>
      <c r="BO38">
        <v>3.5325247516121226E-2</v>
      </c>
      <c r="CP38" t="e">
        <v>#DIV/0!</v>
      </c>
      <c r="CQ38" t="e">
        <v>#DIV/0!</v>
      </c>
      <c r="CR38" t="e">
        <v>#DIV/0!</v>
      </c>
      <c r="CS38" t="e">
        <v>#DIV/0!</v>
      </c>
      <c r="DM38" t="e">
        <v>#DIV/0!</v>
      </c>
      <c r="DN38" t="e">
        <v>#DIV/0!</v>
      </c>
      <c r="DO38" t="e">
        <v>#DIV/0!</v>
      </c>
      <c r="DP38" t="e">
        <v>#DIV/0!</v>
      </c>
    </row>
    <row r="39" spans="1:120" x14ac:dyDescent="0.2">
      <c r="A39">
        <v>91</v>
      </c>
      <c r="B39" t="s">
        <v>882</v>
      </c>
      <c r="C39" t="s">
        <v>1315</v>
      </c>
      <c r="D39" t="s">
        <v>918</v>
      </c>
      <c r="E39" t="s">
        <v>1881</v>
      </c>
      <c r="F39" t="s">
        <v>0</v>
      </c>
      <c r="G39" t="s">
        <v>1</v>
      </c>
      <c r="H39">
        <v>1</v>
      </c>
      <c r="I39">
        <v>1</v>
      </c>
      <c r="J39">
        <v>1</v>
      </c>
      <c r="K39">
        <v>1</v>
      </c>
      <c r="L39">
        <v>1</v>
      </c>
      <c r="N39">
        <v>1</v>
      </c>
      <c r="O39">
        <v>1</v>
      </c>
      <c r="Q39" t="s">
        <v>456</v>
      </c>
      <c r="R39" t="s">
        <v>89</v>
      </c>
      <c r="T39">
        <v>2014</v>
      </c>
      <c r="U39" t="s">
        <v>944</v>
      </c>
      <c r="V39">
        <v>1</v>
      </c>
      <c r="W39">
        <v>1</v>
      </c>
      <c r="X39">
        <v>1</v>
      </c>
      <c r="Y39">
        <v>1</v>
      </c>
      <c r="Z39">
        <v>1</v>
      </c>
      <c r="AA39">
        <v>1</v>
      </c>
      <c r="AB39">
        <v>1</v>
      </c>
      <c r="AC39">
        <v>1</v>
      </c>
      <c r="AD39">
        <v>1</v>
      </c>
      <c r="AE39">
        <v>1</v>
      </c>
      <c r="AF39">
        <v>1</v>
      </c>
      <c r="AG39">
        <v>2</v>
      </c>
      <c r="AH39">
        <v>2</v>
      </c>
      <c r="AI39">
        <v>1</v>
      </c>
      <c r="AJ39">
        <v>2</v>
      </c>
      <c r="AK39">
        <v>0</v>
      </c>
      <c r="AL39">
        <v>0</v>
      </c>
      <c r="AM39">
        <v>0</v>
      </c>
      <c r="AU39">
        <v>0</v>
      </c>
      <c r="AV39">
        <v>-0.16253381290593863</v>
      </c>
      <c r="AW39">
        <v>1.4571593945319261E-2</v>
      </c>
      <c r="AX39">
        <v>-0.16209013552766946</v>
      </c>
      <c r="AY39">
        <v>1.4492148783301739E-2</v>
      </c>
      <c r="BD39">
        <v>128</v>
      </c>
      <c r="BE39">
        <v>149</v>
      </c>
      <c r="BF39">
        <v>277</v>
      </c>
      <c r="BG39">
        <v>3.6755022321428599</v>
      </c>
      <c r="BH39">
        <v>3.80968360498562</v>
      </c>
      <c r="BI39">
        <v>0.83548552510843399</v>
      </c>
      <c r="BJ39">
        <v>0.81694621161748504</v>
      </c>
      <c r="BK39">
        <v>-1</v>
      </c>
      <c r="BL39">
        <v>-0.16253381290593863</v>
      </c>
      <c r="BM39">
        <v>1.4571593945319261E-2</v>
      </c>
      <c r="BN39">
        <v>-0.16209013552766946</v>
      </c>
      <c r="BO39">
        <v>1.4492148783301739E-2</v>
      </c>
      <c r="CP39" t="e">
        <v>#DIV/0!</v>
      </c>
      <c r="CQ39" t="e">
        <v>#DIV/0!</v>
      </c>
      <c r="CR39" t="e">
        <v>#DIV/0!</v>
      </c>
      <c r="CS39" t="e">
        <v>#DIV/0!</v>
      </c>
      <c r="DM39" t="e">
        <v>#DIV/0!</v>
      </c>
      <c r="DN39" t="e">
        <v>#DIV/0!</v>
      </c>
      <c r="DO39" t="e">
        <v>#DIV/0!</v>
      </c>
      <c r="DP39" t="e">
        <v>#DIV/0!</v>
      </c>
    </row>
    <row r="40" spans="1:120" x14ac:dyDescent="0.2">
      <c r="A40">
        <v>91</v>
      </c>
      <c r="B40" t="s">
        <v>883</v>
      </c>
      <c r="C40" t="s">
        <v>1315</v>
      </c>
      <c r="D40" t="s">
        <v>919</v>
      </c>
      <c r="E40" t="s">
        <v>1882</v>
      </c>
      <c r="F40" t="s">
        <v>0</v>
      </c>
      <c r="G40" t="s">
        <v>1</v>
      </c>
      <c r="H40">
        <v>1</v>
      </c>
      <c r="I40">
        <v>1</v>
      </c>
      <c r="J40">
        <v>1</v>
      </c>
      <c r="K40">
        <v>1</v>
      </c>
      <c r="L40">
        <v>1</v>
      </c>
      <c r="N40">
        <v>1</v>
      </c>
      <c r="O40">
        <v>1</v>
      </c>
      <c r="Q40" t="s">
        <v>456</v>
      </c>
      <c r="R40" t="s">
        <v>89</v>
      </c>
      <c r="T40">
        <v>2014</v>
      </c>
      <c r="U40" t="s">
        <v>944</v>
      </c>
      <c r="V40">
        <v>1</v>
      </c>
      <c r="W40">
        <v>1</v>
      </c>
      <c r="X40">
        <v>1</v>
      </c>
      <c r="Y40">
        <v>1</v>
      </c>
      <c r="Z40">
        <v>1</v>
      </c>
      <c r="AA40">
        <v>1</v>
      </c>
      <c r="AB40">
        <v>1</v>
      </c>
      <c r="AC40">
        <v>1</v>
      </c>
      <c r="AD40">
        <v>1</v>
      </c>
      <c r="AE40">
        <v>1</v>
      </c>
      <c r="AF40">
        <v>1</v>
      </c>
      <c r="AG40">
        <v>2</v>
      </c>
      <c r="AH40">
        <v>2</v>
      </c>
      <c r="AI40">
        <v>1</v>
      </c>
      <c r="AJ40">
        <v>2</v>
      </c>
      <c r="AK40">
        <v>0</v>
      </c>
      <c r="AL40">
        <v>0</v>
      </c>
      <c r="AM40">
        <v>0</v>
      </c>
      <c r="AU40">
        <v>0</v>
      </c>
      <c r="AV40">
        <v>-6.8658484672960207E-2</v>
      </c>
      <c r="AW40">
        <v>2.7986934141716668E-2</v>
      </c>
      <c r="AX40">
        <v>-6.82977570827345E-2</v>
      </c>
      <c r="AY40">
        <v>2.7693623318960491E-2</v>
      </c>
      <c r="BD40">
        <v>64</v>
      </c>
      <c r="BE40">
        <v>81</v>
      </c>
      <c r="BF40">
        <v>145</v>
      </c>
      <c r="BG40">
        <v>3.4528459821428599</v>
      </c>
      <c r="BH40">
        <v>3.51763668430335</v>
      </c>
      <c r="BI40">
        <v>0.99503427340511796</v>
      </c>
      <c r="BJ40">
        <v>0.90115560476800405</v>
      </c>
      <c r="BK40">
        <v>-1</v>
      </c>
      <c r="BL40">
        <v>-6.8658484672960207E-2</v>
      </c>
      <c r="BM40">
        <v>2.7986934141716668E-2</v>
      </c>
      <c r="BN40">
        <v>-6.82977570827345E-2</v>
      </c>
      <c r="BO40">
        <v>2.7693623318960491E-2</v>
      </c>
      <c r="CP40" t="e">
        <v>#DIV/0!</v>
      </c>
      <c r="CQ40" t="e">
        <v>#DIV/0!</v>
      </c>
      <c r="CR40" t="e">
        <v>#DIV/0!</v>
      </c>
      <c r="CS40" t="e">
        <v>#DIV/0!</v>
      </c>
      <c r="DM40" t="e">
        <v>#DIV/0!</v>
      </c>
      <c r="DN40" t="e">
        <v>#DIV/0!</v>
      </c>
      <c r="DO40" t="e">
        <v>#DIV/0!</v>
      </c>
      <c r="DP40" t="e">
        <v>#DIV/0!</v>
      </c>
    </row>
    <row r="41" spans="1:120" x14ac:dyDescent="0.2">
      <c r="A41">
        <v>91</v>
      </c>
      <c r="B41" t="s">
        <v>884</v>
      </c>
      <c r="C41" t="s">
        <v>1315</v>
      </c>
      <c r="D41" t="s">
        <v>920</v>
      </c>
      <c r="E41" t="s">
        <v>1883</v>
      </c>
      <c r="F41" t="s">
        <v>0</v>
      </c>
      <c r="G41" t="s">
        <v>1</v>
      </c>
      <c r="H41">
        <v>1</v>
      </c>
      <c r="I41">
        <v>1</v>
      </c>
      <c r="J41">
        <v>1</v>
      </c>
      <c r="K41">
        <v>1</v>
      </c>
      <c r="L41">
        <v>1</v>
      </c>
      <c r="N41">
        <v>1</v>
      </c>
      <c r="O41">
        <v>1</v>
      </c>
      <c r="Q41" t="s">
        <v>456</v>
      </c>
      <c r="R41" t="s">
        <v>89</v>
      </c>
      <c r="T41">
        <v>2014</v>
      </c>
      <c r="U41" t="s">
        <v>944</v>
      </c>
      <c r="V41">
        <v>1</v>
      </c>
      <c r="W41">
        <v>1</v>
      </c>
      <c r="X41">
        <v>1</v>
      </c>
      <c r="Y41">
        <v>1</v>
      </c>
      <c r="Z41">
        <v>1</v>
      </c>
      <c r="AA41">
        <v>1</v>
      </c>
      <c r="AB41">
        <v>1</v>
      </c>
      <c r="AC41">
        <v>2</v>
      </c>
      <c r="AD41">
        <v>2</v>
      </c>
      <c r="AE41">
        <v>1</v>
      </c>
      <c r="AF41">
        <v>2</v>
      </c>
      <c r="AG41">
        <v>2</v>
      </c>
      <c r="AH41">
        <v>2</v>
      </c>
      <c r="AI41">
        <v>1</v>
      </c>
      <c r="AJ41">
        <v>2</v>
      </c>
      <c r="AK41">
        <v>0</v>
      </c>
      <c r="AL41">
        <v>0</v>
      </c>
      <c r="AM41">
        <v>0</v>
      </c>
      <c r="AU41">
        <v>0</v>
      </c>
      <c r="AV41">
        <v>0.4059440466672099</v>
      </c>
      <c r="AW41">
        <v>4.1930914959833039E-2</v>
      </c>
      <c r="AX41">
        <v>0.40276432828600456</v>
      </c>
      <c r="AY41">
        <v>4.1276606427202385E-2</v>
      </c>
      <c r="BD41">
        <v>45</v>
      </c>
      <c r="BE41">
        <v>53</v>
      </c>
      <c r="BF41">
        <v>98</v>
      </c>
      <c r="BG41">
        <v>3.6269841269841301</v>
      </c>
      <c r="BH41">
        <v>3.27830188679245</v>
      </c>
      <c r="BI41">
        <v>0.86266502936905398</v>
      </c>
      <c r="BJ41">
        <v>0.85577840376029901</v>
      </c>
      <c r="BK41">
        <v>1</v>
      </c>
      <c r="BL41">
        <v>0.4059440466672099</v>
      </c>
      <c r="BM41">
        <v>4.1930914959833039E-2</v>
      </c>
      <c r="BN41">
        <v>0.40276432828600456</v>
      </c>
      <c r="BO41">
        <v>4.1276606427202385E-2</v>
      </c>
      <c r="CP41" t="e">
        <v>#DIV/0!</v>
      </c>
      <c r="CQ41" t="e">
        <v>#DIV/0!</v>
      </c>
      <c r="CR41" t="e">
        <v>#DIV/0!</v>
      </c>
      <c r="CS41" t="e">
        <v>#DIV/0!</v>
      </c>
      <c r="DM41" t="e">
        <v>#DIV/0!</v>
      </c>
      <c r="DN41" t="e">
        <v>#DIV/0!</v>
      </c>
      <c r="DO41" t="e">
        <v>#DIV/0!</v>
      </c>
      <c r="DP41" t="e">
        <v>#DIV/0!</v>
      </c>
    </row>
    <row r="42" spans="1:120" x14ac:dyDescent="0.2">
      <c r="A42">
        <v>91</v>
      </c>
      <c r="B42" t="s">
        <v>885</v>
      </c>
      <c r="C42" t="s">
        <v>1315</v>
      </c>
      <c r="D42" t="s">
        <v>921</v>
      </c>
      <c r="E42" t="s">
        <v>1884</v>
      </c>
      <c r="F42" t="s">
        <v>0</v>
      </c>
      <c r="G42" t="s">
        <v>1</v>
      </c>
      <c r="H42">
        <v>1</v>
      </c>
      <c r="I42">
        <v>1</v>
      </c>
      <c r="J42">
        <v>1</v>
      </c>
      <c r="K42">
        <v>1</v>
      </c>
      <c r="L42">
        <v>1</v>
      </c>
      <c r="N42">
        <v>1</v>
      </c>
      <c r="O42">
        <v>1</v>
      </c>
      <c r="Q42" t="s">
        <v>456</v>
      </c>
      <c r="R42" t="s">
        <v>89</v>
      </c>
      <c r="T42">
        <v>2014</v>
      </c>
      <c r="U42" t="s">
        <v>944</v>
      </c>
      <c r="V42">
        <v>1</v>
      </c>
      <c r="W42">
        <v>1</v>
      </c>
      <c r="X42">
        <v>1</v>
      </c>
      <c r="Y42">
        <v>1</v>
      </c>
      <c r="Z42">
        <v>1</v>
      </c>
      <c r="AA42">
        <v>1</v>
      </c>
      <c r="AB42">
        <v>1</v>
      </c>
      <c r="AC42">
        <v>1</v>
      </c>
      <c r="AD42">
        <v>1</v>
      </c>
      <c r="AE42">
        <v>1</v>
      </c>
      <c r="AF42">
        <v>1</v>
      </c>
      <c r="AG42">
        <v>2</v>
      </c>
      <c r="AH42">
        <v>2</v>
      </c>
      <c r="AI42">
        <v>1</v>
      </c>
      <c r="AJ42">
        <v>2</v>
      </c>
      <c r="AK42">
        <v>0</v>
      </c>
      <c r="AL42">
        <v>0</v>
      </c>
      <c r="AM42">
        <v>0</v>
      </c>
      <c r="AU42">
        <v>0</v>
      </c>
      <c r="AV42">
        <v>0.19544986096876524</v>
      </c>
      <c r="AW42">
        <v>4.734222632472769E-2</v>
      </c>
      <c r="AX42">
        <v>0.19367841207780964</v>
      </c>
      <c r="AY42">
        <v>4.6487948055599193E-2</v>
      </c>
      <c r="BD42">
        <v>44</v>
      </c>
      <c r="BE42">
        <v>41</v>
      </c>
      <c r="BF42">
        <v>85</v>
      </c>
      <c r="BG42">
        <v>3.6964285714285698</v>
      </c>
      <c r="BH42">
        <v>3.5274390243902398</v>
      </c>
      <c r="BI42">
        <v>0.83353600604560896</v>
      </c>
      <c r="BJ42">
        <v>0.89683131214238099</v>
      </c>
      <c r="BK42">
        <v>1</v>
      </c>
      <c r="BL42">
        <v>0.19544986096876524</v>
      </c>
      <c r="BM42">
        <v>4.734222632472769E-2</v>
      </c>
      <c r="BN42">
        <v>0.19367841207780964</v>
      </c>
      <c r="BO42">
        <v>4.6487948055599193E-2</v>
      </c>
      <c r="CP42" t="e">
        <v>#DIV/0!</v>
      </c>
      <c r="CQ42" t="e">
        <v>#DIV/0!</v>
      </c>
      <c r="CR42" t="e">
        <v>#DIV/0!</v>
      </c>
      <c r="CS42" t="e">
        <v>#DIV/0!</v>
      </c>
      <c r="DM42" t="e">
        <v>#DIV/0!</v>
      </c>
      <c r="DN42" t="e">
        <v>#DIV/0!</v>
      </c>
      <c r="DO42" t="e">
        <v>#DIV/0!</v>
      </c>
      <c r="DP42" t="e">
        <v>#DIV/0!</v>
      </c>
    </row>
    <row r="43" spans="1:120" x14ac:dyDescent="0.2">
      <c r="A43">
        <v>91</v>
      </c>
      <c r="B43" t="s">
        <v>886</v>
      </c>
      <c r="C43" t="s">
        <v>1315</v>
      </c>
      <c r="D43" t="s">
        <v>922</v>
      </c>
      <c r="E43" t="s">
        <v>1885</v>
      </c>
      <c r="F43" t="s">
        <v>0</v>
      </c>
      <c r="G43" t="s">
        <v>1</v>
      </c>
      <c r="H43">
        <v>1</v>
      </c>
      <c r="I43">
        <v>1</v>
      </c>
      <c r="J43">
        <v>1</v>
      </c>
      <c r="K43">
        <v>1</v>
      </c>
      <c r="L43">
        <v>1</v>
      </c>
      <c r="N43">
        <v>1</v>
      </c>
      <c r="O43">
        <v>1</v>
      </c>
      <c r="Q43" t="s">
        <v>456</v>
      </c>
      <c r="R43" t="s">
        <v>89</v>
      </c>
      <c r="T43">
        <v>2014</v>
      </c>
      <c r="U43" t="s">
        <v>944</v>
      </c>
      <c r="V43">
        <v>1</v>
      </c>
      <c r="W43">
        <v>1</v>
      </c>
      <c r="X43">
        <v>1</v>
      </c>
      <c r="Y43">
        <v>1</v>
      </c>
      <c r="Z43">
        <v>1</v>
      </c>
      <c r="AA43">
        <v>1</v>
      </c>
      <c r="AB43">
        <v>1</v>
      </c>
      <c r="AC43">
        <v>2</v>
      </c>
      <c r="AD43">
        <v>2</v>
      </c>
      <c r="AE43">
        <v>1</v>
      </c>
      <c r="AF43">
        <v>2</v>
      </c>
      <c r="AG43">
        <v>2</v>
      </c>
      <c r="AH43">
        <v>2</v>
      </c>
      <c r="AI43">
        <v>1</v>
      </c>
      <c r="AJ43">
        <v>2</v>
      </c>
      <c r="AK43">
        <v>0</v>
      </c>
      <c r="AL43">
        <v>0</v>
      </c>
      <c r="AM43">
        <v>0</v>
      </c>
      <c r="AU43">
        <v>0</v>
      </c>
      <c r="AV43">
        <v>-6.4828217322372025E-2</v>
      </c>
      <c r="AW43">
        <v>4.007267267141212E-3</v>
      </c>
      <c r="AX43">
        <v>-6.4779437625364977E-2</v>
      </c>
      <c r="AY43">
        <v>4.0012390359265623E-3</v>
      </c>
      <c r="BD43">
        <v>508</v>
      </c>
      <c r="BE43">
        <v>491</v>
      </c>
      <c r="BF43">
        <v>999</v>
      </c>
      <c r="BG43">
        <v>3.66835395575553</v>
      </c>
      <c r="BH43">
        <v>3.7426534768693598</v>
      </c>
      <c r="BI43">
        <v>1.1454495999726799</v>
      </c>
      <c r="BJ43">
        <v>1.1467694787907099</v>
      </c>
      <c r="BK43">
        <v>-1</v>
      </c>
      <c r="BL43">
        <v>-6.4828217322372025E-2</v>
      </c>
      <c r="BM43">
        <v>4.007267267141212E-3</v>
      </c>
      <c r="BN43">
        <v>-6.4779437625364977E-2</v>
      </c>
      <c r="BO43">
        <v>4.0012390359265623E-3</v>
      </c>
      <c r="CP43" t="e">
        <v>#DIV/0!</v>
      </c>
      <c r="CQ43" t="e">
        <v>#DIV/0!</v>
      </c>
      <c r="CR43" t="e">
        <v>#DIV/0!</v>
      </c>
      <c r="CS43" t="e">
        <v>#DIV/0!</v>
      </c>
      <c r="DM43" t="e">
        <v>#DIV/0!</v>
      </c>
      <c r="DN43" t="e">
        <v>#DIV/0!</v>
      </c>
      <c r="DO43" t="e">
        <v>#DIV/0!</v>
      </c>
      <c r="DP43" t="e">
        <v>#DIV/0!</v>
      </c>
    </row>
    <row r="44" spans="1:120" x14ac:dyDescent="0.2">
      <c r="A44">
        <v>91</v>
      </c>
      <c r="B44" t="s">
        <v>887</v>
      </c>
      <c r="C44" t="s">
        <v>1315</v>
      </c>
      <c r="D44" t="s">
        <v>923</v>
      </c>
      <c r="E44" t="s">
        <v>1886</v>
      </c>
      <c r="F44" t="s">
        <v>0</v>
      </c>
      <c r="G44" t="s">
        <v>1</v>
      </c>
      <c r="H44">
        <v>1</v>
      </c>
      <c r="I44">
        <v>1</v>
      </c>
      <c r="J44">
        <v>1</v>
      </c>
      <c r="K44">
        <v>1</v>
      </c>
      <c r="L44">
        <v>1</v>
      </c>
      <c r="N44">
        <v>1</v>
      </c>
      <c r="O44">
        <v>1</v>
      </c>
      <c r="Q44" t="s">
        <v>456</v>
      </c>
      <c r="R44" t="s">
        <v>89</v>
      </c>
      <c r="T44">
        <v>2014</v>
      </c>
      <c r="U44" t="s">
        <v>944</v>
      </c>
      <c r="V44">
        <v>1</v>
      </c>
      <c r="W44">
        <v>1</v>
      </c>
      <c r="X44">
        <v>1</v>
      </c>
      <c r="Y44">
        <v>1</v>
      </c>
      <c r="Z44">
        <v>1</v>
      </c>
      <c r="AA44">
        <v>1</v>
      </c>
      <c r="AB44">
        <v>1</v>
      </c>
      <c r="AC44">
        <v>1</v>
      </c>
      <c r="AD44">
        <v>1</v>
      </c>
      <c r="AE44">
        <v>1</v>
      </c>
      <c r="AF44">
        <v>1</v>
      </c>
      <c r="AG44">
        <v>2</v>
      </c>
      <c r="AH44">
        <v>2</v>
      </c>
      <c r="AI44">
        <v>1</v>
      </c>
      <c r="AJ44">
        <v>2</v>
      </c>
      <c r="AK44">
        <v>0</v>
      </c>
      <c r="AL44">
        <v>0</v>
      </c>
      <c r="AM44">
        <v>0</v>
      </c>
      <c r="AU44">
        <v>0</v>
      </c>
      <c r="AV44">
        <v>9.5814139907119136E-2</v>
      </c>
      <c r="AW44">
        <v>3.7825384704706873E-2</v>
      </c>
      <c r="AX44">
        <v>9.5128119812318751E-2</v>
      </c>
      <c r="AY44">
        <v>3.7285671507098682E-2</v>
      </c>
      <c r="BD44">
        <v>48</v>
      </c>
      <c r="BE44">
        <v>59</v>
      </c>
      <c r="BF44">
        <v>107</v>
      </c>
      <c r="BG44">
        <v>4.1201636904761898</v>
      </c>
      <c r="BH44">
        <v>4.0338983050847501</v>
      </c>
      <c r="BI44">
        <v>0.95713704166884706</v>
      </c>
      <c r="BJ44">
        <v>0.85154224579664195</v>
      </c>
      <c r="BK44">
        <v>1</v>
      </c>
      <c r="BL44">
        <v>9.5814139907119136E-2</v>
      </c>
      <c r="BM44">
        <v>3.7825384704706873E-2</v>
      </c>
      <c r="BN44">
        <v>9.5128119812318751E-2</v>
      </c>
      <c r="BO44">
        <v>3.7285671507098682E-2</v>
      </c>
      <c r="CP44" t="e">
        <v>#DIV/0!</v>
      </c>
      <c r="CQ44" t="e">
        <v>#DIV/0!</v>
      </c>
      <c r="CR44" t="e">
        <v>#DIV/0!</v>
      </c>
      <c r="CS44" t="e">
        <v>#DIV/0!</v>
      </c>
      <c r="DM44" t="e">
        <v>#DIV/0!</v>
      </c>
      <c r="DN44" t="e">
        <v>#DIV/0!</v>
      </c>
      <c r="DO44" t="e">
        <v>#DIV/0!</v>
      </c>
      <c r="DP44" t="e">
        <v>#DIV/0!</v>
      </c>
    </row>
    <row r="45" spans="1:120" x14ac:dyDescent="0.2">
      <c r="A45">
        <v>91</v>
      </c>
      <c r="B45" t="s">
        <v>888</v>
      </c>
      <c r="C45" t="s">
        <v>1315</v>
      </c>
      <c r="D45" t="s">
        <v>924</v>
      </c>
      <c r="E45" t="s">
        <v>1887</v>
      </c>
      <c r="F45" t="s">
        <v>0</v>
      </c>
      <c r="G45" t="s">
        <v>1</v>
      </c>
      <c r="H45">
        <v>1</v>
      </c>
      <c r="I45">
        <v>1</v>
      </c>
      <c r="J45">
        <v>1</v>
      </c>
      <c r="K45">
        <v>1</v>
      </c>
      <c r="L45">
        <v>1</v>
      </c>
      <c r="N45">
        <v>1</v>
      </c>
      <c r="O45">
        <v>1</v>
      </c>
      <c r="Q45" t="s">
        <v>456</v>
      </c>
      <c r="R45" t="s">
        <v>89</v>
      </c>
      <c r="T45">
        <v>2014</v>
      </c>
      <c r="U45" t="s">
        <v>944</v>
      </c>
      <c r="V45">
        <v>1</v>
      </c>
      <c r="W45">
        <v>1</v>
      </c>
      <c r="X45">
        <v>1</v>
      </c>
      <c r="Y45">
        <v>1</v>
      </c>
      <c r="Z45">
        <v>1</v>
      </c>
      <c r="AA45">
        <v>1</v>
      </c>
      <c r="AB45">
        <v>1</v>
      </c>
      <c r="AC45">
        <v>1</v>
      </c>
      <c r="AD45">
        <v>1</v>
      </c>
      <c r="AE45">
        <v>1</v>
      </c>
      <c r="AF45">
        <v>1</v>
      </c>
      <c r="AG45">
        <v>2</v>
      </c>
      <c r="AH45">
        <v>2</v>
      </c>
      <c r="AI45">
        <v>1</v>
      </c>
      <c r="AJ45">
        <v>2</v>
      </c>
      <c r="AK45">
        <v>0</v>
      </c>
      <c r="AL45">
        <v>0</v>
      </c>
      <c r="AM45">
        <v>0</v>
      </c>
      <c r="AU45">
        <v>0</v>
      </c>
      <c r="AV45">
        <v>3.5627825489999147E-2</v>
      </c>
      <c r="AW45">
        <v>3.3229603092562753E-2</v>
      </c>
      <c r="AX45">
        <v>3.5404686708224622E-2</v>
      </c>
      <c r="AY45">
        <v>3.2814669349856822E-2</v>
      </c>
      <c r="BD45">
        <v>54</v>
      </c>
      <c r="BE45">
        <v>68</v>
      </c>
      <c r="BF45">
        <v>122</v>
      </c>
      <c r="BG45">
        <v>3.2513227513227498</v>
      </c>
      <c r="BH45">
        <v>3.21875</v>
      </c>
      <c r="BI45">
        <v>0.76259205252321605</v>
      </c>
      <c r="BJ45">
        <v>1.0183427328958501</v>
      </c>
      <c r="BK45">
        <v>1</v>
      </c>
      <c r="BL45">
        <v>3.5627825489999147E-2</v>
      </c>
      <c r="BM45">
        <v>3.3229603092562753E-2</v>
      </c>
      <c r="BN45">
        <v>3.5404686708224622E-2</v>
      </c>
      <c r="BO45">
        <v>3.2814669349856822E-2</v>
      </c>
      <c r="CP45" t="e">
        <v>#DIV/0!</v>
      </c>
      <c r="CQ45" t="e">
        <v>#DIV/0!</v>
      </c>
      <c r="CR45" t="e">
        <v>#DIV/0!</v>
      </c>
      <c r="CS45" t="e">
        <v>#DIV/0!</v>
      </c>
      <c r="DM45" t="e">
        <v>#DIV/0!</v>
      </c>
      <c r="DN45" t="e">
        <v>#DIV/0!</v>
      </c>
      <c r="DO45" t="e">
        <v>#DIV/0!</v>
      </c>
      <c r="DP45" t="e">
        <v>#DIV/0!</v>
      </c>
    </row>
    <row r="46" spans="1:120" x14ac:dyDescent="0.2">
      <c r="A46">
        <v>91</v>
      </c>
      <c r="B46" t="s">
        <v>889</v>
      </c>
      <c r="C46" t="s">
        <v>1315</v>
      </c>
      <c r="D46" t="s">
        <v>925</v>
      </c>
      <c r="E46" t="s">
        <v>1888</v>
      </c>
      <c r="F46" t="s">
        <v>0</v>
      </c>
      <c r="G46" t="s">
        <v>1</v>
      </c>
      <c r="H46">
        <v>1</v>
      </c>
      <c r="I46">
        <v>1</v>
      </c>
      <c r="J46">
        <v>1</v>
      </c>
      <c r="K46">
        <v>1</v>
      </c>
      <c r="L46">
        <v>1</v>
      </c>
      <c r="N46">
        <v>1</v>
      </c>
      <c r="O46">
        <v>1</v>
      </c>
      <c r="Q46" t="s">
        <v>456</v>
      </c>
      <c r="R46" t="s">
        <v>89</v>
      </c>
      <c r="T46">
        <v>2014</v>
      </c>
      <c r="U46" t="s">
        <v>944</v>
      </c>
      <c r="V46">
        <v>1</v>
      </c>
      <c r="W46">
        <v>1</v>
      </c>
      <c r="X46">
        <v>1</v>
      </c>
      <c r="Y46">
        <v>1</v>
      </c>
      <c r="Z46">
        <v>1</v>
      </c>
      <c r="AA46">
        <v>1</v>
      </c>
      <c r="AB46">
        <v>1</v>
      </c>
      <c r="AC46">
        <v>2</v>
      </c>
      <c r="AD46">
        <v>2</v>
      </c>
      <c r="AE46">
        <v>1</v>
      </c>
      <c r="AF46">
        <v>2</v>
      </c>
      <c r="AG46">
        <v>2</v>
      </c>
      <c r="AH46">
        <v>2</v>
      </c>
      <c r="AI46">
        <v>1</v>
      </c>
      <c r="AJ46">
        <v>2</v>
      </c>
      <c r="AK46">
        <v>0</v>
      </c>
      <c r="AL46">
        <v>0</v>
      </c>
      <c r="AM46">
        <v>0</v>
      </c>
      <c r="AU46">
        <v>0</v>
      </c>
      <c r="AV46">
        <v>-2.7971928439156246E-2</v>
      </c>
      <c r="AW46">
        <v>3.0178748252501896E-3</v>
      </c>
      <c r="AX46">
        <v>-2.7956080321060409E-2</v>
      </c>
      <c r="AY46">
        <v>3.0144561058131321E-3</v>
      </c>
      <c r="BD46">
        <v>651</v>
      </c>
      <c r="BE46">
        <v>675</v>
      </c>
      <c r="BF46">
        <v>1326</v>
      </c>
      <c r="BG46">
        <v>3.4222624533684498</v>
      </c>
      <c r="BH46">
        <v>3.4487918871252199</v>
      </c>
      <c r="BI46">
        <v>0.93237827550092101</v>
      </c>
      <c r="BJ46">
        <v>0.96365814068562505</v>
      </c>
      <c r="BK46">
        <v>-1</v>
      </c>
      <c r="BL46">
        <v>-2.7971928439156246E-2</v>
      </c>
      <c r="BM46">
        <v>3.0178748252501896E-3</v>
      </c>
      <c r="BN46">
        <v>-2.7956080321060409E-2</v>
      </c>
      <c r="BO46">
        <v>3.0144561058131321E-3</v>
      </c>
      <c r="CP46" t="e">
        <v>#DIV/0!</v>
      </c>
      <c r="CQ46" t="e">
        <v>#DIV/0!</v>
      </c>
      <c r="CR46" t="e">
        <v>#DIV/0!</v>
      </c>
      <c r="CS46" t="e">
        <v>#DIV/0!</v>
      </c>
      <c r="DM46" t="e">
        <v>#DIV/0!</v>
      </c>
      <c r="DN46" t="e">
        <v>#DIV/0!</v>
      </c>
      <c r="DO46" t="e">
        <v>#DIV/0!</v>
      </c>
      <c r="DP46" t="e">
        <v>#DIV/0!</v>
      </c>
    </row>
    <row r="47" spans="1:120" x14ac:dyDescent="0.2">
      <c r="A47">
        <v>91</v>
      </c>
      <c r="B47" t="s">
        <v>890</v>
      </c>
      <c r="C47" t="s">
        <v>1315</v>
      </c>
      <c r="D47" t="s">
        <v>926</v>
      </c>
      <c r="E47" t="s">
        <v>1889</v>
      </c>
      <c r="F47" t="s">
        <v>0</v>
      </c>
      <c r="G47" t="s">
        <v>1</v>
      </c>
      <c r="H47">
        <v>1</v>
      </c>
      <c r="I47">
        <v>1</v>
      </c>
      <c r="J47">
        <v>1</v>
      </c>
      <c r="K47">
        <v>1</v>
      </c>
      <c r="L47">
        <v>1</v>
      </c>
      <c r="N47">
        <v>1</v>
      </c>
      <c r="O47">
        <v>1</v>
      </c>
      <c r="Q47" t="s">
        <v>456</v>
      </c>
      <c r="R47" t="s">
        <v>89</v>
      </c>
      <c r="T47">
        <v>2014</v>
      </c>
      <c r="U47" t="s">
        <v>944</v>
      </c>
      <c r="V47">
        <v>1</v>
      </c>
      <c r="W47">
        <v>1</v>
      </c>
      <c r="X47">
        <v>1</v>
      </c>
      <c r="Y47">
        <v>1</v>
      </c>
      <c r="Z47">
        <v>1</v>
      </c>
      <c r="AA47">
        <v>1</v>
      </c>
      <c r="AB47">
        <v>1</v>
      </c>
      <c r="AC47">
        <v>1</v>
      </c>
      <c r="AD47">
        <v>1</v>
      </c>
      <c r="AE47">
        <v>1</v>
      </c>
      <c r="AF47">
        <v>1</v>
      </c>
      <c r="AG47">
        <v>2</v>
      </c>
      <c r="AH47">
        <v>2</v>
      </c>
      <c r="AI47">
        <v>1</v>
      </c>
      <c r="AJ47">
        <v>2</v>
      </c>
      <c r="AK47">
        <v>0</v>
      </c>
      <c r="AL47">
        <v>0</v>
      </c>
      <c r="AM47">
        <v>0</v>
      </c>
      <c r="AU47">
        <v>0</v>
      </c>
      <c r="AV47">
        <v>1.4262298381404628E-2</v>
      </c>
      <c r="AW47">
        <v>4.2336186460080895E-2</v>
      </c>
      <c r="AX47">
        <v>1.4146969823064428E-2</v>
      </c>
      <c r="AY47">
        <v>4.165427245639014E-2</v>
      </c>
      <c r="BD47">
        <v>44</v>
      </c>
      <c r="BE47">
        <v>51</v>
      </c>
      <c r="BF47">
        <v>95</v>
      </c>
      <c r="BG47">
        <v>3.8685064935064899</v>
      </c>
      <c r="BH47">
        <v>3.8578431372548998</v>
      </c>
      <c r="BI47">
        <v>0.722133907660365</v>
      </c>
      <c r="BJ47">
        <v>0.76893579374481003</v>
      </c>
      <c r="BK47">
        <v>1</v>
      </c>
      <c r="BL47">
        <v>1.4262298381404628E-2</v>
      </c>
      <c r="BM47">
        <v>4.2336186460080895E-2</v>
      </c>
      <c r="BN47">
        <v>1.4146969823064428E-2</v>
      </c>
      <c r="BO47">
        <v>4.165427245639014E-2</v>
      </c>
      <c r="CP47" t="e">
        <v>#DIV/0!</v>
      </c>
      <c r="CQ47" t="e">
        <v>#DIV/0!</v>
      </c>
      <c r="CR47" t="e">
        <v>#DIV/0!</v>
      </c>
      <c r="CS47" t="e">
        <v>#DIV/0!</v>
      </c>
      <c r="DM47" t="e">
        <v>#DIV/0!</v>
      </c>
      <c r="DN47" t="e">
        <v>#DIV/0!</v>
      </c>
      <c r="DO47" t="e">
        <v>#DIV/0!</v>
      </c>
      <c r="DP47" t="e">
        <v>#DIV/0!</v>
      </c>
    </row>
    <row r="48" spans="1:120" x14ac:dyDescent="0.2">
      <c r="A48">
        <v>91</v>
      </c>
      <c r="B48" t="s">
        <v>891</v>
      </c>
      <c r="C48" t="s">
        <v>1315</v>
      </c>
      <c r="D48" t="s">
        <v>927</v>
      </c>
      <c r="E48" t="s">
        <v>1890</v>
      </c>
      <c r="F48" t="s">
        <v>0</v>
      </c>
      <c r="G48" t="s">
        <v>1</v>
      </c>
      <c r="H48">
        <v>1</v>
      </c>
      <c r="I48">
        <v>1</v>
      </c>
      <c r="J48">
        <v>1</v>
      </c>
      <c r="K48">
        <v>1</v>
      </c>
      <c r="L48">
        <v>1</v>
      </c>
      <c r="N48">
        <v>1</v>
      </c>
      <c r="O48">
        <v>1</v>
      </c>
      <c r="Q48" t="s">
        <v>456</v>
      </c>
      <c r="R48" t="s">
        <v>89</v>
      </c>
      <c r="T48">
        <v>2014</v>
      </c>
      <c r="U48" t="s">
        <v>944</v>
      </c>
      <c r="V48">
        <v>1</v>
      </c>
      <c r="W48">
        <v>1</v>
      </c>
      <c r="X48">
        <v>1</v>
      </c>
      <c r="Y48">
        <v>1</v>
      </c>
      <c r="Z48">
        <v>1</v>
      </c>
      <c r="AA48">
        <v>1</v>
      </c>
      <c r="AB48">
        <v>1</v>
      </c>
      <c r="AC48">
        <v>1</v>
      </c>
      <c r="AD48">
        <v>1</v>
      </c>
      <c r="AE48">
        <v>1</v>
      </c>
      <c r="AF48">
        <v>1</v>
      </c>
      <c r="AG48">
        <v>2</v>
      </c>
      <c r="AH48">
        <v>2</v>
      </c>
      <c r="AI48">
        <v>1</v>
      </c>
      <c r="AJ48">
        <v>2</v>
      </c>
      <c r="AK48">
        <v>0</v>
      </c>
      <c r="AL48">
        <v>0</v>
      </c>
      <c r="AM48">
        <v>0</v>
      </c>
      <c r="AU48">
        <v>0</v>
      </c>
      <c r="AV48">
        <v>3.0952110183544646E-2</v>
      </c>
      <c r="AW48">
        <v>3.9973348278425469E-2</v>
      </c>
      <c r="AX48">
        <v>3.0719387550585661E-2</v>
      </c>
      <c r="AY48">
        <v>3.9374505082440232E-2</v>
      </c>
      <c r="BD48">
        <v>44</v>
      </c>
      <c r="BE48">
        <v>58</v>
      </c>
      <c r="BF48">
        <v>102</v>
      </c>
      <c r="BG48">
        <v>3.6960227272727302</v>
      </c>
      <c r="BH48">
        <v>3.66933497536946</v>
      </c>
      <c r="BI48">
        <v>0.84064522530036201</v>
      </c>
      <c r="BJ48">
        <v>0.878157449404527</v>
      </c>
      <c r="BK48">
        <v>1</v>
      </c>
      <c r="BL48">
        <v>3.0952110183544646E-2</v>
      </c>
      <c r="BM48">
        <v>3.9973348278425469E-2</v>
      </c>
      <c r="BN48">
        <v>3.0719387550585661E-2</v>
      </c>
      <c r="BO48">
        <v>3.9374505082440232E-2</v>
      </c>
      <c r="CP48" t="e">
        <v>#DIV/0!</v>
      </c>
      <c r="CQ48" t="e">
        <v>#DIV/0!</v>
      </c>
      <c r="CR48" t="e">
        <v>#DIV/0!</v>
      </c>
      <c r="CS48" t="e">
        <v>#DIV/0!</v>
      </c>
      <c r="DM48" t="e">
        <v>#DIV/0!</v>
      </c>
      <c r="DN48" t="e">
        <v>#DIV/0!</v>
      </c>
      <c r="DO48" t="e">
        <v>#DIV/0!</v>
      </c>
      <c r="DP48" t="e">
        <v>#DIV/0!</v>
      </c>
    </row>
    <row r="49" spans="1:120" x14ac:dyDescent="0.2">
      <c r="A49">
        <v>91</v>
      </c>
      <c r="B49" t="s">
        <v>892</v>
      </c>
      <c r="C49" t="s">
        <v>1315</v>
      </c>
      <c r="D49" t="s">
        <v>928</v>
      </c>
      <c r="E49" t="s">
        <v>1891</v>
      </c>
      <c r="F49" t="s">
        <v>0</v>
      </c>
      <c r="G49" t="s">
        <v>1</v>
      </c>
      <c r="H49">
        <v>1</v>
      </c>
      <c r="I49">
        <v>1</v>
      </c>
      <c r="J49">
        <v>1</v>
      </c>
      <c r="K49">
        <v>1</v>
      </c>
      <c r="L49">
        <v>1</v>
      </c>
      <c r="N49">
        <v>1</v>
      </c>
      <c r="O49">
        <v>1</v>
      </c>
      <c r="Q49" t="s">
        <v>456</v>
      </c>
      <c r="R49" t="s">
        <v>89</v>
      </c>
      <c r="T49">
        <v>2014</v>
      </c>
      <c r="U49" t="s">
        <v>944</v>
      </c>
      <c r="V49">
        <v>1</v>
      </c>
      <c r="W49">
        <v>1</v>
      </c>
      <c r="X49">
        <v>1</v>
      </c>
      <c r="Y49">
        <v>1</v>
      </c>
      <c r="Z49">
        <v>1</v>
      </c>
      <c r="AA49">
        <v>1</v>
      </c>
      <c r="AB49">
        <v>1</v>
      </c>
      <c r="AC49">
        <v>1</v>
      </c>
      <c r="AD49">
        <v>1</v>
      </c>
      <c r="AE49">
        <v>1</v>
      </c>
      <c r="AF49">
        <v>1</v>
      </c>
      <c r="AG49">
        <v>2</v>
      </c>
      <c r="AH49">
        <v>2</v>
      </c>
      <c r="AI49">
        <v>1</v>
      </c>
      <c r="AJ49">
        <v>2</v>
      </c>
      <c r="AK49">
        <v>0</v>
      </c>
      <c r="AL49">
        <v>0</v>
      </c>
      <c r="AM49">
        <v>0</v>
      </c>
      <c r="AU49">
        <v>0</v>
      </c>
      <c r="AV49">
        <v>0.13345227476204255</v>
      </c>
      <c r="AW49">
        <v>4.8290702864490741E-2</v>
      </c>
      <c r="AX49">
        <v>0.1322427375285497</v>
      </c>
      <c r="AY49">
        <v>4.7419309580720978E-2</v>
      </c>
      <c r="BD49">
        <v>49</v>
      </c>
      <c r="BE49">
        <v>36</v>
      </c>
      <c r="BF49">
        <v>85</v>
      </c>
      <c r="BG49">
        <v>3.5229591836734699</v>
      </c>
      <c r="BH49">
        <v>3.4097222222222201</v>
      </c>
      <c r="BI49">
        <v>0.83177202804173</v>
      </c>
      <c r="BJ49">
        <v>0.87096575662097597</v>
      </c>
      <c r="BK49">
        <v>1</v>
      </c>
      <c r="BL49">
        <v>0.13345227476204255</v>
      </c>
      <c r="BM49">
        <v>4.8290702864490741E-2</v>
      </c>
      <c r="BN49">
        <v>0.1322427375285497</v>
      </c>
      <c r="BO49">
        <v>4.7419309580720978E-2</v>
      </c>
      <c r="CP49" t="e">
        <v>#DIV/0!</v>
      </c>
      <c r="CQ49" t="e">
        <v>#DIV/0!</v>
      </c>
      <c r="CR49" t="e">
        <v>#DIV/0!</v>
      </c>
      <c r="CS49" t="e">
        <v>#DIV/0!</v>
      </c>
      <c r="DM49" t="e">
        <v>#DIV/0!</v>
      </c>
      <c r="DN49" t="e">
        <v>#DIV/0!</v>
      </c>
      <c r="DO49" t="e">
        <v>#DIV/0!</v>
      </c>
      <c r="DP49" t="e">
        <v>#DIV/0!</v>
      </c>
    </row>
    <row r="50" spans="1:120" x14ac:dyDescent="0.2">
      <c r="A50">
        <v>91</v>
      </c>
      <c r="B50" t="s">
        <v>893</v>
      </c>
      <c r="C50" t="s">
        <v>1315</v>
      </c>
      <c r="D50" t="s">
        <v>929</v>
      </c>
      <c r="E50" t="s">
        <v>1892</v>
      </c>
      <c r="F50" t="s">
        <v>0</v>
      </c>
      <c r="G50" t="s">
        <v>1</v>
      </c>
      <c r="H50">
        <v>1</v>
      </c>
      <c r="I50">
        <v>1</v>
      </c>
      <c r="J50">
        <v>1</v>
      </c>
      <c r="K50">
        <v>1</v>
      </c>
      <c r="L50">
        <v>1</v>
      </c>
      <c r="N50">
        <v>1</v>
      </c>
      <c r="O50">
        <v>1</v>
      </c>
      <c r="Q50" t="s">
        <v>456</v>
      </c>
      <c r="R50" t="s">
        <v>89</v>
      </c>
      <c r="T50">
        <v>2014</v>
      </c>
      <c r="U50" t="s">
        <v>944</v>
      </c>
      <c r="V50">
        <v>1</v>
      </c>
      <c r="W50">
        <v>1</v>
      </c>
      <c r="X50">
        <v>1</v>
      </c>
      <c r="Y50">
        <v>1</v>
      </c>
      <c r="Z50">
        <v>1</v>
      </c>
      <c r="AA50">
        <v>1</v>
      </c>
      <c r="AB50">
        <v>1</v>
      </c>
      <c r="AC50">
        <v>1</v>
      </c>
      <c r="AD50">
        <v>1</v>
      </c>
      <c r="AE50">
        <v>1</v>
      </c>
      <c r="AF50">
        <v>1</v>
      </c>
      <c r="AG50">
        <v>2</v>
      </c>
      <c r="AH50">
        <v>2</v>
      </c>
      <c r="AI50">
        <v>1</v>
      </c>
      <c r="AJ50">
        <v>2</v>
      </c>
      <c r="AK50">
        <v>0</v>
      </c>
      <c r="AL50">
        <v>0</v>
      </c>
      <c r="AM50">
        <v>0</v>
      </c>
      <c r="AU50">
        <v>0</v>
      </c>
      <c r="AV50">
        <v>-0.21478798302277136</v>
      </c>
      <c r="AW50">
        <v>2.4894107380634418E-2</v>
      </c>
      <c r="AX50">
        <v>-0.21377958873627947</v>
      </c>
      <c r="AY50">
        <v>2.4660908596513775E-2</v>
      </c>
      <c r="BD50">
        <v>77</v>
      </c>
      <c r="BE50">
        <v>85</v>
      </c>
      <c r="BF50">
        <v>162</v>
      </c>
      <c r="BG50">
        <v>3.6071428571428599</v>
      </c>
      <c r="BH50">
        <v>3.7897058823529401</v>
      </c>
      <c r="BI50">
        <v>0.76404456528684295</v>
      </c>
      <c r="BJ50">
        <v>0.92082628297489799</v>
      </c>
      <c r="BK50">
        <v>-1</v>
      </c>
      <c r="BL50">
        <v>-0.21478798302277136</v>
      </c>
      <c r="BM50">
        <v>2.4894107380634418E-2</v>
      </c>
      <c r="BN50">
        <v>-0.21377958873627947</v>
      </c>
      <c r="BO50">
        <v>2.4660908596513775E-2</v>
      </c>
      <c r="CP50" t="e">
        <v>#DIV/0!</v>
      </c>
      <c r="CQ50" t="e">
        <v>#DIV/0!</v>
      </c>
      <c r="CR50" t="e">
        <v>#DIV/0!</v>
      </c>
      <c r="CS50" t="e">
        <v>#DIV/0!</v>
      </c>
      <c r="DM50" t="e">
        <v>#DIV/0!</v>
      </c>
      <c r="DN50" t="e">
        <v>#DIV/0!</v>
      </c>
      <c r="DO50" t="e">
        <v>#DIV/0!</v>
      </c>
      <c r="DP50" t="e">
        <v>#DIV/0!</v>
      </c>
    </row>
    <row r="51" spans="1:120" x14ac:dyDescent="0.2">
      <c r="A51">
        <v>91</v>
      </c>
      <c r="B51" t="s">
        <v>894</v>
      </c>
      <c r="C51" t="s">
        <v>1315</v>
      </c>
      <c r="D51" t="s">
        <v>930</v>
      </c>
      <c r="E51" t="s">
        <v>1893</v>
      </c>
      <c r="F51" t="s">
        <v>0</v>
      </c>
      <c r="G51" t="s">
        <v>1</v>
      </c>
      <c r="H51">
        <v>1</v>
      </c>
      <c r="I51">
        <v>1</v>
      </c>
      <c r="J51">
        <v>1</v>
      </c>
      <c r="K51">
        <v>1</v>
      </c>
      <c r="L51">
        <v>1</v>
      </c>
      <c r="N51">
        <v>1</v>
      </c>
      <c r="O51">
        <v>1</v>
      </c>
      <c r="Q51" t="s">
        <v>456</v>
      </c>
      <c r="R51" t="s">
        <v>89</v>
      </c>
      <c r="T51">
        <v>2014</v>
      </c>
      <c r="U51" t="s">
        <v>944</v>
      </c>
      <c r="V51">
        <v>1</v>
      </c>
      <c r="W51">
        <v>1</v>
      </c>
      <c r="X51">
        <v>1</v>
      </c>
      <c r="Y51">
        <v>1</v>
      </c>
      <c r="Z51">
        <v>1</v>
      </c>
      <c r="AA51">
        <v>1</v>
      </c>
      <c r="AB51">
        <v>1</v>
      </c>
      <c r="AC51">
        <v>1</v>
      </c>
      <c r="AD51">
        <v>1</v>
      </c>
      <c r="AE51">
        <v>1</v>
      </c>
      <c r="AF51">
        <v>1</v>
      </c>
      <c r="AG51">
        <v>2</v>
      </c>
      <c r="AH51">
        <v>2</v>
      </c>
      <c r="AI51">
        <v>1</v>
      </c>
      <c r="AJ51">
        <v>2</v>
      </c>
      <c r="AK51">
        <v>0</v>
      </c>
      <c r="AL51">
        <v>0</v>
      </c>
      <c r="AM51">
        <v>0</v>
      </c>
      <c r="AU51">
        <v>0</v>
      </c>
      <c r="AV51">
        <v>0.20811406316641332</v>
      </c>
      <c r="AW51">
        <v>5.1908110113469345E-2</v>
      </c>
      <c r="AX51">
        <v>0.20608037525273501</v>
      </c>
      <c r="AY51">
        <v>5.0898576157268331E-2</v>
      </c>
      <c r="BD51">
        <v>34</v>
      </c>
      <c r="BE51">
        <v>45</v>
      </c>
      <c r="BF51">
        <v>79</v>
      </c>
      <c r="BG51">
        <v>3.4485294117647101</v>
      </c>
      <c r="BH51">
        <v>3.28320105820106</v>
      </c>
      <c r="BI51">
        <v>0.79482085785315904</v>
      </c>
      <c r="BJ51">
        <v>0.79410559209237497</v>
      </c>
      <c r="BK51">
        <v>1</v>
      </c>
      <c r="BL51">
        <v>0.20811406316641332</v>
      </c>
      <c r="BM51">
        <v>5.1908110113469345E-2</v>
      </c>
      <c r="BN51">
        <v>0.20608037525273501</v>
      </c>
      <c r="BO51">
        <v>5.0898576157268331E-2</v>
      </c>
      <c r="CP51" t="e">
        <v>#DIV/0!</v>
      </c>
      <c r="CQ51" t="e">
        <v>#DIV/0!</v>
      </c>
      <c r="CR51" t="e">
        <v>#DIV/0!</v>
      </c>
      <c r="CS51" t="e">
        <v>#DIV/0!</v>
      </c>
      <c r="DM51" t="e">
        <v>#DIV/0!</v>
      </c>
      <c r="DN51" t="e">
        <v>#DIV/0!</v>
      </c>
      <c r="DO51" t="e">
        <v>#DIV/0!</v>
      </c>
      <c r="DP51" t="e">
        <v>#DIV/0!</v>
      </c>
    </row>
    <row r="52" spans="1:120" x14ac:dyDescent="0.2">
      <c r="A52">
        <v>91</v>
      </c>
      <c r="B52" t="s">
        <v>895</v>
      </c>
      <c r="C52" t="s">
        <v>1315</v>
      </c>
      <c r="D52" t="s">
        <v>931</v>
      </c>
      <c r="E52" t="s">
        <v>1894</v>
      </c>
      <c r="F52" t="s">
        <v>0</v>
      </c>
      <c r="G52" t="s">
        <v>1</v>
      </c>
      <c r="H52">
        <v>1</v>
      </c>
      <c r="I52">
        <v>1</v>
      </c>
      <c r="J52">
        <v>1</v>
      </c>
      <c r="K52">
        <v>1</v>
      </c>
      <c r="L52">
        <v>1</v>
      </c>
      <c r="N52">
        <v>1</v>
      </c>
      <c r="O52">
        <v>1</v>
      </c>
      <c r="Q52" t="s">
        <v>456</v>
      </c>
      <c r="R52" t="s">
        <v>89</v>
      </c>
      <c r="T52">
        <v>2014</v>
      </c>
      <c r="U52" t="s">
        <v>944</v>
      </c>
      <c r="V52">
        <v>1</v>
      </c>
      <c r="W52">
        <v>1</v>
      </c>
      <c r="X52">
        <v>1</v>
      </c>
      <c r="Y52">
        <v>1</v>
      </c>
      <c r="Z52">
        <v>1</v>
      </c>
      <c r="AA52">
        <v>1</v>
      </c>
      <c r="AB52">
        <v>1</v>
      </c>
      <c r="AC52">
        <v>2</v>
      </c>
      <c r="AD52">
        <v>2</v>
      </c>
      <c r="AE52">
        <v>1</v>
      </c>
      <c r="AF52">
        <v>2</v>
      </c>
      <c r="AG52">
        <v>2</v>
      </c>
      <c r="AH52">
        <v>2</v>
      </c>
      <c r="AI52">
        <v>1</v>
      </c>
      <c r="AJ52">
        <v>2</v>
      </c>
      <c r="AK52">
        <v>0</v>
      </c>
      <c r="AL52">
        <v>0</v>
      </c>
      <c r="AM52">
        <v>0</v>
      </c>
      <c r="AU52">
        <v>0</v>
      </c>
      <c r="AV52">
        <v>-0.1194750805249252</v>
      </c>
      <c r="AW52">
        <v>2.3898809846020972E-2</v>
      </c>
      <c r="AX52">
        <v>-0.11893771134715193</v>
      </c>
      <c r="AY52">
        <v>2.3684311515616847E-2</v>
      </c>
      <c r="BD52">
        <v>92</v>
      </c>
      <c r="BE52">
        <v>77</v>
      </c>
      <c r="BF52">
        <v>169</v>
      </c>
      <c r="BG52">
        <v>3.1890527950310599</v>
      </c>
      <c r="BH52">
        <v>3.2996289424860801</v>
      </c>
      <c r="BI52">
        <v>0.886081639451338</v>
      </c>
      <c r="BJ52">
        <v>0.97062895281836203</v>
      </c>
      <c r="BK52">
        <v>-1</v>
      </c>
      <c r="BL52">
        <v>-0.1194750805249252</v>
      </c>
      <c r="BM52">
        <v>2.3898809846020972E-2</v>
      </c>
      <c r="BN52">
        <v>-0.11893771134715193</v>
      </c>
      <c r="BO52">
        <v>2.3684311515616847E-2</v>
      </c>
      <c r="CP52" t="e">
        <v>#DIV/0!</v>
      </c>
      <c r="CQ52" t="e">
        <v>#DIV/0!</v>
      </c>
      <c r="CR52" t="e">
        <v>#DIV/0!</v>
      </c>
      <c r="CS52" t="e">
        <v>#DIV/0!</v>
      </c>
      <c r="DM52" t="e">
        <v>#DIV/0!</v>
      </c>
      <c r="DN52" t="e">
        <v>#DIV/0!</v>
      </c>
      <c r="DO52" t="e">
        <v>#DIV/0!</v>
      </c>
      <c r="DP52" t="e">
        <v>#DIV/0!</v>
      </c>
    </row>
    <row r="53" spans="1:120" x14ac:dyDescent="0.2">
      <c r="A53">
        <v>91</v>
      </c>
      <c r="B53" t="s">
        <v>896</v>
      </c>
      <c r="C53" t="s">
        <v>1315</v>
      </c>
      <c r="D53" t="s">
        <v>932</v>
      </c>
      <c r="E53" t="s">
        <v>1895</v>
      </c>
      <c r="F53" t="s">
        <v>0</v>
      </c>
      <c r="G53" t="s">
        <v>1</v>
      </c>
      <c r="H53">
        <v>1</v>
      </c>
      <c r="I53">
        <v>1</v>
      </c>
      <c r="J53">
        <v>1</v>
      </c>
      <c r="K53">
        <v>1</v>
      </c>
      <c r="L53">
        <v>1</v>
      </c>
      <c r="N53">
        <v>1</v>
      </c>
      <c r="O53">
        <v>1</v>
      </c>
      <c r="Q53" t="s">
        <v>456</v>
      </c>
      <c r="R53" t="s">
        <v>89</v>
      </c>
      <c r="T53">
        <v>2014</v>
      </c>
      <c r="U53" t="s">
        <v>944</v>
      </c>
      <c r="V53">
        <v>1</v>
      </c>
      <c r="W53">
        <v>1</v>
      </c>
      <c r="X53">
        <v>1</v>
      </c>
      <c r="Y53">
        <v>1</v>
      </c>
      <c r="Z53">
        <v>1</v>
      </c>
      <c r="AA53">
        <v>1</v>
      </c>
      <c r="AB53">
        <v>1</v>
      </c>
      <c r="AC53">
        <v>1</v>
      </c>
      <c r="AD53">
        <v>1</v>
      </c>
      <c r="AE53">
        <v>1</v>
      </c>
      <c r="AF53">
        <v>1</v>
      </c>
      <c r="AG53">
        <v>2</v>
      </c>
      <c r="AH53">
        <v>2</v>
      </c>
      <c r="AI53">
        <v>1</v>
      </c>
      <c r="AJ53">
        <v>2</v>
      </c>
      <c r="AK53">
        <v>0</v>
      </c>
      <c r="AL53">
        <v>0</v>
      </c>
      <c r="AM53">
        <v>0</v>
      </c>
      <c r="AU53">
        <v>0</v>
      </c>
      <c r="AV53">
        <v>-0.15883159706240918</v>
      </c>
      <c r="AW53">
        <v>2.1458439189371122E-2</v>
      </c>
      <c r="AX53">
        <v>-0.1581868138537661</v>
      </c>
      <c r="AY53">
        <v>2.1284570040568992E-2</v>
      </c>
      <c r="BD53">
        <v>94</v>
      </c>
      <c r="BE53">
        <v>93</v>
      </c>
      <c r="BF53">
        <v>187</v>
      </c>
      <c r="BG53">
        <v>3.9337006079027401</v>
      </c>
      <c r="BH53">
        <v>4.0739247311828004</v>
      </c>
      <c r="BI53">
        <v>0.86036748762808102</v>
      </c>
      <c r="BJ53">
        <v>0.90500505927674402</v>
      </c>
      <c r="BK53">
        <v>-1</v>
      </c>
      <c r="BL53">
        <v>-0.15883159706240918</v>
      </c>
      <c r="BM53">
        <v>2.1458439189371122E-2</v>
      </c>
      <c r="BN53">
        <v>-0.1581868138537661</v>
      </c>
      <c r="BO53">
        <v>2.1284570040568992E-2</v>
      </c>
      <c r="CP53" t="e">
        <v>#DIV/0!</v>
      </c>
      <c r="CQ53" t="e">
        <v>#DIV/0!</v>
      </c>
      <c r="CR53" t="e">
        <v>#DIV/0!</v>
      </c>
      <c r="CS53" t="e">
        <v>#DIV/0!</v>
      </c>
      <c r="DM53" t="e">
        <v>#DIV/0!</v>
      </c>
      <c r="DN53" t="e">
        <v>#DIV/0!</v>
      </c>
      <c r="DO53" t="e">
        <v>#DIV/0!</v>
      </c>
      <c r="DP53" t="e">
        <v>#DIV/0!</v>
      </c>
    </row>
    <row r="54" spans="1:120" x14ac:dyDescent="0.2">
      <c r="A54">
        <v>91</v>
      </c>
      <c r="B54" t="s">
        <v>897</v>
      </c>
      <c r="C54" t="s">
        <v>1315</v>
      </c>
      <c r="D54" t="s">
        <v>933</v>
      </c>
      <c r="E54" t="s">
        <v>1896</v>
      </c>
      <c r="F54" t="s">
        <v>0</v>
      </c>
      <c r="G54" t="s">
        <v>1</v>
      </c>
      <c r="H54">
        <v>1</v>
      </c>
      <c r="I54">
        <v>1</v>
      </c>
      <c r="J54">
        <v>1</v>
      </c>
      <c r="K54">
        <v>1</v>
      </c>
      <c r="L54">
        <v>1</v>
      </c>
      <c r="N54">
        <v>1</v>
      </c>
      <c r="O54">
        <v>1</v>
      </c>
      <c r="Q54" t="s">
        <v>456</v>
      </c>
      <c r="R54" t="s">
        <v>89</v>
      </c>
      <c r="T54">
        <v>2014</v>
      </c>
      <c r="U54" t="s">
        <v>944</v>
      </c>
      <c r="V54">
        <v>1</v>
      </c>
      <c r="W54">
        <v>1</v>
      </c>
      <c r="X54">
        <v>1</v>
      </c>
      <c r="Y54">
        <v>1</v>
      </c>
      <c r="Z54">
        <v>1</v>
      </c>
      <c r="AA54">
        <v>1</v>
      </c>
      <c r="AB54">
        <v>1</v>
      </c>
      <c r="AC54">
        <v>1</v>
      </c>
      <c r="AD54">
        <v>1</v>
      </c>
      <c r="AE54">
        <v>1</v>
      </c>
      <c r="AF54">
        <v>1</v>
      </c>
      <c r="AG54">
        <v>2</v>
      </c>
      <c r="AH54">
        <v>2</v>
      </c>
      <c r="AI54">
        <v>1</v>
      </c>
      <c r="AJ54">
        <v>2</v>
      </c>
      <c r="AK54">
        <v>0</v>
      </c>
      <c r="AL54">
        <v>0</v>
      </c>
      <c r="AM54">
        <v>0</v>
      </c>
      <c r="AU54">
        <v>0</v>
      </c>
      <c r="AV54">
        <v>-0.26095703142712939</v>
      </c>
      <c r="AW54">
        <v>4.6520745442113931E-2</v>
      </c>
      <c r="AX54">
        <v>-0.25864767716671233</v>
      </c>
      <c r="AY54">
        <v>4.5701012673339897E-2</v>
      </c>
      <c r="BD54">
        <v>46</v>
      </c>
      <c r="BE54">
        <v>41</v>
      </c>
      <c r="BF54">
        <v>87</v>
      </c>
      <c r="BG54">
        <v>3.3668478260869601</v>
      </c>
      <c r="BH54">
        <v>3.6006097560975601</v>
      </c>
      <c r="BI54">
        <v>0.98156697778809698</v>
      </c>
      <c r="BJ54">
        <v>0.78820380860690997</v>
      </c>
      <c r="BK54">
        <v>-1</v>
      </c>
      <c r="BL54">
        <v>-0.26095703142712939</v>
      </c>
      <c r="BM54">
        <v>4.6520745442113931E-2</v>
      </c>
      <c r="BN54">
        <v>-0.25864767716671233</v>
      </c>
      <c r="BO54">
        <v>4.5701012673339897E-2</v>
      </c>
      <c r="CP54" t="e">
        <v>#DIV/0!</v>
      </c>
      <c r="CQ54" t="e">
        <v>#DIV/0!</v>
      </c>
      <c r="CR54" t="e">
        <v>#DIV/0!</v>
      </c>
      <c r="CS54" t="e">
        <v>#DIV/0!</v>
      </c>
      <c r="DM54" t="e">
        <v>#DIV/0!</v>
      </c>
      <c r="DN54" t="e">
        <v>#DIV/0!</v>
      </c>
      <c r="DO54" t="e">
        <v>#DIV/0!</v>
      </c>
      <c r="DP54" t="e">
        <v>#DIV/0!</v>
      </c>
    </row>
    <row r="55" spans="1:120" x14ac:dyDescent="0.2">
      <c r="A55">
        <v>91</v>
      </c>
      <c r="B55" t="s">
        <v>898</v>
      </c>
      <c r="C55" t="s">
        <v>1315</v>
      </c>
      <c r="D55" t="s">
        <v>934</v>
      </c>
      <c r="E55" t="s">
        <v>1897</v>
      </c>
      <c r="F55" t="s">
        <v>0</v>
      </c>
      <c r="G55" t="s">
        <v>1</v>
      </c>
      <c r="H55">
        <v>1</v>
      </c>
      <c r="I55">
        <v>1</v>
      </c>
      <c r="J55">
        <v>1</v>
      </c>
      <c r="K55">
        <v>1</v>
      </c>
      <c r="L55">
        <v>1</v>
      </c>
      <c r="N55">
        <v>1</v>
      </c>
      <c r="O55">
        <v>1</v>
      </c>
      <c r="Q55" t="s">
        <v>456</v>
      </c>
      <c r="R55" t="s">
        <v>89</v>
      </c>
      <c r="T55">
        <v>2014</v>
      </c>
      <c r="U55" t="s">
        <v>944</v>
      </c>
      <c r="V55">
        <v>1</v>
      </c>
      <c r="W55">
        <v>1</v>
      </c>
      <c r="X55">
        <v>1</v>
      </c>
      <c r="Y55">
        <v>1</v>
      </c>
      <c r="Z55">
        <v>1</v>
      </c>
      <c r="AA55">
        <v>1</v>
      </c>
      <c r="AB55">
        <v>1</v>
      </c>
      <c r="AC55">
        <v>2</v>
      </c>
      <c r="AD55">
        <v>2</v>
      </c>
      <c r="AE55">
        <v>1</v>
      </c>
      <c r="AF55">
        <v>2</v>
      </c>
      <c r="AG55">
        <v>2</v>
      </c>
      <c r="AH55">
        <v>2</v>
      </c>
      <c r="AI55">
        <v>1</v>
      </c>
      <c r="AJ55">
        <v>2</v>
      </c>
      <c r="AK55">
        <v>0</v>
      </c>
      <c r="AL55">
        <v>0</v>
      </c>
      <c r="AM55">
        <v>0</v>
      </c>
      <c r="AU55">
        <v>0</v>
      </c>
      <c r="AV55">
        <v>0.1774702492408132</v>
      </c>
      <c r="AW55">
        <v>1.7848119371507758E-2</v>
      </c>
      <c r="AX55">
        <v>0.17687270631407645</v>
      </c>
      <c r="AY55">
        <v>1.7728132354453897E-2</v>
      </c>
      <c r="BD55">
        <v>112</v>
      </c>
      <c r="BE55">
        <v>113</v>
      </c>
      <c r="BF55">
        <v>225</v>
      </c>
      <c r="BG55">
        <v>4.0473533163265296</v>
      </c>
      <c r="BH55">
        <v>3.8865887062789701</v>
      </c>
      <c r="BI55">
        <v>0.907909508114918</v>
      </c>
      <c r="BJ55">
        <v>0.90384006107916004</v>
      </c>
      <c r="BK55">
        <v>1</v>
      </c>
      <c r="BL55">
        <v>0.1774702492408132</v>
      </c>
      <c r="BM55">
        <v>1.7848119371507758E-2</v>
      </c>
      <c r="BN55">
        <v>0.17687270631407645</v>
      </c>
      <c r="BO55">
        <v>1.7728132354453897E-2</v>
      </c>
      <c r="CP55" t="e">
        <v>#DIV/0!</v>
      </c>
      <c r="CQ55" t="e">
        <v>#DIV/0!</v>
      </c>
      <c r="CR55" t="e">
        <v>#DIV/0!</v>
      </c>
      <c r="CS55" t="e">
        <v>#DIV/0!</v>
      </c>
      <c r="DM55" t="e">
        <v>#DIV/0!</v>
      </c>
      <c r="DN55" t="e">
        <v>#DIV/0!</v>
      </c>
      <c r="DO55" t="e">
        <v>#DIV/0!</v>
      </c>
      <c r="DP55" t="e">
        <v>#DIV/0!</v>
      </c>
    </row>
    <row r="56" spans="1:120" x14ac:dyDescent="0.2">
      <c r="A56">
        <v>91</v>
      </c>
      <c r="B56" t="s">
        <v>899</v>
      </c>
      <c r="C56" t="s">
        <v>1315</v>
      </c>
      <c r="D56" t="s">
        <v>935</v>
      </c>
      <c r="E56" t="s">
        <v>1898</v>
      </c>
      <c r="F56" t="s">
        <v>0</v>
      </c>
      <c r="G56" t="s">
        <v>1</v>
      </c>
      <c r="H56">
        <v>1</v>
      </c>
      <c r="I56">
        <v>1</v>
      </c>
      <c r="J56">
        <v>1</v>
      </c>
      <c r="K56">
        <v>1</v>
      </c>
      <c r="L56">
        <v>1</v>
      </c>
      <c r="N56">
        <v>1</v>
      </c>
      <c r="O56">
        <v>1</v>
      </c>
      <c r="Q56" t="s">
        <v>456</v>
      </c>
      <c r="R56" t="s">
        <v>89</v>
      </c>
      <c r="T56">
        <v>2014</v>
      </c>
      <c r="U56" t="s">
        <v>944</v>
      </c>
      <c r="V56">
        <v>1</v>
      </c>
      <c r="W56">
        <v>1</v>
      </c>
      <c r="X56">
        <v>1</v>
      </c>
      <c r="Y56">
        <v>1</v>
      </c>
      <c r="Z56">
        <v>1</v>
      </c>
      <c r="AA56">
        <v>1</v>
      </c>
      <c r="AB56">
        <v>1</v>
      </c>
      <c r="AC56">
        <v>1</v>
      </c>
      <c r="AD56">
        <v>1</v>
      </c>
      <c r="AE56">
        <v>1</v>
      </c>
      <c r="AF56">
        <v>1</v>
      </c>
      <c r="AG56">
        <v>2</v>
      </c>
      <c r="AH56">
        <v>2</v>
      </c>
      <c r="AI56">
        <v>1</v>
      </c>
      <c r="AJ56">
        <v>2</v>
      </c>
      <c r="AK56">
        <v>0</v>
      </c>
      <c r="AL56">
        <v>0</v>
      </c>
      <c r="AM56">
        <v>0</v>
      </c>
      <c r="AU56">
        <v>0</v>
      </c>
      <c r="AV56">
        <v>0.21126801445211379</v>
      </c>
      <c r="AW56">
        <v>5.0278963587065871E-2</v>
      </c>
      <c r="AX56">
        <v>0.2092300593287815</v>
      </c>
      <c r="AY56">
        <v>4.9313629943067344E-2</v>
      </c>
      <c r="BD56">
        <v>40</v>
      </c>
      <c r="BE56">
        <v>40</v>
      </c>
      <c r="BF56">
        <v>80</v>
      </c>
      <c r="BG56">
        <v>3.87053571428571</v>
      </c>
      <c r="BH56">
        <v>3.6781250000000001</v>
      </c>
      <c r="BI56">
        <v>0.91656036798634599</v>
      </c>
      <c r="BJ56">
        <v>0.90488679522882098</v>
      </c>
      <c r="BK56">
        <v>1</v>
      </c>
      <c r="BL56">
        <v>0.21126801445211379</v>
      </c>
      <c r="BM56">
        <v>5.0278963587065871E-2</v>
      </c>
      <c r="BN56">
        <v>0.2092300593287815</v>
      </c>
      <c r="BO56">
        <v>4.9313629943067344E-2</v>
      </c>
      <c r="CP56" t="e">
        <v>#DIV/0!</v>
      </c>
      <c r="CQ56" t="e">
        <v>#DIV/0!</v>
      </c>
      <c r="CR56" t="e">
        <v>#DIV/0!</v>
      </c>
      <c r="CS56" t="e">
        <v>#DIV/0!</v>
      </c>
      <c r="DM56" t="e">
        <v>#DIV/0!</v>
      </c>
      <c r="DN56" t="e">
        <v>#DIV/0!</v>
      </c>
      <c r="DO56" t="e">
        <v>#DIV/0!</v>
      </c>
      <c r="DP56" t="e">
        <v>#DIV/0!</v>
      </c>
    </row>
    <row r="57" spans="1:120" x14ac:dyDescent="0.2">
      <c r="A57">
        <v>91</v>
      </c>
      <c r="B57" t="s">
        <v>900</v>
      </c>
      <c r="C57" t="s">
        <v>1315</v>
      </c>
      <c r="D57" t="s">
        <v>936</v>
      </c>
      <c r="E57" t="s">
        <v>1899</v>
      </c>
      <c r="F57" t="s">
        <v>0</v>
      </c>
      <c r="G57" t="s">
        <v>1</v>
      </c>
      <c r="H57">
        <v>1</v>
      </c>
      <c r="I57">
        <v>1</v>
      </c>
      <c r="J57">
        <v>1</v>
      </c>
      <c r="K57">
        <v>1</v>
      </c>
      <c r="L57">
        <v>1</v>
      </c>
      <c r="N57">
        <v>1</v>
      </c>
      <c r="O57">
        <v>1</v>
      </c>
      <c r="Q57" t="s">
        <v>456</v>
      </c>
      <c r="R57" t="s">
        <v>89</v>
      </c>
      <c r="T57">
        <v>2014</v>
      </c>
      <c r="U57" t="s">
        <v>944</v>
      </c>
      <c r="V57">
        <v>1</v>
      </c>
      <c r="W57">
        <v>1</v>
      </c>
      <c r="X57">
        <v>1</v>
      </c>
      <c r="Y57">
        <v>1</v>
      </c>
      <c r="Z57">
        <v>1</v>
      </c>
      <c r="AA57">
        <v>1</v>
      </c>
      <c r="AB57">
        <v>1</v>
      </c>
      <c r="AC57">
        <v>1</v>
      </c>
      <c r="AD57">
        <v>1</v>
      </c>
      <c r="AE57">
        <v>1</v>
      </c>
      <c r="AF57">
        <v>1</v>
      </c>
      <c r="AG57">
        <v>2</v>
      </c>
      <c r="AH57">
        <v>2</v>
      </c>
      <c r="AI57">
        <v>1</v>
      </c>
      <c r="AJ57">
        <v>2</v>
      </c>
      <c r="AK57">
        <v>0</v>
      </c>
      <c r="AL57">
        <v>0</v>
      </c>
      <c r="AM57">
        <v>0</v>
      </c>
      <c r="AU57">
        <v>0</v>
      </c>
      <c r="AV57">
        <v>-0.14937397067401031</v>
      </c>
      <c r="AW57">
        <v>3.1585860688428946E-2</v>
      </c>
      <c r="AX57">
        <v>-0.14847593077015855</v>
      </c>
      <c r="AY57">
        <v>3.1207212433381936E-2</v>
      </c>
      <c r="BD57">
        <v>64</v>
      </c>
      <c r="BE57">
        <v>63</v>
      </c>
      <c r="BF57">
        <v>127</v>
      </c>
      <c r="BG57">
        <v>3.91350446428571</v>
      </c>
      <c r="BH57">
        <v>4.04563492063492</v>
      </c>
      <c r="BI57">
        <v>0.89378760332818197</v>
      </c>
      <c r="BJ57">
        <v>0.87508685839099598</v>
      </c>
      <c r="BK57">
        <v>-1</v>
      </c>
      <c r="BL57">
        <v>-0.14937397067401031</v>
      </c>
      <c r="BM57">
        <v>3.1585860688428946E-2</v>
      </c>
      <c r="BN57">
        <v>-0.14847593077015855</v>
      </c>
      <c r="BO57">
        <v>3.1207212433381936E-2</v>
      </c>
      <c r="CP57" t="e">
        <v>#DIV/0!</v>
      </c>
      <c r="CQ57" t="e">
        <v>#DIV/0!</v>
      </c>
      <c r="CR57" t="e">
        <v>#DIV/0!</v>
      </c>
      <c r="CS57" t="e">
        <v>#DIV/0!</v>
      </c>
      <c r="DM57" t="e">
        <v>#DIV/0!</v>
      </c>
      <c r="DN57" t="e">
        <v>#DIV/0!</v>
      </c>
      <c r="DO57" t="e">
        <v>#DIV/0!</v>
      </c>
      <c r="DP57" t="e">
        <v>#DIV/0!</v>
      </c>
    </row>
    <row r="58" spans="1:120" x14ac:dyDescent="0.2">
      <c r="A58">
        <v>91</v>
      </c>
      <c r="B58" t="s">
        <v>901</v>
      </c>
      <c r="C58" t="s">
        <v>1315</v>
      </c>
      <c r="D58" t="s">
        <v>937</v>
      </c>
      <c r="E58" t="s">
        <v>1900</v>
      </c>
      <c r="F58" t="s">
        <v>0</v>
      </c>
      <c r="G58" t="s">
        <v>1</v>
      </c>
      <c r="H58">
        <v>1</v>
      </c>
      <c r="I58">
        <v>1</v>
      </c>
      <c r="J58">
        <v>1</v>
      </c>
      <c r="K58">
        <v>1</v>
      </c>
      <c r="L58">
        <v>1</v>
      </c>
      <c r="N58">
        <v>1</v>
      </c>
      <c r="O58">
        <v>1</v>
      </c>
      <c r="Q58" t="s">
        <v>456</v>
      </c>
      <c r="R58" t="s">
        <v>89</v>
      </c>
      <c r="T58">
        <v>2014</v>
      </c>
      <c r="U58" t="s">
        <v>944</v>
      </c>
      <c r="V58">
        <v>1</v>
      </c>
      <c r="W58">
        <v>1</v>
      </c>
      <c r="X58">
        <v>1</v>
      </c>
      <c r="Y58">
        <v>1</v>
      </c>
      <c r="Z58">
        <v>1</v>
      </c>
      <c r="AA58">
        <v>1</v>
      </c>
      <c r="AB58">
        <v>1</v>
      </c>
      <c r="AC58">
        <v>2</v>
      </c>
      <c r="AD58">
        <v>2</v>
      </c>
      <c r="AE58">
        <v>1</v>
      </c>
      <c r="AF58">
        <v>2</v>
      </c>
      <c r="AG58">
        <v>2</v>
      </c>
      <c r="AH58">
        <v>2</v>
      </c>
      <c r="AI58">
        <v>1</v>
      </c>
      <c r="AJ58">
        <v>2</v>
      </c>
      <c r="AK58">
        <v>0</v>
      </c>
      <c r="AL58">
        <v>0</v>
      </c>
      <c r="AM58">
        <v>0</v>
      </c>
      <c r="AU58">
        <v>0</v>
      </c>
      <c r="AV58">
        <v>-2.9364221937685956E-2</v>
      </c>
      <c r="AW58">
        <v>2.8448548938576221E-2</v>
      </c>
      <c r="AX58">
        <v>-2.920663219562324E-2</v>
      </c>
      <c r="AY58">
        <v>2.8144017155205273E-2</v>
      </c>
      <c r="BD58">
        <v>78</v>
      </c>
      <c r="BE58">
        <v>64</v>
      </c>
      <c r="BF58">
        <v>142</v>
      </c>
      <c r="BG58">
        <v>2.4022435897435899</v>
      </c>
      <c r="BH58">
        <v>2.42578125</v>
      </c>
      <c r="BI58">
        <v>0.75904915204360401</v>
      </c>
      <c r="BJ58">
        <v>0.85067130562265403</v>
      </c>
      <c r="BK58">
        <v>-1</v>
      </c>
      <c r="BL58">
        <v>-2.9364221937685956E-2</v>
      </c>
      <c r="BM58">
        <v>2.8448548938576221E-2</v>
      </c>
      <c r="BN58">
        <v>-2.920663219562324E-2</v>
      </c>
      <c r="BO58">
        <v>2.8144017155205273E-2</v>
      </c>
      <c r="CP58" t="e">
        <v>#DIV/0!</v>
      </c>
      <c r="CQ58" t="e">
        <v>#DIV/0!</v>
      </c>
      <c r="CR58" t="e">
        <v>#DIV/0!</v>
      </c>
      <c r="CS58" t="e">
        <v>#DIV/0!</v>
      </c>
      <c r="DM58" t="e">
        <v>#DIV/0!</v>
      </c>
      <c r="DN58" t="e">
        <v>#DIV/0!</v>
      </c>
      <c r="DO58" t="e">
        <v>#DIV/0!</v>
      </c>
      <c r="DP58" t="e">
        <v>#DIV/0!</v>
      </c>
    </row>
    <row r="59" spans="1:120" x14ac:dyDescent="0.2">
      <c r="A59">
        <v>91</v>
      </c>
      <c r="B59" t="s">
        <v>902</v>
      </c>
      <c r="C59" t="s">
        <v>1315</v>
      </c>
      <c r="D59" t="s">
        <v>938</v>
      </c>
      <c r="E59" t="s">
        <v>1901</v>
      </c>
      <c r="F59" t="s">
        <v>0</v>
      </c>
      <c r="G59" t="s">
        <v>1</v>
      </c>
      <c r="H59">
        <v>1</v>
      </c>
      <c r="I59">
        <v>1</v>
      </c>
      <c r="J59">
        <v>1</v>
      </c>
      <c r="K59">
        <v>1</v>
      </c>
      <c r="L59">
        <v>1</v>
      </c>
      <c r="N59">
        <v>1</v>
      </c>
      <c r="O59">
        <v>1</v>
      </c>
      <c r="Q59" t="s">
        <v>456</v>
      </c>
      <c r="R59" t="s">
        <v>89</v>
      </c>
      <c r="T59">
        <v>2014</v>
      </c>
      <c r="U59" t="s">
        <v>944</v>
      </c>
      <c r="V59">
        <v>1</v>
      </c>
      <c r="W59">
        <v>1</v>
      </c>
      <c r="X59">
        <v>1</v>
      </c>
      <c r="Y59">
        <v>1</v>
      </c>
      <c r="Z59">
        <v>1</v>
      </c>
      <c r="AA59">
        <v>1</v>
      </c>
      <c r="AB59">
        <v>1</v>
      </c>
      <c r="AC59">
        <v>1</v>
      </c>
      <c r="AD59">
        <v>1</v>
      </c>
      <c r="AE59">
        <v>1</v>
      </c>
      <c r="AF59">
        <v>1</v>
      </c>
      <c r="AG59">
        <v>2</v>
      </c>
      <c r="AH59">
        <v>2</v>
      </c>
      <c r="AI59">
        <v>1</v>
      </c>
      <c r="AJ59">
        <v>2</v>
      </c>
      <c r="AK59">
        <v>0</v>
      </c>
      <c r="AL59">
        <v>0</v>
      </c>
      <c r="AM59">
        <v>0</v>
      </c>
      <c r="AU59">
        <v>0</v>
      </c>
      <c r="AV59">
        <v>0.29654908913145794</v>
      </c>
      <c r="AW59">
        <v>4.999339736576363E-2</v>
      </c>
      <c r="AX59">
        <v>0.29372481209211071</v>
      </c>
      <c r="AY59">
        <v>4.9045676726358227E-2</v>
      </c>
      <c r="BD59">
        <v>42</v>
      </c>
      <c r="BE59">
        <v>39</v>
      </c>
      <c r="BF59">
        <v>81</v>
      </c>
      <c r="BG59">
        <v>3.99404761904762</v>
      </c>
      <c r="BH59">
        <v>3.75320512820513</v>
      </c>
      <c r="BI59">
        <v>0.88773501738511695</v>
      </c>
      <c r="BJ59">
        <v>0.72177548555763305</v>
      </c>
      <c r="BK59">
        <v>1</v>
      </c>
      <c r="BL59">
        <v>0.29654908913145794</v>
      </c>
      <c r="BM59">
        <v>4.999339736576363E-2</v>
      </c>
      <c r="BN59">
        <v>0.29372481209211071</v>
      </c>
      <c r="BO59">
        <v>4.9045676726358227E-2</v>
      </c>
      <c r="CP59" t="e">
        <v>#DIV/0!</v>
      </c>
      <c r="CQ59" t="e">
        <v>#DIV/0!</v>
      </c>
      <c r="CR59" t="e">
        <v>#DIV/0!</v>
      </c>
      <c r="CS59" t="e">
        <v>#DIV/0!</v>
      </c>
      <c r="DM59" t="e">
        <v>#DIV/0!</v>
      </c>
      <c r="DN59" t="e">
        <v>#DIV/0!</v>
      </c>
      <c r="DO59" t="e">
        <v>#DIV/0!</v>
      </c>
      <c r="DP59" t="e">
        <v>#DIV/0!</v>
      </c>
    </row>
    <row r="60" spans="1:120" x14ac:dyDescent="0.2">
      <c r="A60">
        <v>91</v>
      </c>
      <c r="B60" t="s">
        <v>903</v>
      </c>
      <c r="C60" t="s">
        <v>1315</v>
      </c>
      <c r="D60" t="s">
        <v>939</v>
      </c>
      <c r="E60" t="s">
        <v>1902</v>
      </c>
      <c r="F60" t="s">
        <v>0</v>
      </c>
      <c r="G60" t="s">
        <v>1</v>
      </c>
      <c r="H60">
        <v>1</v>
      </c>
      <c r="I60">
        <v>1</v>
      </c>
      <c r="J60">
        <v>1</v>
      </c>
      <c r="K60">
        <v>1</v>
      </c>
      <c r="L60">
        <v>1</v>
      </c>
      <c r="N60">
        <v>1</v>
      </c>
      <c r="O60">
        <v>1</v>
      </c>
      <c r="Q60" t="s">
        <v>456</v>
      </c>
      <c r="R60" t="s">
        <v>89</v>
      </c>
      <c r="T60">
        <v>2014</v>
      </c>
      <c r="U60" t="s">
        <v>944</v>
      </c>
      <c r="V60">
        <v>1</v>
      </c>
      <c r="W60">
        <v>1</v>
      </c>
      <c r="X60">
        <v>1</v>
      </c>
      <c r="Y60">
        <v>1</v>
      </c>
      <c r="Z60">
        <v>1</v>
      </c>
      <c r="AA60">
        <v>1</v>
      </c>
      <c r="AB60">
        <v>1</v>
      </c>
      <c r="AC60">
        <v>1</v>
      </c>
      <c r="AD60">
        <v>1</v>
      </c>
      <c r="AE60">
        <v>1</v>
      </c>
      <c r="AF60">
        <v>1</v>
      </c>
      <c r="AG60">
        <v>2</v>
      </c>
      <c r="AH60">
        <v>2</v>
      </c>
      <c r="AI60">
        <v>1</v>
      </c>
      <c r="AJ60">
        <v>2</v>
      </c>
      <c r="AK60">
        <v>0</v>
      </c>
      <c r="AL60">
        <v>0</v>
      </c>
      <c r="AM60">
        <v>0</v>
      </c>
      <c r="AU60">
        <v>0</v>
      </c>
      <c r="AV60">
        <v>-5.7479835504950623E-2</v>
      </c>
      <c r="AW60">
        <v>4.0362346926161564E-2</v>
      </c>
      <c r="AX60">
        <v>-5.7068285370070304E-2</v>
      </c>
      <c r="AY60">
        <v>3.9786434969348632E-2</v>
      </c>
      <c r="BD60">
        <v>68</v>
      </c>
      <c r="BE60">
        <v>39</v>
      </c>
      <c r="BF60">
        <v>107</v>
      </c>
      <c r="BG60">
        <v>3.625</v>
      </c>
      <c r="BH60">
        <v>3.6730769230769198</v>
      </c>
      <c r="BI60">
        <v>0.84998902539008203</v>
      </c>
      <c r="BJ60">
        <v>0.81192559889293503</v>
      </c>
      <c r="BK60">
        <v>-1</v>
      </c>
      <c r="BL60">
        <v>-5.7479835504950623E-2</v>
      </c>
      <c r="BM60">
        <v>4.0362346926161564E-2</v>
      </c>
      <c r="BN60">
        <v>-5.7068285370070304E-2</v>
      </c>
      <c r="BO60">
        <v>3.9786434969348632E-2</v>
      </c>
      <c r="CP60" t="e">
        <v>#DIV/0!</v>
      </c>
      <c r="CQ60" t="e">
        <v>#DIV/0!</v>
      </c>
      <c r="CR60" t="e">
        <v>#DIV/0!</v>
      </c>
      <c r="CS60" t="e">
        <v>#DIV/0!</v>
      </c>
      <c r="DM60" t="e">
        <v>#DIV/0!</v>
      </c>
      <c r="DN60" t="e">
        <v>#DIV/0!</v>
      </c>
      <c r="DO60" t="e">
        <v>#DIV/0!</v>
      </c>
      <c r="DP60" t="e">
        <v>#DIV/0!</v>
      </c>
    </row>
    <row r="61" spans="1:120" x14ac:dyDescent="0.2">
      <c r="A61">
        <v>91</v>
      </c>
      <c r="B61" t="s">
        <v>904</v>
      </c>
      <c r="C61" t="s">
        <v>1315</v>
      </c>
      <c r="D61" t="s">
        <v>940</v>
      </c>
      <c r="E61" t="s">
        <v>1903</v>
      </c>
      <c r="F61" t="s">
        <v>0</v>
      </c>
      <c r="G61" t="s">
        <v>1</v>
      </c>
      <c r="H61">
        <v>1</v>
      </c>
      <c r="I61">
        <v>1</v>
      </c>
      <c r="J61">
        <v>1</v>
      </c>
      <c r="K61">
        <v>1</v>
      </c>
      <c r="L61">
        <v>1</v>
      </c>
      <c r="N61">
        <v>1</v>
      </c>
      <c r="O61">
        <v>1</v>
      </c>
      <c r="Q61" t="s">
        <v>456</v>
      </c>
      <c r="R61" t="s">
        <v>89</v>
      </c>
      <c r="T61">
        <v>2014</v>
      </c>
      <c r="U61" t="s">
        <v>944</v>
      </c>
      <c r="V61">
        <v>1</v>
      </c>
      <c r="W61">
        <v>1</v>
      </c>
      <c r="X61">
        <v>1</v>
      </c>
      <c r="Y61">
        <v>1</v>
      </c>
      <c r="Z61">
        <v>1</v>
      </c>
      <c r="AA61">
        <v>1</v>
      </c>
      <c r="AB61">
        <v>1</v>
      </c>
      <c r="AC61">
        <v>1</v>
      </c>
      <c r="AD61">
        <v>1</v>
      </c>
      <c r="AE61">
        <v>1</v>
      </c>
      <c r="AF61">
        <v>1</v>
      </c>
      <c r="AG61">
        <v>2</v>
      </c>
      <c r="AH61">
        <v>2</v>
      </c>
      <c r="AI61">
        <v>1</v>
      </c>
      <c r="AJ61">
        <v>2</v>
      </c>
      <c r="AK61">
        <v>0</v>
      </c>
      <c r="AL61">
        <v>0</v>
      </c>
      <c r="AM61">
        <v>0</v>
      </c>
      <c r="AU61">
        <v>0</v>
      </c>
      <c r="AV61">
        <v>-0.20355062487296532</v>
      </c>
      <c r="AW61">
        <v>4.1900555139602468E-2</v>
      </c>
      <c r="AX61">
        <v>-0.2019222198739816</v>
      </c>
      <c r="AY61">
        <v>4.1232827892897762E-2</v>
      </c>
      <c r="BD61">
        <v>47</v>
      </c>
      <c r="BE61">
        <v>49</v>
      </c>
      <c r="BF61">
        <v>96</v>
      </c>
      <c r="BG61">
        <v>3.8404255319148901</v>
      </c>
      <c r="BH61">
        <v>3.9872448979591799</v>
      </c>
      <c r="BI61">
        <v>0.73753321943403505</v>
      </c>
      <c r="BJ61">
        <v>0.70537597925421502</v>
      </c>
      <c r="BK61">
        <v>-1</v>
      </c>
      <c r="BL61">
        <v>-0.20355062487296532</v>
      </c>
      <c r="BM61">
        <v>4.1900555139602468E-2</v>
      </c>
      <c r="BN61">
        <v>-0.2019222198739816</v>
      </c>
      <c r="BO61">
        <v>4.1232827892897762E-2</v>
      </c>
      <c r="CP61" t="e">
        <v>#DIV/0!</v>
      </c>
      <c r="CQ61" t="e">
        <v>#DIV/0!</v>
      </c>
      <c r="CR61" t="e">
        <v>#DIV/0!</v>
      </c>
      <c r="CS61" t="e">
        <v>#DIV/0!</v>
      </c>
      <c r="DM61" t="e">
        <v>#DIV/0!</v>
      </c>
      <c r="DN61" t="e">
        <v>#DIV/0!</v>
      </c>
      <c r="DO61" t="e">
        <v>#DIV/0!</v>
      </c>
      <c r="DP61" t="e">
        <v>#DIV/0!</v>
      </c>
    </row>
    <row r="62" spans="1:120" x14ac:dyDescent="0.2">
      <c r="A62">
        <v>91</v>
      </c>
      <c r="B62" t="s">
        <v>905</v>
      </c>
      <c r="C62" t="s">
        <v>1315</v>
      </c>
      <c r="D62" t="s">
        <v>941</v>
      </c>
      <c r="E62" t="s">
        <v>1904</v>
      </c>
      <c r="F62" t="s">
        <v>0</v>
      </c>
      <c r="G62" t="s">
        <v>1</v>
      </c>
      <c r="H62">
        <v>1</v>
      </c>
      <c r="I62">
        <v>1</v>
      </c>
      <c r="J62">
        <v>1</v>
      </c>
      <c r="K62">
        <v>1</v>
      </c>
      <c r="L62">
        <v>1</v>
      </c>
      <c r="N62">
        <v>1</v>
      </c>
      <c r="O62">
        <v>1</v>
      </c>
      <c r="Q62" t="s">
        <v>456</v>
      </c>
      <c r="R62" t="s">
        <v>89</v>
      </c>
      <c r="T62">
        <v>2014</v>
      </c>
      <c r="U62" t="s">
        <v>944</v>
      </c>
      <c r="V62">
        <v>1</v>
      </c>
      <c r="W62">
        <v>1</v>
      </c>
      <c r="X62">
        <v>1</v>
      </c>
      <c r="Y62">
        <v>1</v>
      </c>
      <c r="Z62">
        <v>1</v>
      </c>
      <c r="AA62">
        <v>1</v>
      </c>
      <c r="AB62">
        <v>1</v>
      </c>
      <c r="AC62">
        <v>1</v>
      </c>
      <c r="AD62">
        <v>1</v>
      </c>
      <c r="AE62">
        <v>1</v>
      </c>
      <c r="AF62">
        <v>1</v>
      </c>
      <c r="AG62">
        <v>2</v>
      </c>
      <c r="AH62">
        <v>2</v>
      </c>
      <c r="AI62">
        <v>1</v>
      </c>
      <c r="AJ62">
        <v>2</v>
      </c>
      <c r="AK62">
        <v>0</v>
      </c>
      <c r="AL62">
        <v>0</v>
      </c>
      <c r="AM62">
        <v>0</v>
      </c>
      <c r="AU62">
        <v>0</v>
      </c>
      <c r="AV62">
        <v>0.17772407793386166</v>
      </c>
      <c r="AW62">
        <v>4.2331871537170537E-2</v>
      </c>
      <c r="AX62">
        <v>0.17640106990954013</v>
      </c>
      <c r="AY62">
        <v>4.1703966196130059E-2</v>
      </c>
      <c r="BD62">
        <v>37</v>
      </c>
      <c r="BE62">
        <v>66</v>
      </c>
      <c r="BF62">
        <v>103</v>
      </c>
      <c r="BG62">
        <v>3.86341698841699</v>
      </c>
      <c r="BH62">
        <v>3.70265151515152</v>
      </c>
      <c r="BI62">
        <v>0.91754766160311996</v>
      </c>
      <c r="BJ62">
        <v>0.89731574911680501</v>
      </c>
      <c r="BK62">
        <v>1</v>
      </c>
      <c r="BL62">
        <v>0.17772407793386166</v>
      </c>
      <c r="BM62">
        <v>4.2331871537170537E-2</v>
      </c>
      <c r="BN62">
        <v>0.17640106990954013</v>
      </c>
      <c r="BO62">
        <v>4.1703966196130059E-2</v>
      </c>
      <c r="CP62" t="e">
        <v>#DIV/0!</v>
      </c>
      <c r="CQ62" t="e">
        <v>#DIV/0!</v>
      </c>
      <c r="CR62" t="e">
        <v>#DIV/0!</v>
      </c>
      <c r="CS62" t="e">
        <v>#DIV/0!</v>
      </c>
      <c r="DM62" t="e">
        <v>#DIV/0!</v>
      </c>
      <c r="DN62" t="e">
        <v>#DIV/0!</v>
      </c>
      <c r="DO62" t="s">
        <v>1346</v>
      </c>
      <c r="DP62" t="e">
        <v>#DIV/0!</v>
      </c>
    </row>
    <row r="63" spans="1:120" x14ac:dyDescent="0.2">
      <c r="A63">
        <v>91</v>
      </c>
      <c r="B63" t="s">
        <v>906</v>
      </c>
      <c r="C63" t="s">
        <v>1315</v>
      </c>
      <c r="D63" t="s">
        <v>942</v>
      </c>
      <c r="E63" t="s">
        <v>1905</v>
      </c>
      <c r="F63" t="s">
        <v>0</v>
      </c>
      <c r="G63" t="s">
        <v>1</v>
      </c>
      <c r="H63">
        <v>1</v>
      </c>
      <c r="I63">
        <v>1</v>
      </c>
      <c r="J63">
        <v>1</v>
      </c>
      <c r="K63">
        <v>1</v>
      </c>
      <c r="L63">
        <v>1</v>
      </c>
      <c r="N63">
        <v>1</v>
      </c>
      <c r="O63">
        <v>1</v>
      </c>
      <c r="Q63" t="s">
        <v>456</v>
      </c>
      <c r="R63" t="s">
        <v>89</v>
      </c>
      <c r="T63">
        <v>2014</v>
      </c>
      <c r="U63" t="s">
        <v>944</v>
      </c>
      <c r="V63">
        <v>1</v>
      </c>
      <c r="W63">
        <v>1</v>
      </c>
      <c r="X63">
        <v>1</v>
      </c>
      <c r="Y63">
        <v>1</v>
      </c>
      <c r="Z63">
        <v>1</v>
      </c>
      <c r="AA63">
        <v>1</v>
      </c>
      <c r="AB63">
        <v>1</v>
      </c>
      <c r="AC63">
        <v>1</v>
      </c>
      <c r="AD63">
        <v>1</v>
      </c>
      <c r="AE63">
        <v>1</v>
      </c>
      <c r="AF63">
        <v>1</v>
      </c>
      <c r="AG63">
        <v>2</v>
      </c>
      <c r="AH63">
        <v>2</v>
      </c>
      <c r="AI63">
        <v>1</v>
      </c>
      <c r="AJ63">
        <v>2</v>
      </c>
      <c r="AK63">
        <v>0</v>
      </c>
      <c r="AL63">
        <v>0</v>
      </c>
      <c r="AM63">
        <v>0</v>
      </c>
      <c r="AU63">
        <v>0</v>
      </c>
      <c r="AV63">
        <v>0.24028683103211415</v>
      </c>
      <c r="AW63">
        <v>4.4787168501874537E-2</v>
      </c>
      <c r="AX63">
        <v>0.23823309743354909</v>
      </c>
      <c r="AY63">
        <v>4.402484764126114E-2</v>
      </c>
      <c r="BD63">
        <v>46</v>
      </c>
      <c r="BE63">
        <v>44</v>
      </c>
      <c r="BF63">
        <v>90</v>
      </c>
      <c r="BG63">
        <v>4.0244565217391299</v>
      </c>
      <c r="BH63">
        <v>3.7926136363636398</v>
      </c>
      <c r="BI63">
        <v>0.98623145145823199</v>
      </c>
      <c r="BJ63">
        <v>0.94197312004084899</v>
      </c>
      <c r="BK63">
        <v>1</v>
      </c>
      <c r="BL63">
        <v>0.24028683103211415</v>
      </c>
      <c r="BM63">
        <v>4.4787168501874537E-2</v>
      </c>
      <c r="BN63">
        <v>0.23823309743354909</v>
      </c>
      <c r="BO63">
        <v>4.402484764126114E-2</v>
      </c>
      <c r="CP63" t="e">
        <v>#DIV/0!</v>
      </c>
      <c r="CQ63" t="e">
        <v>#DIV/0!</v>
      </c>
      <c r="CR63" t="e">
        <v>#DIV/0!</v>
      </c>
      <c r="CS63" t="e">
        <v>#DIV/0!</v>
      </c>
      <c r="DM63" t="e">
        <v>#DIV/0!</v>
      </c>
      <c r="DN63" t="e">
        <v>#DIV/0!</v>
      </c>
      <c r="DO63" t="e">
        <v>#DIV/0!</v>
      </c>
      <c r="DP63" t="e">
        <v>#DIV/0!</v>
      </c>
    </row>
    <row r="64" spans="1:120" x14ac:dyDescent="0.2">
      <c r="A64">
        <v>91</v>
      </c>
      <c r="B64" t="s">
        <v>907</v>
      </c>
      <c r="C64" t="s">
        <v>1315</v>
      </c>
      <c r="D64" t="s">
        <v>943</v>
      </c>
      <c r="E64" t="s">
        <v>1906</v>
      </c>
      <c r="F64" t="s">
        <v>0</v>
      </c>
      <c r="G64" t="s">
        <v>1</v>
      </c>
      <c r="H64">
        <v>1</v>
      </c>
      <c r="I64">
        <v>1</v>
      </c>
      <c r="J64">
        <v>1</v>
      </c>
      <c r="K64">
        <v>1</v>
      </c>
      <c r="L64">
        <v>1</v>
      </c>
      <c r="N64">
        <v>1</v>
      </c>
      <c r="O64">
        <v>1</v>
      </c>
      <c r="Q64" t="s">
        <v>456</v>
      </c>
      <c r="R64" t="s">
        <v>89</v>
      </c>
      <c r="T64">
        <v>2014</v>
      </c>
      <c r="U64" t="s">
        <v>944</v>
      </c>
      <c r="V64">
        <v>1</v>
      </c>
      <c r="W64">
        <v>1</v>
      </c>
      <c r="X64">
        <v>1</v>
      </c>
      <c r="Y64">
        <v>1</v>
      </c>
      <c r="Z64">
        <v>1</v>
      </c>
      <c r="AA64">
        <v>1</v>
      </c>
      <c r="AB64">
        <v>1</v>
      </c>
      <c r="AC64">
        <v>1</v>
      </c>
      <c r="AD64">
        <v>1</v>
      </c>
      <c r="AE64">
        <v>1</v>
      </c>
      <c r="AF64">
        <v>1</v>
      </c>
      <c r="AG64">
        <v>2</v>
      </c>
      <c r="AH64">
        <v>2</v>
      </c>
      <c r="AI64">
        <v>1</v>
      </c>
      <c r="AJ64">
        <v>2</v>
      </c>
      <c r="AK64">
        <v>0</v>
      </c>
      <c r="AL64">
        <v>0</v>
      </c>
      <c r="AM64">
        <v>0</v>
      </c>
      <c r="AU64">
        <v>0</v>
      </c>
      <c r="AV64">
        <v>-0.18966582707183721</v>
      </c>
      <c r="AW64">
        <v>4.6681101077570723E-2</v>
      </c>
      <c r="AX64">
        <v>-0.18798736842518379</v>
      </c>
      <c r="AY64">
        <v>4.5858542714155154E-2</v>
      </c>
      <c r="BD64">
        <v>48</v>
      </c>
      <c r="BE64">
        <v>39</v>
      </c>
      <c r="BF64">
        <v>87</v>
      </c>
      <c r="BG64">
        <v>3.625</v>
      </c>
      <c r="BH64">
        <v>3.7916666666666701</v>
      </c>
      <c r="BI64">
        <v>0.740632995512996</v>
      </c>
      <c r="BJ64">
        <v>1.02410637125697</v>
      </c>
      <c r="BK64">
        <v>-1</v>
      </c>
      <c r="BL64">
        <v>-0.18966582707183721</v>
      </c>
      <c r="BM64">
        <v>4.6681101077570723E-2</v>
      </c>
      <c r="BN64">
        <v>-0.18798736842518379</v>
      </c>
      <c r="BO64">
        <v>4.5858542714155154E-2</v>
      </c>
      <c r="CP64" t="e">
        <v>#DIV/0!</v>
      </c>
      <c r="CQ64" t="e">
        <v>#DIV/0!</v>
      </c>
      <c r="CR64" t="e">
        <v>#DIV/0!</v>
      </c>
      <c r="CS64" t="e">
        <v>#DIV/0!</v>
      </c>
      <c r="DM64" t="e">
        <v>#DIV/0!</v>
      </c>
      <c r="DN64" t="e">
        <v>#DIV/0!</v>
      </c>
      <c r="DO64" t="e">
        <v>#DIV/0!</v>
      </c>
      <c r="DP64" t="e">
        <v>#DIV/0!</v>
      </c>
    </row>
    <row r="65" spans="1:135" x14ac:dyDescent="0.2">
      <c r="A65">
        <v>92</v>
      </c>
      <c r="B65" t="s">
        <v>362</v>
      </c>
      <c r="C65" t="s">
        <v>1337</v>
      </c>
      <c r="D65">
        <v>1</v>
      </c>
      <c r="E65" t="s">
        <v>1907</v>
      </c>
      <c r="F65" t="s">
        <v>0</v>
      </c>
      <c r="G65" t="s">
        <v>1</v>
      </c>
      <c r="H65">
        <v>1</v>
      </c>
      <c r="I65">
        <v>1</v>
      </c>
      <c r="J65">
        <v>1</v>
      </c>
      <c r="K65">
        <v>1</v>
      </c>
      <c r="L65">
        <v>1</v>
      </c>
      <c r="N65">
        <v>1</v>
      </c>
      <c r="O65">
        <v>1</v>
      </c>
      <c r="Q65" t="s">
        <v>1344</v>
      </c>
      <c r="R65" t="s">
        <v>3</v>
      </c>
      <c r="T65">
        <v>2013</v>
      </c>
      <c r="U65" t="s">
        <v>363</v>
      </c>
      <c r="V65">
        <v>1</v>
      </c>
      <c r="W65">
        <v>0</v>
      </c>
      <c r="X65">
        <v>0</v>
      </c>
      <c r="Y65">
        <v>2</v>
      </c>
      <c r="Z65">
        <v>2</v>
      </c>
      <c r="AA65">
        <v>1</v>
      </c>
      <c r="AB65">
        <v>2</v>
      </c>
      <c r="AC65">
        <v>1</v>
      </c>
      <c r="AD65">
        <v>1</v>
      </c>
      <c r="AE65">
        <v>1</v>
      </c>
      <c r="AF65">
        <v>1</v>
      </c>
      <c r="AG65">
        <v>2</v>
      </c>
      <c r="AH65">
        <v>2</v>
      </c>
      <c r="AI65">
        <v>1</v>
      </c>
      <c r="AJ65">
        <v>2</v>
      </c>
      <c r="AK65">
        <v>0</v>
      </c>
      <c r="AL65">
        <v>0</v>
      </c>
      <c r="AM65">
        <v>0</v>
      </c>
      <c r="AU65">
        <v>0</v>
      </c>
      <c r="AV65">
        <v>0.7572163027704657</v>
      </c>
      <c r="AW65">
        <v>8.5733765291813743E-2</v>
      </c>
      <c r="AX65">
        <v>0.74532285298873069</v>
      </c>
      <c r="AY65">
        <v>8.3061708847725249E-2</v>
      </c>
      <c r="BB65">
        <v>0.76</v>
      </c>
      <c r="BC65">
        <v>1</v>
      </c>
      <c r="BD65">
        <v>25</v>
      </c>
      <c r="BE65">
        <v>25</v>
      </c>
      <c r="BF65">
        <v>50</v>
      </c>
      <c r="BG65">
        <v>4.1399999999999997</v>
      </c>
      <c r="BH65">
        <v>3.37</v>
      </c>
      <c r="BI65">
        <v>0.85</v>
      </c>
      <c r="BJ65">
        <v>1.1599999999999999</v>
      </c>
      <c r="BK65">
        <v>1</v>
      </c>
      <c r="BL65">
        <v>0.7572163027704657</v>
      </c>
      <c r="BM65">
        <v>8.5733765291813743E-2</v>
      </c>
      <c r="BN65">
        <v>0.74532285298873069</v>
      </c>
      <c r="BO65">
        <v>8.3061708847725249E-2</v>
      </c>
      <c r="CP65" t="e">
        <v>#DIV/0!</v>
      </c>
      <c r="CQ65" t="e">
        <v>#DIV/0!</v>
      </c>
      <c r="CR65" t="e">
        <v>#DIV/0!</v>
      </c>
      <c r="CS65" t="e">
        <v>#DIV/0!</v>
      </c>
      <c r="DM65" t="e">
        <v>#DIV/0!</v>
      </c>
      <c r="DN65" t="e">
        <v>#DIV/0!</v>
      </c>
      <c r="DO65" t="e">
        <v>#DIV/0!</v>
      </c>
      <c r="DP65" t="e">
        <v>#DIV/0!</v>
      </c>
    </row>
    <row r="66" spans="1:135" x14ac:dyDescent="0.2">
      <c r="A66">
        <v>92</v>
      </c>
      <c r="B66" t="s">
        <v>368</v>
      </c>
      <c r="C66" t="s">
        <v>1337</v>
      </c>
      <c r="D66">
        <v>3</v>
      </c>
      <c r="E66" t="s">
        <v>1908</v>
      </c>
      <c r="F66" t="s">
        <v>0</v>
      </c>
      <c r="G66" t="s">
        <v>1</v>
      </c>
      <c r="H66">
        <v>1</v>
      </c>
      <c r="I66">
        <v>1</v>
      </c>
      <c r="J66">
        <v>1</v>
      </c>
      <c r="K66">
        <v>1</v>
      </c>
      <c r="L66">
        <v>1</v>
      </c>
      <c r="N66">
        <v>1</v>
      </c>
      <c r="O66">
        <v>1</v>
      </c>
      <c r="Q66" t="s">
        <v>370</v>
      </c>
      <c r="R66" t="s">
        <v>3</v>
      </c>
      <c r="T66">
        <v>2013</v>
      </c>
      <c r="U66" t="s">
        <v>363</v>
      </c>
      <c r="V66">
        <v>1</v>
      </c>
      <c r="W66">
        <v>0</v>
      </c>
      <c r="X66">
        <v>0</v>
      </c>
      <c r="Y66">
        <v>2</v>
      </c>
      <c r="Z66">
        <v>2</v>
      </c>
      <c r="AA66" t="s">
        <v>1848</v>
      </c>
      <c r="AB66">
        <v>2</v>
      </c>
      <c r="AC66">
        <v>1</v>
      </c>
      <c r="AD66">
        <v>1</v>
      </c>
      <c r="AE66">
        <v>1</v>
      </c>
      <c r="AF66">
        <v>1</v>
      </c>
      <c r="AG66">
        <v>1</v>
      </c>
      <c r="AH66">
        <v>1</v>
      </c>
      <c r="AI66">
        <v>1</v>
      </c>
      <c r="AJ66">
        <v>1</v>
      </c>
      <c r="AK66">
        <v>0</v>
      </c>
      <c r="AL66">
        <v>0</v>
      </c>
      <c r="AM66">
        <v>0</v>
      </c>
      <c r="AN66" t="s">
        <v>369</v>
      </c>
      <c r="AU66">
        <v>0</v>
      </c>
      <c r="AV66">
        <v>0.91327700000000001</v>
      </c>
      <c r="AW66">
        <v>6.6685999999999995E-2</v>
      </c>
      <c r="AX66">
        <v>0.905559</v>
      </c>
      <c r="AY66">
        <v>6.5563999999999997E-2</v>
      </c>
      <c r="BC66">
        <v>1</v>
      </c>
      <c r="BD66">
        <v>45.5</v>
      </c>
      <c r="BE66">
        <v>45.5</v>
      </c>
      <c r="BF66">
        <v>91</v>
      </c>
      <c r="BG66" t="s">
        <v>1338</v>
      </c>
      <c r="BH66" t="s">
        <v>1339</v>
      </c>
      <c r="BK66">
        <v>1</v>
      </c>
      <c r="BL66" t="e">
        <v>#VALUE!</v>
      </c>
      <c r="BM66" t="e">
        <v>#VALUE!</v>
      </c>
      <c r="BN66" t="e">
        <v>#VALUE!</v>
      </c>
      <c r="BO66" t="e">
        <v>#VALUE!</v>
      </c>
      <c r="BP66">
        <v>1.656500643</v>
      </c>
      <c r="BX66">
        <v>0.219389266</v>
      </c>
      <c r="CA66">
        <v>0.91327700000000001</v>
      </c>
      <c r="CB66">
        <v>6.6685999999999995E-2</v>
      </c>
      <c r="CC66">
        <v>0.905559</v>
      </c>
      <c r="CD66">
        <v>6.5563999999999997E-2</v>
      </c>
      <c r="CP66" t="e">
        <v>#DIV/0!</v>
      </c>
      <c r="CQ66" t="e">
        <v>#DIV/0!</v>
      </c>
      <c r="CR66" t="e">
        <v>#DIV/0!</v>
      </c>
      <c r="CS66" t="e">
        <v>#DIV/0!</v>
      </c>
      <c r="DM66" t="e">
        <v>#DIV/0!</v>
      </c>
      <c r="DN66" t="e">
        <v>#DIV/0!</v>
      </c>
      <c r="DO66" t="e">
        <v>#DIV/0!</v>
      </c>
      <c r="DP66" t="e">
        <v>#DIV/0!</v>
      </c>
    </row>
    <row r="67" spans="1:135" x14ac:dyDescent="0.2">
      <c r="A67">
        <v>92</v>
      </c>
      <c r="B67" t="s">
        <v>371</v>
      </c>
      <c r="C67" t="s">
        <v>1337</v>
      </c>
      <c r="D67">
        <v>4</v>
      </c>
      <c r="E67" t="s">
        <v>1909</v>
      </c>
      <c r="F67" t="s">
        <v>0</v>
      </c>
      <c r="G67" t="s">
        <v>1</v>
      </c>
      <c r="H67">
        <v>1</v>
      </c>
      <c r="I67">
        <v>1</v>
      </c>
      <c r="J67">
        <v>1</v>
      </c>
      <c r="K67">
        <v>1</v>
      </c>
      <c r="L67">
        <v>1</v>
      </c>
      <c r="N67">
        <v>1</v>
      </c>
      <c r="O67">
        <v>1</v>
      </c>
      <c r="Q67" t="s">
        <v>372</v>
      </c>
      <c r="R67" t="s">
        <v>3</v>
      </c>
      <c r="T67">
        <v>2013</v>
      </c>
      <c r="U67" t="s">
        <v>363</v>
      </c>
      <c r="V67">
        <v>1</v>
      </c>
      <c r="W67">
        <v>0</v>
      </c>
      <c r="X67">
        <v>0</v>
      </c>
      <c r="Y67">
        <v>2</v>
      </c>
      <c r="Z67">
        <v>2</v>
      </c>
      <c r="AA67">
        <v>1</v>
      </c>
      <c r="AB67">
        <v>2</v>
      </c>
      <c r="AC67">
        <v>1</v>
      </c>
      <c r="AD67">
        <v>1</v>
      </c>
      <c r="AE67">
        <v>1</v>
      </c>
      <c r="AF67">
        <v>1</v>
      </c>
      <c r="AG67">
        <v>2</v>
      </c>
      <c r="AH67">
        <v>2</v>
      </c>
      <c r="AI67">
        <v>1</v>
      </c>
      <c r="AJ67">
        <v>2</v>
      </c>
      <c r="AK67">
        <v>0</v>
      </c>
      <c r="AL67">
        <v>1</v>
      </c>
      <c r="AM67">
        <v>0</v>
      </c>
      <c r="AN67" t="s">
        <v>851</v>
      </c>
      <c r="AU67">
        <v>0</v>
      </c>
      <c r="AV67">
        <v>0.57958700887467751</v>
      </c>
      <c r="AW67">
        <v>6.4122470006586899E-2</v>
      </c>
      <c r="AX67">
        <v>0.57265967410725105</v>
      </c>
      <c r="AY67">
        <v>6.2598822166078635E-2</v>
      </c>
      <c r="BA67" t="s">
        <v>373</v>
      </c>
      <c r="BB67">
        <v>0.57999999999999996</v>
      </c>
      <c r="BC67">
        <v>1</v>
      </c>
      <c r="BD67">
        <v>32.5</v>
      </c>
      <c r="BE67">
        <v>32.5</v>
      </c>
      <c r="BF67">
        <v>65</v>
      </c>
      <c r="BG67">
        <v>5.13</v>
      </c>
      <c r="BH67">
        <v>3.71</v>
      </c>
      <c r="BI67">
        <v>2.46</v>
      </c>
      <c r="BJ67">
        <v>2.44</v>
      </c>
      <c r="BK67">
        <v>1</v>
      </c>
      <c r="BL67">
        <v>0.57958700887467751</v>
      </c>
      <c r="BM67">
        <v>6.4122470006586899E-2</v>
      </c>
      <c r="BN67">
        <v>0.57265967410725105</v>
      </c>
      <c r="BO67">
        <v>6.2598822166078635E-2</v>
      </c>
      <c r="CE67" t="s">
        <v>91</v>
      </c>
      <c r="CH67">
        <v>32.5</v>
      </c>
      <c r="CI67">
        <v>32.5</v>
      </c>
      <c r="CJ67">
        <v>65</v>
      </c>
      <c r="CK67">
        <v>74.5</v>
      </c>
      <c r="CL67">
        <v>63.44</v>
      </c>
      <c r="CM67">
        <v>17.510000000000002</v>
      </c>
      <c r="CN67">
        <v>18.16</v>
      </c>
      <c r="CO67">
        <v>1</v>
      </c>
      <c r="CP67">
        <v>0.62002602460216882</v>
      </c>
      <c r="CQ67">
        <v>6.4495632855261303E-2</v>
      </c>
      <c r="CR67">
        <v>0.61261535498540987</v>
      </c>
      <c r="CS67">
        <v>6.2963118095426915E-2</v>
      </c>
      <c r="DM67" t="e">
        <v>#DIV/0!</v>
      </c>
      <c r="DN67" t="e">
        <v>#DIV/0!</v>
      </c>
      <c r="DO67" t="e">
        <v>#DIV/0!</v>
      </c>
      <c r="DP67" t="e">
        <v>#DIV/0!</v>
      </c>
    </row>
    <row r="68" spans="1:135" x14ac:dyDescent="0.2">
      <c r="A68">
        <v>126</v>
      </c>
      <c r="B68" t="s">
        <v>134</v>
      </c>
      <c r="C68" t="s">
        <v>1325</v>
      </c>
      <c r="D68">
        <v>1</v>
      </c>
      <c r="E68" t="s">
        <v>1910</v>
      </c>
      <c r="F68" t="s">
        <v>0</v>
      </c>
      <c r="G68" t="s">
        <v>1</v>
      </c>
      <c r="H68">
        <v>1</v>
      </c>
      <c r="I68">
        <v>1</v>
      </c>
      <c r="J68">
        <v>1</v>
      </c>
      <c r="K68">
        <v>1</v>
      </c>
      <c r="L68">
        <v>1</v>
      </c>
      <c r="N68">
        <v>1</v>
      </c>
      <c r="O68">
        <v>1</v>
      </c>
      <c r="Q68" t="s">
        <v>136</v>
      </c>
      <c r="R68" t="s">
        <v>89</v>
      </c>
      <c r="S68" t="s">
        <v>137</v>
      </c>
      <c r="T68">
        <v>2013</v>
      </c>
      <c r="U68" t="s">
        <v>138</v>
      </c>
      <c r="V68">
        <v>1</v>
      </c>
      <c r="W68">
        <v>0</v>
      </c>
      <c r="X68">
        <v>0</v>
      </c>
      <c r="Y68">
        <v>1</v>
      </c>
      <c r="Z68">
        <v>1</v>
      </c>
      <c r="AA68">
        <v>1</v>
      </c>
      <c r="AB68">
        <v>1</v>
      </c>
      <c r="AC68">
        <v>1</v>
      </c>
      <c r="AD68">
        <v>1</v>
      </c>
      <c r="AE68">
        <v>1</v>
      </c>
      <c r="AF68">
        <v>1</v>
      </c>
      <c r="AG68">
        <v>2</v>
      </c>
      <c r="AH68">
        <v>2</v>
      </c>
      <c r="AI68">
        <v>1</v>
      </c>
      <c r="AJ68">
        <v>2</v>
      </c>
      <c r="AK68">
        <v>0</v>
      </c>
      <c r="AL68">
        <v>0</v>
      </c>
      <c r="AM68">
        <v>0</v>
      </c>
      <c r="AN68" t="s">
        <v>135</v>
      </c>
      <c r="AU68">
        <v>0</v>
      </c>
      <c r="AV68">
        <v>0.49419859778823361</v>
      </c>
      <c r="AW68">
        <v>4.9664049723228056E-2</v>
      </c>
      <c r="AX68">
        <v>0.48960851793261534</v>
      </c>
      <c r="AY68">
        <v>4.8745782013232687E-2</v>
      </c>
      <c r="BC68">
        <v>1</v>
      </c>
      <c r="BD68">
        <v>41.5</v>
      </c>
      <c r="BE68">
        <v>41.5</v>
      </c>
      <c r="BF68">
        <v>83</v>
      </c>
      <c r="BG68">
        <v>47.76</v>
      </c>
      <c r="BH68">
        <v>42.59</v>
      </c>
      <c r="BI68">
        <v>10.29</v>
      </c>
      <c r="BJ68">
        <v>10.63</v>
      </c>
      <c r="BK68">
        <v>1</v>
      </c>
      <c r="BL68">
        <v>0.49419859778823361</v>
      </c>
      <c r="BM68">
        <v>4.9664049723228056E-2</v>
      </c>
      <c r="BN68">
        <v>0.48960851793261534</v>
      </c>
      <c r="BO68">
        <v>4.8745782013232687E-2</v>
      </c>
      <c r="CP68" t="e">
        <v>#DIV/0!</v>
      </c>
      <c r="CQ68" t="e">
        <v>#DIV/0!</v>
      </c>
      <c r="CR68" t="e">
        <v>#DIV/0!</v>
      </c>
      <c r="CS68" t="e">
        <v>#DIV/0!</v>
      </c>
      <c r="DM68" t="e">
        <v>#DIV/0!</v>
      </c>
      <c r="DN68" t="e">
        <v>#DIV/0!</v>
      </c>
      <c r="DO68" t="e">
        <v>#DIV/0!</v>
      </c>
      <c r="DP68" t="e">
        <v>#DIV/0!</v>
      </c>
      <c r="EB68" t="e">
        <v>#DIV/0!</v>
      </c>
      <c r="EC68" t="e">
        <v>#DIV/0!</v>
      </c>
      <c r="ED68" t="e">
        <v>#DIV/0!</v>
      </c>
      <c r="EE68" t="e">
        <v>#DIV/0!</v>
      </c>
    </row>
    <row r="69" spans="1:135" x14ac:dyDescent="0.2">
      <c r="A69">
        <v>127</v>
      </c>
      <c r="B69" t="s">
        <v>140</v>
      </c>
      <c r="C69" t="s">
        <v>1326</v>
      </c>
      <c r="D69">
        <v>1</v>
      </c>
      <c r="E69" t="s">
        <v>1911</v>
      </c>
      <c r="F69" t="s">
        <v>0</v>
      </c>
      <c r="G69" t="s">
        <v>1</v>
      </c>
      <c r="H69">
        <v>1</v>
      </c>
      <c r="I69">
        <v>1</v>
      </c>
      <c r="J69">
        <v>1</v>
      </c>
      <c r="K69">
        <v>1</v>
      </c>
      <c r="L69">
        <v>1</v>
      </c>
      <c r="N69">
        <v>1</v>
      </c>
      <c r="O69">
        <v>1</v>
      </c>
      <c r="Q69" t="s">
        <v>866</v>
      </c>
      <c r="R69" t="s">
        <v>89</v>
      </c>
      <c r="T69">
        <v>2014</v>
      </c>
      <c r="U69" t="s">
        <v>141</v>
      </c>
      <c r="V69">
        <v>1</v>
      </c>
      <c r="W69">
        <v>0</v>
      </c>
      <c r="X69">
        <v>0</v>
      </c>
      <c r="Y69">
        <v>1</v>
      </c>
      <c r="Z69">
        <v>1</v>
      </c>
      <c r="AA69">
        <v>1</v>
      </c>
      <c r="AB69">
        <v>1</v>
      </c>
      <c r="AC69">
        <v>3</v>
      </c>
      <c r="AD69">
        <v>3</v>
      </c>
      <c r="AE69">
        <v>1</v>
      </c>
      <c r="AF69">
        <v>3</v>
      </c>
      <c r="AG69">
        <v>2</v>
      </c>
      <c r="AH69">
        <v>2</v>
      </c>
      <c r="AI69">
        <v>1</v>
      </c>
      <c r="AJ69">
        <v>2</v>
      </c>
      <c r="AK69">
        <v>0</v>
      </c>
      <c r="AL69">
        <v>1</v>
      </c>
      <c r="AM69">
        <v>0</v>
      </c>
      <c r="AS69">
        <v>1</v>
      </c>
      <c r="AT69" t="s">
        <v>715</v>
      </c>
      <c r="AU69">
        <v>1</v>
      </c>
      <c r="AV69">
        <v>0.49717860378029938</v>
      </c>
      <c r="AW69">
        <v>3.9717711365024062E-2</v>
      </c>
      <c r="AX69">
        <v>0.48621142869691036</v>
      </c>
      <c r="AY69">
        <v>3.7984785701552268E-2</v>
      </c>
      <c r="BA69" t="s">
        <v>704</v>
      </c>
      <c r="BC69">
        <v>0</v>
      </c>
      <c r="BD69">
        <v>20</v>
      </c>
      <c r="BE69">
        <v>23</v>
      </c>
      <c r="BF69">
        <v>43</v>
      </c>
      <c r="BG69">
        <v>5.79</v>
      </c>
      <c r="BH69">
        <v>5.91</v>
      </c>
      <c r="BI69">
        <v>1.44</v>
      </c>
      <c r="BJ69">
        <v>1.67</v>
      </c>
      <c r="BK69" t="s">
        <v>46</v>
      </c>
      <c r="BL69" t="e">
        <v>#VALUE!</v>
      </c>
      <c r="BM69" t="e">
        <v>#VALUE!</v>
      </c>
      <c r="BN69" t="e">
        <v>#VALUE!</v>
      </c>
      <c r="BO69" t="e">
        <v>#VALUE!</v>
      </c>
      <c r="CE69" t="s">
        <v>868</v>
      </c>
      <c r="CG69">
        <v>0</v>
      </c>
      <c r="CH69">
        <v>20</v>
      </c>
      <c r="CI69">
        <v>23</v>
      </c>
      <c r="CJ69">
        <v>43</v>
      </c>
      <c r="CK69">
        <v>5.8</v>
      </c>
      <c r="CL69">
        <v>6.6</v>
      </c>
      <c r="CM69">
        <v>1.24</v>
      </c>
      <c r="CN69">
        <v>1.1000000000000001</v>
      </c>
      <c r="CO69" t="s">
        <v>46</v>
      </c>
      <c r="CP69" t="e">
        <v>#VALUE!</v>
      </c>
      <c r="CQ69" t="e">
        <v>#VALUE!</v>
      </c>
      <c r="CR69" t="e">
        <v>#VALUE!</v>
      </c>
      <c r="CS69" t="e">
        <v>#VALUE!</v>
      </c>
      <c r="DB69" t="s">
        <v>867</v>
      </c>
      <c r="DD69">
        <v>1</v>
      </c>
      <c r="DE69">
        <v>20</v>
      </c>
      <c r="DF69">
        <v>23</v>
      </c>
      <c r="DG69">
        <v>43</v>
      </c>
      <c r="DH69">
        <v>1.85</v>
      </c>
      <c r="DI69">
        <v>0.92</v>
      </c>
      <c r="DJ69">
        <v>1.6</v>
      </c>
      <c r="DK69">
        <v>0.85</v>
      </c>
      <c r="DL69">
        <v>1</v>
      </c>
      <c r="DM69">
        <v>0.74127135797651678</v>
      </c>
      <c r="DN69">
        <v>9.9867600708592533E-2</v>
      </c>
      <c r="DO69">
        <v>0.72762832684811463</v>
      </c>
      <c r="DP69">
        <v>9.6225321921787385E-2</v>
      </c>
      <c r="EB69" t="e">
        <v>#DIV/0!</v>
      </c>
      <c r="EC69" t="e">
        <v>#DIV/0!</v>
      </c>
      <c r="ED69" t="e">
        <v>#DIV/0!</v>
      </c>
      <c r="EE69" t="e">
        <v>#DIV/0!</v>
      </c>
    </row>
    <row r="70" spans="1:135" x14ac:dyDescent="0.2">
      <c r="A70">
        <v>138</v>
      </c>
      <c r="B70">
        <v>138</v>
      </c>
      <c r="C70" t="s">
        <v>1316</v>
      </c>
      <c r="D70">
        <v>2</v>
      </c>
      <c r="E70" t="s">
        <v>1912</v>
      </c>
      <c r="F70" t="s">
        <v>0</v>
      </c>
      <c r="G70" t="s">
        <v>1</v>
      </c>
      <c r="H70">
        <v>1</v>
      </c>
      <c r="I70">
        <v>1</v>
      </c>
      <c r="J70">
        <v>1</v>
      </c>
      <c r="K70">
        <v>1</v>
      </c>
      <c r="L70">
        <v>1</v>
      </c>
      <c r="M70" t="s">
        <v>100</v>
      </c>
      <c r="N70">
        <v>1</v>
      </c>
      <c r="O70">
        <v>1</v>
      </c>
      <c r="Q70" t="s">
        <v>250</v>
      </c>
      <c r="R70" t="s">
        <v>3</v>
      </c>
      <c r="T70">
        <v>2009</v>
      </c>
      <c r="U70" t="s">
        <v>101</v>
      </c>
      <c r="V70">
        <v>1</v>
      </c>
      <c r="W70">
        <v>1</v>
      </c>
      <c r="X70">
        <v>0</v>
      </c>
      <c r="Y70">
        <v>2</v>
      </c>
      <c r="Z70">
        <v>2</v>
      </c>
      <c r="AA70">
        <v>1</v>
      </c>
      <c r="AB70">
        <v>2</v>
      </c>
      <c r="AC70">
        <v>1</v>
      </c>
      <c r="AD70">
        <v>1</v>
      </c>
      <c r="AE70">
        <v>1</v>
      </c>
      <c r="AF70">
        <v>1</v>
      </c>
      <c r="AG70">
        <v>2</v>
      </c>
      <c r="AH70">
        <v>2</v>
      </c>
      <c r="AI70">
        <v>1</v>
      </c>
      <c r="AJ70">
        <v>2</v>
      </c>
      <c r="AK70">
        <v>0</v>
      </c>
      <c r="AL70">
        <v>0</v>
      </c>
      <c r="AM70">
        <v>0</v>
      </c>
      <c r="AU70">
        <v>0</v>
      </c>
      <c r="AV70">
        <v>0.34411255845917943</v>
      </c>
      <c r="AW70">
        <v>2.5807344153801655E-2</v>
      </c>
      <c r="AX70">
        <v>0.3427156197915508</v>
      </c>
      <c r="AY70">
        <v>2.5598237567750991E-2</v>
      </c>
      <c r="BC70">
        <v>1</v>
      </c>
      <c r="BD70">
        <v>56</v>
      </c>
      <c r="BE70">
        <v>131</v>
      </c>
      <c r="BF70">
        <v>187</v>
      </c>
      <c r="BG70">
        <v>3.92</v>
      </c>
      <c r="BH70">
        <v>4.18</v>
      </c>
      <c r="BI70">
        <v>0.96</v>
      </c>
      <c r="BJ70">
        <v>0.65</v>
      </c>
      <c r="BK70">
        <v>1</v>
      </c>
      <c r="BL70">
        <v>0.34411255845917943</v>
      </c>
      <c r="BM70">
        <v>2.5807344153801655E-2</v>
      </c>
      <c r="BN70">
        <v>0.3427156197915508</v>
      </c>
      <c r="BO70">
        <v>2.5598237567750991E-2</v>
      </c>
      <c r="CP70" t="e">
        <v>#DIV/0!</v>
      </c>
      <c r="CQ70" t="e">
        <v>#DIV/0!</v>
      </c>
      <c r="CR70" t="e">
        <v>#DIV/0!</v>
      </c>
      <c r="CS70" t="e">
        <v>#DIV/0!</v>
      </c>
      <c r="DM70" t="e">
        <v>#DIV/0!</v>
      </c>
      <c r="DN70" t="e">
        <v>#DIV/0!</v>
      </c>
      <c r="DO70" t="e">
        <v>#DIV/0!</v>
      </c>
      <c r="DP70" t="e">
        <v>#DIV/0!</v>
      </c>
      <c r="EB70" t="e">
        <v>#DIV/0!</v>
      </c>
      <c r="EC70" t="e">
        <v>#DIV/0!</v>
      </c>
      <c r="ED70" t="e">
        <v>#DIV/0!</v>
      </c>
      <c r="EE70" t="e">
        <v>#DIV/0!</v>
      </c>
    </row>
    <row r="71" spans="1:135" x14ac:dyDescent="0.2">
      <c r="A71">
        <v>146</v>
      </c>
      <c r="B71" t="s">
        <v>143</v>
      </c>
      <c r="C71" t="s">
        <v>1327</v>
      </c>
      <c r="D71">
        <v>1</v>
      </c>
      <c r="E71" t="s">
        <v>1913</v>
      </c>
      <c r="F71" t="s">
        <v>0</v>
      </c>
      <c r="G71" t="s">
        <v>1</v>
      </c>
      <c r="H71">
        <v>1</v>
      </c>
      <c r="I71">
        <v>1</v>
      </c>
      <c r="J71">
        <v>1</v>
      </c>
      <c r="K71">
        <v>1</v>
      </c>
      <c r="L71">
        <v>1</v>
      </c>
      <c r="N71">
        <v>1</v>
      </c>
      <c r="O71">
        <v>1</v>
      </c>
      <c r="Q71" t="s">
        <v>456</v>
      </c>
      <c r="R71" t="s">
        <v>89</v>
      </c>
      <c r="T71">
        <v>2015</v>
      </c>
      <c r="U71" t="s">
        <v>144</v>
      </c>
      <c r="V71">
        <v>1</v>
      </c>
      <c r="W71">
        <v>1</v>
      </c>
      <c r="X71">
        <v>0</v>
      </c>
      <c r="Y71">
        <v>1</v>
      </c>
      <c r="Z71">
        <v>1</v>
      </c>
      <c r="AA71">
        <v>1</v>
      </c>
      <c r="AB71">
        <v>1</v>
      </c>
      <c r="AC71">
        <v>1</v>
      </c>
      <c r="AD71">
        <v>1</v>
      </c>
      <c r="AE71">
        <v>1</v>
      </c>
      <c r="AF71">
        <v>1</v>
      </c>
      <c r="AG71">
        <v>2</v>
      </c>
      <c r="AH71">
        <v>2</v>
      </c>
      <c r="AI71">
        <v>1</v>
      </c>
      <c r="AJ71">
        <v>2</v>
      </c>
      <c r="AK71">
        <v>0</v>
      </c>
      <c r="AL71">
        <v>0</v>
      </c>
      <c r="AM71">
        <v>0</v>
      </c>
      <c r="AU71">
        <v>0</v>
      </c>
      <c r="AV71">
        <v>-7.03559353011666E-2</v>
      </c>
      <c r="AW71">
        <v>2.9436325131164197E-2</v>
      </c>
      <c r="AX71">
        <v>-6.9961416037795571E-2</v>
      </c>
      <c r="AY71">
        <v>2.9107123710097358E-2</v>
      </c>
      <c r="BB71">
        <v>-7.0000000000000007E-2</v>
      </c>
      <c r="BC71">
        <v>0</v>
      </c>
      <c r="BD71">
        <v>69</v>
      </c>
      <c r="BE71">
        <v>67</v>
      </c>
      <c r="BF71">
        <v>136</v>
      </c>
      <c r="BG71">
        <v>3.76</v>
      </c>
      <c r="BH71">
        <v>3.83</v>
      </c>
      <c r="BI71">
        <v>0.97</v>
      </c>
      <c r="BJ71">
        <v>1.02</v>
      </c>
      <c r="BK71">
        <v>-1</v>
      </c>
      <c r="BL71">
        <v>-7.03559353011666E-2</v>
      </c>
      <c r="BM71">
        <v>2.9436325131164197E-2</v>
      </c>
      <c r="BN71">
        <v>-6.9961416037795571E-2</v>
      </c>
      <c r="BO71">
        <v>2.9107123710097358E-2</v>
      </c>
      <c r="CP71" t="e">
        <v>#DIV/0!</v>
      </c>
      <c r="CQ71" t="e">
        <v>#DIV/0!</v>
      </c>
      <c r="CR71" t="e">
        <v>#DIV/0!</v>
      </c>
      <c r="CS71" t="e">
        <v>#DIV/0!</v>
      </c>
      <c r="DM71" t="e">
        <v>#DIV/0!</v>
      </c>
      <c r="DN71" t="e">
        <v>#DIV/0!</v>
      </c>
      <c r="DO71" t="e">
        <v>#DIV/0!</v>
      </c>
      <c r="DP71" t="e">
        <v>#DIV/0!</v>
      </c>
      <c r="EB71" t="e">
        <v>#DIV/0!</v>
      </c>
      <c r="EC71" t="e">
        <v>#DIV/0!</v>
      </c>
      <c r="ED71" t="e">
        <v>#DIV/0!</v>
      </c>
      <c r="EE71" t="e">
        <v>#DIV/0!</v>
      </c>
    </row>
    <row r="72" spans="1:135" x14ac:dyDescent="0.2">
      <c r="A72">
        <v>146</v>
      </c>
      <c r="B72" t="s">
        <v>145</v>
      </c>
      <c r="C72" t="s">
        <v>1327</v>
      </c>
      <c r="D72">
        <v>2</v>
      </c>
      <c r="E72" t="s">
        <v>1914</v>
      </c>
      <c r="F72" t="s">
        <v>0</v>
      </c>
      <c r="G72" t="s">
        <v>1</v>
      </c>
      <c r="H72">
        <v>1</v>
      </c>
      <c r="I72">
        <v>1</v>
      </c>
      <c r="J72">
        <v>1</v>
      </c>
      <c r="K72">
        <v>1</v>
      </c>
      <c r="L72">
        <v>1</v>
      </c>
      <c r="N72">
        <v>1</v>
      </c>
      <c r="O72">
        <v>1</v>
      </c>
      <c r="Q72" t="s">
        <v>146</v>
      </c>
      <c r="R72" t="s">
        <v>3</v>
      </c>
      <c r="T72">
        <v>2015</v>
      </c>
      <c r="U72" t="s">
        <v>144</v>
      </c>
      <c r="V72">
        <v>1</v>
      </c>
      <c r="W72">
        <v>1</v>
      </c>
      <c r="X72">
        <v>0</v>
      </c>
      <c r="Y72">
        <v>2</v>
      </c>
      <c r="Z72">
        <v>2</v>
      </c>
      <c r="AA72">
        <v>1</v>
      </c>
      <c r="AB72">
        <v>2</v>
      </c>
      <c r="AC72">
        <v>2</v>
      </c>
      <c r="AD72">
        <v>2</v>
      </c>
      <c r="AE72">
        <v>1</v>
      </c>
      <c r="AF72">
        <v>2</v>
      </c>
      <c r="AG72">
        <v>2</v>
      </c>
      <c r="AH72">
        <v>2</v>
      </c>
      <c r="AI72">
        <v>1</v>
      </c>
      <c r="AJ72">
        <v>2</v>
      </c>
      <c r="AK72">
        <v>0</v>
      </c>
      <c r="AL72">
        <v>0</v>
      </c>
      <c r="AM72">
        <v>0</v>
      </c>
      <c r="AU72">
        <v>0</v>
      </c>
      <c r="AV72">
        <v>5.7091159127560735E-2</v>
      </c>
      <c r="AW72">
        <v>9.5279057267378883E-3</v>
      </c>
      <c r="AX72">
        <v>5.6988661534872115E-2</v>
      </c>
      <c r="AY72">
        <v>9.4937249265617096E-3</v>
      </c>
      <c r="BB72">
        <v>0.06</v>
      </c>
      <c r="BC72">
        <v>0</v>
      </c>
      <c r="BD72">
        <v>211</v>
      </c>
      <c r="BE72">
        <v>209</v>
      </c>
      <c r="BF72">
        <v>420</v>
      </c>
      <c r="BG72">
        <v>2.59</v>
      </c>
      <c r="BH72">
        <v>2.56</v>
      </c>
      <c r="BI72">
        <v>0.5</v>
      </c>
      <c r="BJ72">
        <v>0.55000000000000004</v>
      </c>
      <c r="BK72">
        <v>1</v>
      </c>
      <c r="BL72">
        <v>5.7091159127560735E-2</v>
      </c>
      <c r="BM72">
        <v>9.5279057267378883E-3</v>
      </c>
      <c r="BN72">
        <v>5.6988661534872115E-2</v>
      </c>
      <c r="BO72">
        <v>9.4937249265617096E-3</v>
      </c>
      <c r="CP72" t="e">
        <v>#DIV/0!</v>
      </c>
      <c r="CQ72" t="e">
        <v>#DIV/0!</v>
      </c>
      <c r="CR72" t="e">
        <v>#DIV/0!</v>
      </c>
      <c r="CS72" t="e">
        <v>#DIV/0!</v>
      </c>
      <c r="DM72" t="e">
        <v>#DIV/0!</v>
      </c>
      <c r="DN72" t="e">
        <v>#DIV/0!</v>
      </c>
      <c r="DO72" t="e">
        <v>#DIV/0!</v>
      </c>
      <c r="DP72" t="e">
        <v>#DIV/0!</v>
      </c>
      <c r="EB72" t="e">
        <v>#DIV/0!</v>
      </c>
      <c r="EC72" t="e">
        <v>#DIV/0!</v>
      </c>
      <c r="ED72" t="e">
        <v>#DIV/0!</v>
      </c>
      <c r="EE72" t="e">
        <v>#DIV/0!</v>
      </c>
    </row>
    <row r="73" spans="1:135" x14ac:dyDescent="0.2">
      <c r="A73">
        <v>146</v>
      </c>
      <c r="B73" t="s">
        <v>147</v>
      </c>
      <c r="C73" t="s">
        <v>1327</v>
      </c>
      <c r="D73">
        <v>3</v>
      </c>
      <c r="E73" t="s">
        <v>1915</v>
      </c>
      <c r="F73" t="s">
        <v>0</v>
      </c>
      <c r="G73" t="s">
        <v>1</v>
      </c>
      <c r="H73">
        <v>1</v>
      </c>
      <c r="I73">
        <v>1</v>
      </c>
      <c r="J73">
        <v>1</v>
      </c>
      <c r="K73">
        <v>1</v>
      </c>
      <c r="L73">
        <v>1</v>
      </c>
      <c r="N73">
        <v>1</v>
      </c>
      <c r="O73">
        <v>1</v>
      </c>
      <c r="Q73" t="s">
        <v>462</v>
      </c>
      <c r="R73" t="s">
        <v>3</v>
      </c>
      <c r="T73">
        <v>2015</v>
      </c>
      <c r="U73" t="s">
        <v>144</v>
      </c>
      <c r="V73">
        <v>1</v>
      </c>
      <c r="W73">
        <v>1</v>
      </c>
      <c r="X73">
        <v>0</v>
      </c>
      <c r="Y73">
        <v>2</v>
      </c>
      <c r="Z73">
        <v>2</v>
      </c>
      <c r="AA73">
        <v>1</v>
      </c>
      <c r="AB73">
        <v>2</v>
      </c>
      <c r="AC73">
        <v>1</v>
      </c>
      <c r="AD73">
        <v>1</v>
      </c>
      <c r="AE73">
        <v>1</v>
      </c>
      <c r="AF73">
        <v>1</v>
      </c>
      <c r="AG73">
        <v>2</v>
      </c>
      <c r="AH73">
        <v>2</v>
      </c>
      <c r="AI73">
        <v>1</v>
      </c>
      <c r="AJ73">
        <v>2</v>
      </c>
      <c r="AK73">
        <v>0</v>
      </c>
      <c r="AL73">
        <v>0</v>
      </c>
      <c r="AM73">
        <v>0</v>
      </c>
      <c r="AU73">
        <v>0</v>
      </c>
      <c r="AV73">
        <v>-5.649627348746087E-2</v>
      </c>
      <c r="AW73">
        <v>2.5651255861916571E-2</v>
      </c>
      <c r="AX73">
        <v>-5.6220681909473255E-2</v>
      </c>
      <c r="AY73">
        <v>2.540161008803141E-2</v>
      </c>
      <c r="BB73">
        <v>-0.06</v>
      </c>
      <c r="BC73">
        <v>0</v>
      </c>
      <c r="BD73">
        <v>78</v>
      </c>
      <c r="BE73">
        <v>78</v>
      </c>
      <c r="BF73">
        <v>156</v>
      </c>
      <c r="BG73">
        <v>2.1</v>
      </c>
      <c r="BH73">
        <v>2.15</v>
      </c>
      <c r="BI73">
        <v>0.89</v>
      </c>
      <c r="BJ73">
        <v>0.88</v>
      </c>
      <c r="BK73">
        <v>-1</v>
      </c>
      <c r="BL73">
        <v>-5.649627348746087E-2</v>
      </c>
      <c r="BM73">
        <v>2.5651255861916571E-2</v>
      </c>
      <c r="BN73">
        <v>-5.6220681909473255E-2</v>
      </c>
      <c r="BO73">
        <v>2.540161008803141E-2</v>
      </c>
      <c r="CP73" t="e">
        <v>#DIV/0!</v>
      </c>
      <c r="CQ73" t="e">
        <v>#DIV/0!</v>
      </c>
      <c r="CR73" t="e">
        <v>#DIV/0!</v>
      </c>
      <c r="CS73" t="e">
        <v>#DIV/0!</v>
      </c>
      <c r="DM73" t="e">
        <v>#DIV/0!</v>
      </c>
      <c r="DN73" t="e">
        <v>#DIV/0!</v>
      </c>
      <c r="DO73" t="e">
        <v>#DIV/0!</v>
      </c>
      <c r="DP73" t="e">
        <v>#DIV/0!</v>
      </c>
      <c r="EB73" t="e">
        <v>#DIV/0!</v>
      </c>
      <c r="EC73" t="e">
        <v>#DIV/0!</v>
      </c>
      <c r="ED73" t="e">
        <v>#DIV/0!</v>
      </c>
      <c r="EE73" t="e">
        <v>#DIV/0!</v>
      </c>
    </row>
    <row r="74" spans="1:135" x14ac:dyDescent="0.2">
      <c r="A74">
        <v>146</v>
      </c>
      <c r="B74" t="s">
        <v>148</v>
      </c>
      <c r="C74" t="s">
        <v>1327</v>
      </c>
      <c r="D74" t="s">
        <v>149</v>
      </c>
      <c r="E74" t="s">
        <v>1916</v>
      </c>
      <c r="F74" t="s">
        <v>0</v>
      </c>
      <c r="G74" t="s">
        <v>1</v>
      </c>
      <c r="H74">
        <v>1</v>
      </c>
      <c r="I74">
        <v>1</v>
      </c>
      <c r="J74">
        <v>1</v>
      </c>
      <c r="K74">
        <v>1</v>
      </c>
      <c r="L74">
        <v>1</v>
      </c>
      <c r="N74">
        <v>1</v>
      </c>
      <c r="O74">
        <v>1</v>
      </c>
      <c r="Q74" t="s">
        <v>150</v>
      </c>
      <c r="R74" t="s">
        <v>89</v>
      </c>
      <c r="T74">
        <v>2015</v>
      </c>
      <c r="U74" t="s">
        <v>144</v>
      </c>
      <c r="V74">
        <v>1</v>
      </c>
      <c r="W74">
        <v>1</v>
      </c>
      <c r="X74">
        <v>0</v>
      </c>
      <c r="Y74">
        <v>1</v>
      </c>
      <c r="Z74">
        <v>1</v>
      </c>
      <c r="AA74">
        <v>1</v>
      </c>
      <c r="AB74">
        <v>1</v>
      </c>
      <c r="AC74">
        <v>2</v>
      </c>
      <c r="AD74">
        <v>2</v>
      </c>
      <c r="AE74">
        <v>1</v>
      </c>
      <c r="AF74">
        <v>2</v>
      </c>
      <c r="AG74">
        <v>2</v>
      </c>
      <c r="AH74">
        <v>2</v>
      </c>
      <c r="AI74">
        <v>1</v>
      </c>
      <c r="AJ74">
        <v>2</v>
      </c>
      <c r="AK74">
        <v>0</v>
      </c>
      <c r="AL74">
        <v>0</v>
      </c>
      <c r="AM74">
        <v>0</v>
      </c>
      <c r="AU74">
        <v>0</v>
      </c>
      <c r="AV74">
        <v>0.13519673620897257</v>
      </c>
      <c r="AW74">
        <v>3.5230300313073601E-2</v>
      </c>
      <c r="AX74">
        <v>0.13430532915704529</v>
      </c>
      <c r="AY74">
        <v>3.4767256491545412E-2</v>
      </c>
      <c r="BB74">
        <v>0.14000000000000001</v>
      </c>
      <c r="BC74">
        <v>0</v>
      </c>
      <c r="BD74">
        <v>50</v>
      </c>
      <c r="BE74">
        <v>66</v>
      </c>
      <c r="BF74">
        <v>116</v>
      </c>
      <c r="BG74">
        <v>0.68</v>
      </c>
      <c r="BH74">
        <v>0.48</v>
      </c>
      <c r="BI74">
        <v>1.38</v>
      </c>
      <c r="BJ74">
        <v>1.55</v>
      </c>
      <c r="BK74">
        <v>1</v>
      </c>
      <c r="BL74">
        <v>0.13519673620897257</v>
      </c>
      <c r="BM74">
        <v>3.5230300313073601E-2</v>
      </c>
      <c r="BN74">
        <v>0.13430532915704529</v>
      </c>
      <c r="BO74">
        <v>3.4767256491545412E-2</v>
      </c>
      <c r="CP74" t="e">
        <v>#DIV/0!</v>
      </c>
      <c r="CQ74" t="e">
        <v>#DIV/0!</v>
      </c>
      <c r="CR74" t="e">
        <v>#DIV/0!</v>
      </c>
      <c r="CS74" t="e">
        <v>#DIV/0!</v>
      </c>
      <c r="DM74" t="e">
        <v>#DIV/0!</v>
      </c>
      <c r="DN74" t="e">
        <v>#DIV/0!</v>
      </c>
      <c r="DO74" t="e">
        <v>#DIV/0!</v>
      </c>
      <c r="DP74" t="e">
        <v>#DIV/0!</v>
      </c>
      <c r="EB74" t="e">
        <v>#DIV/0!</v>
      </c>
      <c r="EC74" t="e">
        <v>#DIV/0!</v>
      </c>
      <c r="ED74" t="e">
        <v>#DIV/0!</v>
      </c>
      <c r="EE74" t="e">
        <v>#DIV/0!</v>
      </c>
    </row>
    <row r="75" spans="1:135" x14ac:dyDescent="0.2">
      <c r="A75">
        <v>146</v>
      </c>
      <c r="B75" t="s">
        <v>151</v>
      </c>
      <c r="C75" t="s">
        <v>1327</v>
      </c>
      <c r="D75" t="s">
        <v>152</v>
      </c>
      <c r="E75" t="s">
        <v>1917</v>
      </c>
      <c r="F75" t="s">
        <v>0</v>
      </c>
      <c r="G75" t="s">
        <v>1</v>
      </c>
      <c r="H75">
        <v>1</v>
      </c>
      <c r="I75">
        <v>1</v>
      </c>
      <c r="J75">
        <v>1</v>
      </c>
      <c r="K75">
        <v>1</v>
      </c>
      <c r="L75">
        <v>1</v>
      </c>
      <c r="N75">
        <v>1</v>
      </c>
      <c r="O75">
        <v>1</v>
      </c>
      <c r="Q75" t="s">
        <v>150</v>
      </c>
      <c r="R75" t="s">
        <v>89</v>
      </c>
      <c r="T75">
        <v>2015</v>
      </c>
      <c r="U75" t="s">
        <v>144</v>
      </c>
      <c r="V75">
        <v>1</v>
      </c>
      <c r="W75">
        <v>1</v>
      </c>
      <c r="X75">
        <v>0</v>
      </c>
      <c r="Y75">
        <v>1</v>
      </c>
      <c r="Z75">
        <v>1</v>
      </c>
      <c r="AA75">
        <v>1</v>
      </c>
      <c r="AB75">
        <v>1</v>
      </c>
      <c r="AC75">
        <v>2</v>
      </c>
      <c r="AD75">
        <v>2</v>
      </c>
      <c r="AE75">
        <v>1</v>
      </c>
      <c r="AF75">
        <v>2</v>
      </c>
      <c r="AG75">
        <v>2</v>
      </c>
      <c r="AH75">
        <v>2</v>
      </c>
      <c r="AI75">
        <v>1</v>
      </c>
      <c r="AJ75">
        <v>2</v>
      </c>
      <c r="AK75">
        <v>0</v>
      </c>
      <c r="AL75">
        <v>0</v>
      </c>
      <c r="AM75">
        <v>0</v>
      </c>
      <c r="AU75">
        <v>0</v>
      </c>
      <c r="AV75">
        <v>5.5826347668387413E-2</v>
      </c>
      <c r="AW75">
        <v>1.756285216367982E-2</v>
      </c>
      <c r="AX75">
        <v>5.564087807480473E-2</v>
      </c>
      <c r="AY75">
        <v>1.7446349319888123E-2</v>
      </c>
      <c r="BB75">
        <v>0.06</v>
      </c>
      <c r="BC75">
        <v>0</v>
      </c>
      <c r="BD75">
        <v>117</v>
      </c>
      <c r="BE75">
        <v>111</v>
      </c>
      <c r="BF75">
        <v>228</v>
      </c>
      <c r="BG75">
        <v>0.84</v>
      </c>
      <c r="BH75">
        <v>0.79</v>
      </c>
      <c r="BI75">
        <v>0.83</v>
      </c>
      <c r="BJ75">
        <v>0.96</v>
      </c>
      <c r="BK75">
        <v>1</v>
      </c>
      <c r="BL75">
        <v>5.5826347668387413E-2</v>
      </c>
      <c r="BM75">
        <v>1.756285216367982E-2</v>
      </c>
      <c r="BN75">
        <v>5.564087807480473E-2</v>
      </c>
      <c r="BO75">
        <v>1.7446349319888123E-2</v>
      </c>
      <c r="CP75" t="e">
        <v>#DIV/0!</v>
      </c>
      <c r="CQ75" t="e">
        <v>#DIV/0!</v>
      </c>
      <c r="CR75" t="e">
        <v>#DIV/0!</v>
      </c>
      <c r="CS75" t="e">
        <v>#DIV/0!</v>
      </c>
      <c r="DM75" t="e">
        <v>#DIV/0!</v>
      </c>
      <c r="DN75" t="e">
        <v>#DIV/0!</v>
      </c>
      <c r="DO75" t="e">
        <v>#DIV/0!</v>
      </c>
      <c r="DP75" t="e">
        <v>#DIV/0!</v>
      </c>
      <c r="EB75" t="e">
        <v>#DIV/0!</v>
      </c>
      <c r="EC75" t="e">
        <v>#DIV/0!</v>
      </c>
      <c r="ED75" t="e">
        <v>#DIV/0!</v>
      </c>
      <c r="EE75" t="e">
        <v>#DIV/0!</v>
      </c>
    </row>
    <row r="76" spans="1:135" x14ac:dyDescent="0.2">
      <c r="A76">
        <v>164</v>
      </c>
      <c r="B76">
        <v>164</v>
      </c>
      <c r="C76" t="s">
        <v>1317</v>
      </c>
      <c r="D76">
        <v>1</v>
      </c>
      <c r="E76" t="s">
        <v>1918</v>
      </c>
      <c r="F76" t="s">
        <v>0</v>
      </c>
      <c r="G76" t="s">
        <v>1</v>
      </c>
      <c r="H76">
        <v>1</v>
      </c>
      <c r="I76">
        <v>1</v>
      </c>
      <c r="J76">
        <v>1</v>
      </c>
      <c r="K76">
        <v>1</v>
      </c>
      <c r="L76">
        <v>1</v>
      </c>
      <c r="N76">
        <v>1</v>
      </c>
      <c r="O76">
        <v>1</v>
      </c>
      <c r="Q76" t="s">
        <v>106</v>
      </c>
      <c r="R76" t="s">
        <v>107</v>
      </c>
      <c r="T76">
        <v>2013</v>
      </c>
      <c r="U76" t="s">
        <v>108</v>
      </c>
      <c r="V76">
        <v>1</v>
      </c>
      <c r="W76">
        <v>0</v>
      </c>
      <c r="X76">
        <v>0</v>
      </c>
      <c r="Y76">
        <v>5</v>
      </c>
      <c r="Z76">
        <v>5</v>
      </c>
      <c r="AA76">
        <v>1</v>
      </c>
      <c r="AB76">
        <v>5</v>
      </c>
      <c r="AC76">
        <v>1</v>
      </c>
      <c r="AD76">
        <v>1</v>
      </c>
      <c r="AE76">
        <v>1</v>
      </c>
      <c r="AF76">
        <v>1</v>
      </c>
      <c r="AG76">
        <v>1</v>
      </c>
      <c r="AH76">
        <v>1</v>
      </c>
      <c r="AI76">
        <v>1</v>
      </c>
      <c r="AJ76">
        <v>1</v>
      </c>
      <c r="AK76">
        <v>0</v>
      </c>
      <c r="AL76">
        <v>1</v>
      </c>
      <c r="AM76">
        <v>0</v>
      </c>
      <c r="AN76" t="s">
        <v>746</v>
      </c>
      <c r="AS76">
        <v>1</v>
      </c>
      <c r="AT76" t="s">
        <v>747</v>
      </c>
      <c r="AV76">
        <v>0.52096190406356702</v>
      </c>
      <c r="AW76">
        <v>0.1070931459081545</v>
      </c>
      <c r="AX76">
        <v>0.49305323063159018</v>
      </c>
      <c r="AY76">
        <v>9.5926226676022325E-2</v>
      </c>
      <c r="BA76" t="s">
        <v>855</v>
      </c>
      <c r="BB76">
        <v>0.97</v>
      </c>
      <c r="BC76">
        <v>1</v>
      </c>
      <c r="BF76">
        <v>23</v>
      </c>
      <c r="BK76">
        <v>1</v>
      </c>
      <c r="BL76" t="e">
        <v>#DIV/0!</v>
      </c>
      <c r="BM76" t="e">
        <v>#DIV/0!</v>
      </c>
      <c r="BN76" t="e">
        <v>#DIV/0!</v>
      </c>
      <c r="BO76" t="e">
        <v>#DIV/0!</v>
      </c>
      <c r="CE76" t="s">
        <v>856</v>
      </c>
      <c r="CF76">
        <v>-0.12</v>
      </c>
      <c r="CG76">
        <v>0</v>
      </c>
      <c r="CO76">
        <v>1</v>
      </c>
      <c r="CP76" t="e">
        <v>#DIV/0!</v>
      </c>
      <c r="CQ76" t="e">
        <v>#DIV/0!</v>
      </c>
      <c r="CR76" t="e">
        <v>#DIV/0!</v>
      </c>
      <c r="CS76" t="e">
        <v>#DIV/0!</v>
      </c>
      <c r="DM76" t="e">
        <v>#DIV/0!</v>
      </c>
      <c r="DN76" t="e">
        <v>#DIV/0!</v>
      </c>
      <c r="DO76" t="e">
        <v>#DIV/0!</v>
      </c>
      <c r="DP76" t="e">
        <v>#DIV/0!</v>
      </c>
      <c r="EB76" t="e">
        <v>#DIV/0!</v>
      </c>
      <c r="EC76" t="e">
        <v>#DIV/0!</v>
      </c>
      <c r="ED76" t="e">
        <v>#DIV/0!</v>
      </c>
      <c r="EE76" t="e">
        <v>#DIV/0!</v>
      </c>
    </row>
    <row r="77" spans="1:135" x14ac:dyDescent="0.2">
      <c r="A77">
        <v>171</v>
      </c>
      <c r="B77" t="s">
        <v>857</v>
      </c>
      <c r="C77" t="s">
        <v>1318</v>
      </c>
      <c r="D77" t="s">
        <v>859</v>
      </c>
      <c r="E77" t="s">
        <v>1919</v>
      </c>
      <c r="F77" t="s">
        <v>0</v>
      </c>
      <c r="G77" t="s">
        <v>1</v>
      </c>
      <c r="H77">
        <v>1</v>
      </c>
      <c r="I77">
        <v>1</v>
      </c>
      <c r="J77">
        <v>1</v>
      </c>
      <c r="K77">
        <v>1</v>
      </c>
      <c r="L77">
        <v>1</v>
      </c>
      <c r="M77" t="s">
        <v>110</v>
      </c>
      <c r="N77">
        <v>1</v>
      </c>
      <c r="O77">
        <v>1</v>
      </c>
      <c r="Q77" t="s">
        <v>111</v>
      </c>
      <c r="R77" t="s">
        <v>112</v>
      </c>
      <c r="S77" t="s">
        <v>113</v>
      </c>
      <c r="T77">
        <v>2014</v>
      </c>
      <c r="U77" t="s">
        <v>73</v>
      </c>
      <c r="V77">
        <v>1</v>
      </c>
      <c r="W77">
        <v>0</v>
      </c>
      <c r="X77">
        <v>0</v>
      </c>
      <c r="Y77">
        <v>4</v>
      </c>
      <c r="Z77">
        <v>4</v>
      </c>
      <c r="AA77">
        <v>1</v>
      </c>
      <c r="AB77">
        <v>4</v>
      </c>
      <c r="AC77">
        <v>1</v>
      </c>
      <c r="AD77">
        <v>1</v>
      </c>
      <c r="AE77">
        <v>1</v>
      </c>
      <c r="AF77">
        <v>1</v>
      </c>
      <c r="AG77">
        <v>2</v>
      </c>
      <c r="AH77">
        <v>2</v>
      </c>
      <c r="AI77">
        <v>1</v>
      </c>
      <c r="AJ77">
        <v>2</v>
      </c>
      <c r="AK77">
        <v>0</v>
      </c>
      <c r="AL77">
        <v>0</v>
      </c>
      <c r="AM77">
        <v>0</v>
      </c>
      <c r="AN77" t="s">
        <v>748</v>
      </c>
      <c r="AU77">
        <v>0</v>
      </c>
      <c r="AV77">
        <v>0.41124100000000002</v>
      </c>
      <c r="AW77">
        <v>5.4108000000000003E-2</v>
      </c>
      <c r="AX77">
        <v>0.40900199999999998</v>
      </c>
      <c r="AY77">
        <v>5.3520999999999999E-2</v>
      </c>
      <c r="BC77">
        <v>1</v>
      </c>
      <c r="BD77">
        <v>46.67</v>
      </c>
      <c r="BE77">
        <v>46.67</v>
      </c>
      <c r="BF77">
        <v>93.34</v>
      </c>
      <c r="BG77" t="s">
        <v>1319</v>
      </c>
      <c r="BH77" t="s">
        <v>1320</v>
      </c>
      <c r="BK77">
        <v>1</v>
      </c>
      <c r="BL77" t="e">
        <v>#VALUE!</v>
      </c>
      <c r="BM77" t="e">
        <v>#VALUE!</v>
      </c>
      <c r="BN77" t="e">
        <v>#VALUE!</v>
      </c>
      <c r="BO77" t="e">
        <v>#VALUE!</v>
      </c>
      <c r="BP77">
        <v>-0.74590814599999999</v>
      </c>
      <c r="BX77">
        <v>0.178008692</v>
      </c>
      <c r="CA77">
        <v>0.41124100000000002</v>
      </c>
      <c r="CB77">
        <v>5.4108000000000003E-2</v>
      </c>
      <c r="CC77">
        <v>0.40900199999999998</v>
      </c>
      <c r="CD77">
        <v>5.3520999999999999E-2</v>
      </c>
      <c r="CP77" t="e">
        <v>#DIV/0!</v>
      </c>
      <c r="CQ77" t="e">
        <v>#DIV/0!</v>
      </c>
      <c r="CR77" t="e">
        <v>#DIV/0!</v>
      </c>
      <c r="CS77" t="e">
        <v>#DIV/0!</v>
      </c>
      <c r="DM77" t="e">
        <v>#DIV/0!</v>
      </c>
      <c r="DN77" t="e">
        <v>#DIV/0!</v>
      </c>
      <c r="DO77" t="e">
        <v>#DIV/0!</v>
      </c>
      <c r="DP77" t="e">
        <v>#DIV/0!</v>
      </c>
      <c r="EB77" t="e">
        <v>#DIV/0!</v>
      </c>
      <c r="EC77" t="e">
        <v>#DIV/0!</v>
      </c>
      <c r="ED77" t="e">
        <v>#DIV/0!</v>
      </c>
      <c r="EE77" t="e">
        <v>#DIV/0!</v>
      </c>
    </row>
    <row r="78" spans="1:135" x14ac:dyDescent="0.2">
      <c r="A78">
        <v>171</v>
      </c>
      <c r="B78" t="s">
        <v>858</v>
      </c>
      <c r="C78" t="s">
        <v>1318</v>
      </c>
      <c r="D78" t="s">
        <v>860</v>
      </c>
      <c r="E78" t="s">
        <v>1920</v>
      </c>
      <c r="F78" t="s">
        <v>0</v>
      </c>
      <c r="G78" t="s">
        <v>1</v>
      </c>
      <c r="H78">
        <v>1</v>
      </c>
      <c r="I78">
        <v>1</v>
      </c>
      <c r="J78">
        <v>1</v>
      </c>
      <c r="K78">
        <v>1</v>
      </c>
      <c r="L78">
        <v>1</v>
      </c>
      <c r="M78" t="s">
        <v>110</v>
      </c>
      <c r="N78">
        <v>1</v>
      </c>
      <c r="O78">
        <v>1</v>
      </c>
      <c r="Q78" t="s">
        <v>111</v>
      </c>
      <c r="R78" t="s">
        <v>112</v>
      </c>
      <c r="S78" t="s">
        <v>113</v>
      </c>
      <c r="T78">
        <v>2014</v>
      </c>
      <c r="U78" t="s">
        <v>73</v>
      </c>
      <c r="V78">
        <v>1</v>
      </c>
      <c r="W78">
        <v>0</v>
      </c>
      <c r="X78">
        <v>0</v>
      </c>
      <c r="Y78">
        <v>4</v>
      </c>
      <c r="Z78">
        <v>4</v>
      </c>
      <c r="AA78">
        <v>1</v>
      </c>
      <c r="AB78">
        <v>4</v>
      </c>
      <c r="AC78">
        <v>1</v>
      </c>
      <c r="AD78">
        <v>1</v>
      </c>
      <c r="AE78">
        <v>1</v>
      </c>
      <c r="AF78">
        <v>1</v>
      </c>
      <c r="AG78">
        <v>2</v>
      </c>
      <c r="AH78">
        <v>2</v>
      </c>
      <c r="AI78">
        <v>1</v>
      </c>
      <c r="AJ78">
        <v>2</v>
      </c>
      <c r="AK78">
        <v>0</v>
      </c>
      <c r="AL78">
        <v>0</v>
      </c>
      <c r="AM78">
        <v>0</v>
      </c>
      <c r="AN78" t="s">
        <v>748</v>
      </c>
      <c r="AU78">
        <v>0</v>
      </c>
      <c r="AV78">
        <v>0.60588699999999995</v>
      </c>
      <c r="AW78">
        <v>6.2436999999999999E-2</v>
      </c>
      <c r="AX78">
        <v>0.60258900000000004</v>
      </c>
      <c r="AY78">
        <v>6.1759000000000001E-2</v>
      </c>
      <c r="BC78">
        <v>1</v>
      </c>
      <c r="BD78">
        <v>46.67</v>
      </c>
      <c r="BE78">
        <v>46.67</v>
      </c>
      <c r="BF78">
        <v>93.34</v>
      </c>
      <c r="BG78" t="s">
        <v>1321</v>
      </c>
      <c r="BH78" t="s">
        <v>1322</v>
      </c>
      <c r="BK78">
        <v>1</v>
      </c>
      <c r="BL78" t="e">
        <v>#VALUE!</v>
      </c>
      <c r="BM78" t="e">
        <v>#VALUE!</v>
      </c>
      <c r="BN78" t="e">
        <v>#VALUE!</v>
      </c>
      <c r="BO78" t="e">
        <v>#VALUE!</v>
      </c>
      <c r="BP78">
        <v>-1.0989577841070739</v>
      </c>
      <c r="BX78">
        <v>0.20540950512937295</v>
      </c>
      <c r="CA78">
        <v>0.60588699999999995</v>
      </c>
      <c r="CB78">
        <v>6.2436999999999999E-2</v>
      </c>
      <c r="CC78">
        <v>0.60258900000000004</v>
      </c>
      <c r="CD78">
        <v>6.1759000000000001E-2</v>
      </c>
      <c r="CP78" t="e">
        <v>#DIV/0!</v>
      </c>
      <c r="CQ78" t="e">
        <v>#DIV/0!</v>
      </c>
      <c r="CR78" t="e">
        <v>#DIV/0!</v>
      </c>
      <c r="CS78" t="e">
        <v>#DIV/0!</v>
      </c>
      <c r="DM78" t="e">
        <v>#DIV/0!</v>
      </c>
      <c r="DN78" t="e">
        <v>#DIV/0!</v>
      </c>
      <c r="DO78" t="e">
        <v>#DIV/0!</v>
      </c>
      <c r="DP78" t="e">
        <v>#DIV/0!</v>
      </c>
      <c r="EB78" t="e">
        <v>#DIV/0!</v>
      </c>
      <c r="EC78" t="e">
        <v>#DIV/0!</v>
      </c>
      <c r="ED78" t="e">
        <v>#DIV/0!</v>
      </c>
      <c r="EE78" t="e">
        <v>#DIV/0!</v>
      </c>
    </row>
    <row r="79" spans="1:135" x14ac:dyDescent="0.2">
      <c r="A79">
        <v>175</v>
      </c>
      <c r="B79" t="s">
        <v>157</v>
      </c>
      <c r="C79" t="s">
        <v>1329</v>
      </c>
      <c r="D79">
        <v>1</v>
      </c>
      <c r="E79" t="s">
        <v>1921</v>
      </c>
      <c r="F79" t="s">
        <v>0</v>
      </c>
      <c r="G79" t="s">
        <v>1</v>
      </c>
      <c r="H79">
        <v>1</v>
      </c>
      <c r="I79">
        <v>1</v>
      </c>
      <c r="J79">
        <v>1</v>
      </c>
      <c r="K79">
        <v>1</v>
      </c>
      <c r="L79">
        <v>1</v>
      </c>
      <c r="N79">
        <v>1</v>
      </c>
      <c r="O79">
        <v>1</v>
      </c>
      <c r="Q79" t="s">
        <v>159</v>
      </c>
      <c r="R79" t="s">
        <v>3</v>
      </c>
      <c r="T79">
        <v>2013</v>
      </c>
      <c r="U79" t="s">
        <v>160</v>
      </c>
      <c r="V79">
        <v>1</v>
      </c>
      <c r="W79">
        <v>0</v>
      </c>
      <c r="X79">
        <v>0</v>
      </c>
      <c r="Y79">
        <v>2</v>
      </c>
      <c r="Z79">
        <v>2</v>
      </c>
      <c r="AA79">
        <v>1</v>
      </c>
      <c r="AB79">
        <v>2</v>
      </c>
      <c r="AC79">
        <v>1</v>
      </c>
      <c r="AD79">
        <v>1</v>
      </c>
      <c r="AE79">
        <v>1</v>
      </c>
      <c r="AF79">
        <v>1</v>
      </c>
      <c r="AG79">
        <v>2</v>
      </c>
      <c r="AH79">
        <v>2</v>
      </c>
      <c r="AI79">
        <v>1</v>
      </c>
      <c r="AJ79">
        <v>2</v>
      </c>
      <c r="AK79">
        <v>0</v>
      </c>
      <c r="AL79">
        <v>0</v>
      </c>
      <c r="AM79">
        <v>0</v>
      </c>
      <c r="AN79" t="s">
        <v>158</v>
      </c>
      <c r="AU79">
        <v>0</v>
      </c>
      <c r="AV79">
        <v>0.71175699999999997</v>
      </c>
      <c r="AW79">
        <v>7.7904000000000001E-2</v>
      </c>
      <c r="AX79">
        <v>0.703878</v>
      </c>
      <c r="AY79">
        <v>7.6189000000000007E-2</v>
      </c>
      <c r="BC79">
        <v>1</v>
      </c>
      <c r="BD79">
        <v>37</v>
      </c>
      <c r="BE79">
        <v>33</v>
      </c>
      <c r="BF79">
        <v>70</v>
      </c>
      <c r="BG79" t="s">
        <v>161</v>
      </c>
      <c r="BH79" t="s">
        <v>162</v>
      </c>
      <c r="BK79">
        <v>1</v>
      </c>
      <c r="BL79" t="e">
        <v>#VALUE!</v>
      </c>
      <c r="BM79" t="e">
        <v>#VALUE!</v>
      </c>
      <c r="BN79" t="e">
        <v>#VALUE!</v>
      </c>
      <c r="BO79" t="e">
        <v>#VALUE!</v>
      </c>
      <c r="BP79">
        <v>1.290984181</v>
      </c>
      <c r="BX79">
        <v>0.25629370600000001</v>
      </c>
      <c r="CA79">
        <v>0.71175699999999997</v>
      </c>
      <c r="CB79">
        <v>7.7904000000000001E-2</v>
      </c>
      <c r="CC79">
        <v>0.703878</v>
      </c>
      <c r="CD79">
        <v>7.6189000000000007E-2</v>
      </c>
      <c r="CP79" t="e">
        <v>#DIV/0!</v>
      </c>
      <c r="CQ79" t="e">
        <v>#DIV/0!</v>
      </c>
      <c r="CR79" t="e">
        <v>#DIV/0!</v>
      </c>
      <c r="CS79" t="e">
        <v>#DIV/0!</v>
      </c>
      <c r="DM79" t="e">
        <v>#DIV/0!</v>
      </c>
      <c r="DN79" t="e">
        <v>#DIV/0!</v>
      </c>
      <c r="DO79" t="e">
        <v>#DIV/0!</v>
      </c>
      <c r="DP79" t="e">
        <v>#DIV/0!</v>
      </c>
      <c r="EB79" t="e">
        <v>#DIV/0!</v>
      </c>
      <c r="EC79" t="e">
        <v>#DIV/0!</v>
      </c>
      <c r="ED79" t="e">
        <v>#DIV/0!</v>
      </c>
      <c r="EE79" t="e">
        <v>#DIV/0!</v>
      </c>
    </row>
    <row r="80" spans="1:135" x14ac:dyDescent="0.2">
      <c r="A80">
        <v>175</v>
      </c>
      <c r="B80" t="s">
        <v>163</v>
      </c>
      <c r="C80" t="s">
        <v>1329</v>
      </c>
      <c r="D80">
        <v>2</v>
      </c>
      <c r="E80" t="s">
        <v>1922</v>
      </c>
      <c r="F80" t="s">
        <v>0</v>
      </c>
      <c r="G80" t="s">
        <v>1</v>
      </c>
      <c r="H80">
        <v>1</v>
      </c>
      <c r="I80">
        <v>1</v>
      </c>
      <c r="J80">
        <v>1</v>
      </c>
      <c r="K80">
        <v>1</v>
      </c>
      <c r="L80">
        <v>1</v>
      </c>
      <c r="N80">
        <v>1</v>
      </c>
      <c r="O80">
        <v>1</v>
      </c>
      <c r="Q80" t="s">
        <v>159</v>
      </c>
      <c r="R80" t="s">
        <v>89</v>
      </c>
      <c r="T80">
        <v>2013</v>
      </c>
      <c r="U80" t="s">
        <v>160</v>
      </c>
      <c r="V80">
        <v>1</v>
      </c>
      <c r="W80">
        <v>0</v>
      </c>
      <c r="X80">
        <v>0</v>
      </c>
      <c r="Y80">
        <v>1</v>
      </c>
      <c r="Z80">
        <v>1</v>
      </c>
      <c r="AA80">
        <v>1</v>
      </c>
      <c r="AB80">
        <v>1</v>
      </c>
      <c r="AC80">
        <v>1</v>
      </c>
      <c r="AD80">
        <v>1</v>
      </c>
      <c r="AE80">
        <v>1</v>
      </c>
      <c r="AF80">
        <v>1</v>
      </c>
      <c r="AG80">
        <v>2</v>
      </c>
      <c r="AH80">
        <v>2</v>
      </c>
      <c r="AI80">
        <v>1</v>
      </c>
      <c r="AJ80">
        <v>2</v>
      </c>
      <c r="AK80">
        <v>0</v>
      </c>
      <c r="AL80">
        <v>0</v>
      </c>
      <c r="AM80">
        <v>0</v>
      </c>
      <c r="AN80" t="s">
        <v>158</v>
      </c>
      <c r="AU80">
        <v>0</v>
      </c>
      <c r="AV80">
        <v>0.63550600000000002</v>
      </c>
      <c r="AW80">
        <v>9.8322000000000007E-2</v>
      </c>
      <c r="AX80">
        <v>0.62646999999999997</v>
      </c>
      <c r="AY80">
        <v>9.5546000000000006E-2</v>
      </c>
      <c r="BC80">
        <v>1</v>
      </c>
      <c r="BD80">
        <v>28</v>
      </c>
      <c r="BE80">
        <v>27</v>
      </c>
      <c r="BF80">
        <v>55</v>
      </c>
      <c r="BG80" t="s">
        <v>164</v>
      </c>
      <c r="BH80" t="s">
        <v>165</v>
      </c>
      <c r="BK80">
        <v>1</v>
      </c>
      <c r="BL80" t="e">
        <v>#VALUE!</v>
      </c>
      <c r="BM80" t="e">
        <v>#VALUE!</v>
      </c>
      <c r="BN80" t="e">
        <v>#VALUE!</v>
      </c>
      <c r="BO80" t="e">
        <v>#VALUE!</v>
      </c>
      <c r="BP80">
        <v>1.15267951</v>
      </c>
      <c r="BX80">
        <v>0.32346491199999999</v>
      </c>
      <c r="CA80">
        <v>0.63550600000000002</v>
      </c>
      <c r="CB80">
        <v>9.8322000000000007E-2</v>
      </c>
      <c r="CC80">
        <v>0.62646999999999997</v>
      </c>
      <c r="CD80">
        <v>9.5546000000000006E-2</v>
      </c>
      <c r="CP80" t="e">
        <v>#DIV/0!</v>
      </c>
      <c r="CQ80" t="e">
        <v>#DIV/0!</v>
      </c>
      <c r="CR80" t="e">
        <v>#DIV/0!</v>
      </c>
      <c r="CS80" t="e">
        <v>#DIV/0!</v>
      </c>
      <c r="DM80" t="e">
        <v>#DIV/0!</v>
      </c>
      <c r="DN80" t="e">
        <v>#DIV/0!</v>
      </c>
      <c r="DO80" t="e">
        <v>#DIV/0!</v>
      </c>
      <c r="DP80" t="e">
        <v>#DIV/0!</v>
      </c>
      <c r="EB80" t="e">
        <v>#DIV/0!</v>
      </c>
      <c r="EC80" t="e">
        <v>#DIV/0!</v>
      </c>
      <c r="ED80" t="e">
        <v>#DIV/0!</v>
      </c>
      <c r="EE80" t="e">
        <v>#DIV/0!</v>
      </c>
    </row>
    <row r="81" spans="1:135" x14ac:dyDescent="0.2">
      <c r="A81">
        <v>181</v>
      </c>
      <c r="B81" t="s">
        <v>172</v>
      </c>
      <c r="C81" t="s">
        <v>1330</v>
      </c>
      <c r="D81">
        <v>1</v>
      </c>
      <c r="E81" t="s">
        <v>1923</v>
      </c>
      <c r="F81" t="s">
        <v>0</v>
      </c>
      <c r="G81" t="s">
        <v>1</v>
      </c>
      <c r="H81">
        <v>1</v>
      </c>
      <c r="I81">
        <v>1</v>
      </c>
      <c r="J81">
        <v>1</v>
      </c>
      <c r="K81">
        <v>1</v>
      </c>
      <c r="L81">
        <v>1</v>
      </c>
      <c r="N81">
        <v>1</v>
      </c>
      <c r="O81">
        <v>1</v>
      </c>
      <c r="Q81" t="s">
        <v>173</v>
      </c>
      <c r="R81" t="s">
        <v>174</v>
      </c>
      <c r="T81">
        <v>2006</v>
      </c>
      <c r="U81" t="s">
        <v>175</v>
      </c>
      <c r="V81">
        <v>1</v>
      </c>
      <c r="W81">
        <v>0</v>
      </c>
      <c r="X81">
        <v>0</v>
      </c>
      <c r="Y81">
        <v>5</v>
      </c>
      <c r="Z81">
        <v>5</v>
      </c>
      <c r="AA81">
        <v>1</v>
      </c>
      <c r="AB81">
        <v>5</v>
      </c>
      <c r="AC81">
        <v>1</v>
      </c>
      <c r="AD81">
        <v>1</v>
      </c>
      <c r="AE81">
        <v>1</v>
      </c>
      <c r="AF81">
        <v>1</v>
      </c>
      <c r="AG81">
        <v>1</v>
      </c>
      <c r="AH81">
        <v>1</v>
      </c>
      <c r="AI81">
        <v>1</v>
      </c>
      <c r="AJ81">
        <v>1</v>
      </c>
      <c r="AK81">
        <v>0</v>
      </c>
      <c r="AL81">
        <v>0</v>
      </c>
      <c r="AM81">
        <v>0</v>
      </c>
      <c r="AN81" t="s">
        <v>761</v>
      </c>
      <c r="AS81">
        <v>1</v>
      </c>
      <c r="AT81" t="s">
        <v>762</v>
      </c>
      <c r="AV81">
        <v>0.80561817446567519</v>
      </c>
      <c r="AW81">
        <v>9.2787368051105601E-2</v>
      </c>
      <c r="AX81">
        <v>0.7934731768606651</v>
      </c>
      <c r="AY81">
        <v>9.0010846469818273E-2</v>
      </c>
      <c r="AZ81" t="s">
        <v>1110</v>
      </c>
      <c r="BB81">
        <v>0.86</v>
      </c>
      <c r="BC81">
        <v>1</v>
      </c>
      <c r="BD81">
        <v>34.67</v>
      </c>
      <c r="BE81">
        <v>17.329999999999998</v>
      </c>
      <c r="BF81">
        <v>52</v>
      </c>
      <c r="BG81">
        <v>309.64</v>
      </c>
      <c r="BH81">
        <v>186.12</v>
      </c>
      <c r="BI81">
        <v>167.7676336484484</v>
      </c>
      <c r="BJ81">
        <v>118.09</v>
      </c>
      <c r="BK81">
        <v>1</v>
      </c>
      <c r="BL81">
        <v>0.80561817446567519</v>
      </c>
      <c r="BM81">
        <v>9.2787368051105601E-2</v>
      </c>
      <c r="BN81">
        <v>0.7934731768606651</v>
      </c>
      <c r="BO81">
        <v>9.0010846469818273E-2</v>
      </c>
      <c r="CP81" t="e">
        <v>#DIV/0!</v>
      </c>
      <c r="CQ81" t="e">
        <v>#DIV/0!</v>
      </c>
      <c r="CR81" t="e">
        <v>#DIV/0!</v>
      </c>
      <c r="CS81" t="e">
        <v>#DIV/0!</v>
      </c>
      <c r="DM81" t="e">
        <v>#DIV/0!</v>
      </c>
      <c r="DN81" t="e">
        <v>#DIV/0!</v>
      </c>
      <c r="DO81" t="e">
        <v>#DIV/0!</v>
      </c>
      <c r="DP81" t="e">
        <v>#DIV/0!</v>
      </c>
      <c r="EB81" t="e">
        <v>#DIV/0!</v>
      </c>
      <c r="EC81" t="e">
        <v>#DIV/0!</v>
      </c>
      <c r="ED81" t="e">
        <v>#DIV/0!</v>
      </c>
      <c r="EE81" t="e">
        <v>#DIV/0!</v>
      </c>
    </row>
    <row r="82" spans="1:135" x14ac:dyDescent="0.2">
      <c r="A82">
        <v>181</v>
      </c>
      <c r="B82" t="s">
        <v>178</v>
      </c>
      <c r="C82" t="s">
        <v>1330</v>
      </c>
      <c r="D82">
        <v>3</v>
      </c>
      <c r="E82" t="s">
        <v>1924</v>
      </c>
      <c r="F82" t="s">
        <v>0</v>
      </c>
      <c r="G82" t="s">
        <v>1</v>
      </c>
      <c r="H82">
        <v>1</v>
      </c>
      <c r="I82">
        <v>1</v>
      </c>
      <c r="J82">
        <v>1</v>
      </c>
      <c r="K82">
        <v>1</v>
      </c>
      <c r="L82">
        <v>1</v>
      </c>
      <c r="N82">
        <v>1</v>
      </c>
      <c r="O82">
        <v>1</v>
      </c>
      <c r="Q82" t="s">
        <v>250</v>
      </c>
      <c r="R82" t="s">
        <v>3</v>
      </c>
      <c r="T82">
        <v>2006</v>
      </c>
      <c r="U82" t="s">
        <v>175</v>
      </c>
      <c r="V82">
        <v>1</v>
      </c>
      <c r="W82">
        <v>0</v>
      </c>
      <c r="X82">
        <v>0</v>
      </c>
      <c r="Y82">
        <v>2</v>
      </c>
      <c r="Z82">
        <v>2</v>
      </c>
      <c r="AA82">
        <v>1</v>
      </c>
      <c r="AB82">
        <v>2</v>
      </c>
      <c r="AC82">
        <v>1</v>
      </c>
      <c r="AD82">
        <v>1</v>
      </c>
      <c r="AE82">
        <v>1</v>
      </c>
      <c r="AF82">
        <v>1</v>
      </c>
      <c r="AG82">
        <v>1</v>
      </c>
      <c r="AH82">
        <v>1</v>
      </c>
      <c r="AI82">
        <v>1</v>
      </c>
      <c r="AJ82">
        <v>1</v>
      </c>
      <c r="AK82">
        <v>0</v>
      </c>
      <c r="AL82">
        <v>0</v>
      </c>
      <c r="AM82">
        <v>0</v>
      </c>
      <c r="AU82">
        <v>0</v>
      </c>
      <c r="AV82">
        <v>0.66218475857117076</v>
      </c>
      <c r="AW82">
        <v>0.10818575198056359</v>
      </c>
      <c r="AX82">
        <v>0.64867078390645294</v>
      </c>
      <c r="AY82">
        <v>0.10381506562399771</v>
      </c>
      <c r="BB82">
        <v>0.66</v>
      </c>
      <c r="BC82">
        <v>1</v>
      </c>
      <c r="BD82">
        <v>19.5</v>
      </c>
      <c r="BE82">
        <v>19.5</v>
      </c>
      <c r="BF82">
        <v>39</v>
      </c>
      <c r="BG82">
        <v>5.0999999999999996</v>
      </c>
      <c r="BH82">
        <v>8.4700000000000006</v>
      </c>
      <c r="BI82">
        <v>3.99</v>
      </c>
      <c r="BJ82">
        <v>5.99</v>
      </c>
      <c r="BK82">
        <v>1</v>
      </c>
      <c r="BL82">
        <v>0.66218475857117076</v>
      </c>
      <c r="BM82">
        <v>0.10818575198056359</v>
      </c>
      <c r="BN82">
        <v>0.64867078390645294</v>
      </c>
      <c r="BO82">
        <v>0.10381506562399771</v>
      </c>
      <c r="CP82" t="e">
        <v>#DIV/0!</v>
      </c>
      <c r="CQ82" t="e">
        <v>#DIV/0!</v>
      </c>
      <c r="CR82" t="e">
        <v>#DIV/0!</v>
      </c>
      <c r="CS82" t="e">
        <v>#DIV/0!</v>
      </c>
      <c r="DM82" t="e">
        <v>#DIV/0!</v>
      </c>
      <c r="DN82" t="e">
        <v>#DIV/0!</v>
      </c>
      <c r="DO82" t="e">
        <v>#DIV/0!</v>
      </c>
      <c r="DP82" t="e">
        <v>#DIV/0!</v>
      </c>
      <c r="EB82" t="e">
        <v>#DIV/0!</v>
      </c>
      <c r="EC82" t="e">
        <v>#DIV/0!</v>
      </c>
      <c r="ED82" t="e">
        <v>#DIV/0!</v>
      </c>
      <c r="EE82" t="e">
        <v>#DIV/0!</v>
      </c>
    </row>
    <row r="83" spans="1:135" x14ac:dyDescent="0.2">
      <c r="A83">
        <v>181</v>
      </c>
      <c r="B83" t="s">
        <v>179</v>
      </c>
      <c r="C83" t="s">
        <v>1330</v>
      </c>
      <c r="D83">
        <v>4</v>
      </c>
      <c r="E83" t="s">
        <v>1925</v>
      </c>
      <c r="F83" t="s">
        <v>0</v>
      </c>
      <c r="G83" t="s">
        <v>1</v>
      </c>
      <c r="H83">
        <v>1</v>
      </c>
      <c r="I83">
        <v>1</v>
      </c>
      <c r="J83">
        <v>1</v>
      </c>
      <c r="K83">
        <v>1</v>
      </c>
      <c r="L83">
        <v>1</v>
      </c>
      <c r="N83">
        <v>1</v>
      </c>
      <c r="O83">
        <v>1</v>
      </c>
      <c r="Q83" t="s">
        <v>250</v>
      </c>
      <c r="R83" t="s">
        <v>3</v>
      </c>
      <c r="T83">
        <v>2006</v>
      </c>
      <c r="U83" t="s">
        <v>175</v>
      </c>
      <c r="V83">
        <v>1</v>
      </c>
      <c r="W83">
        <v>0</v>
      </c>
      <c r="X83">
        <v>0</v>
      </c>
      <c r="Y83">
        <v>2</v>
      </c>
      <c r="Z83">
        <v>2</v>
      </c>
      <c r="AA83">
        <v>1</v>
      </c>
      <c r="AB83">
        <v>2</v>
      </c>
      <c r="AC83">
        <v>1</v>
      </c>
      <c r="AD83">
        <v>1</v>
      </c>
      <c r="AE83">
        <v>1</v>
      </c>
      <c r="AF83">
        <v>1</v>
      </c>
      <c r="AG83">
        <v>1</v>
      </c>
      <c r="AH83">
        <v>1</v>
      </c>
      <c r="AI83">
        <v>1</v>
      </c>
      <c r="AJ83">
        <v>1</v>
      </c>
      <c r="AK83">
        <v>0</v>
      </c>
      <c r="AL83">
        <v>0</v>
      </c>
      <c r="AM83">
        <v>0</v>
      </c>
      <c r="AU83">
        <v>0</v>
      </c>
      <c r="AV83">
        <v>0.64222369458136452</v>
      </c>
      <c r="AW83">
        <v>9.5596037203201562E-2</v>
      </c>
      <c r="AX83">
        <v>0.63068674198409447</v>
      </c>
      <c r="AY83">
        <v>9.2192298634490633E-2</v>
      </c>
      <c r="BB83">
        <v>0.63</v>
      </c>
      <c r="BC83">
        <v>1</v>
      </c>
      <c r="BD83">
        <v>22</v>
      </c>
      <c r="BE83">
        <v>22</v>
      </c>
      <c r="BF83">
        <v>44</v>
      </c>
      <c r="BG83">
        <v>67.349999999999994</v>
      </c>
      <c r="BH83">
        <v>148.81</v>
      </c>
      <c r="BI83">
        <v>84.65</v>
      </c>
      <c r="BJ83">
        <v>158.15</v>
      </c>
      <c r="BK83">
        <v>1</v>
      </c>
      <c r="BL83">
        <v>0.64222369458136452</v>
      </c>
      <c r="BM83">
        <v>9.5596037203201562E-2</v>
      </c>
      <c r="BN83">
        <v>0.63068674198409447</v>
      </c>
      <c r="BO83">
        <v>9.2192298634490633E-2</v>
      </c>
      <c r="CP83" t="e">
        <v>#DIV/0!</v>
      </c>
      <c r="CQ83" t="e">
        <v>#DIV/0!</v>
      </c>
      <c r="CR83" t="e">
        <v>#DIV/0!</v>
      </c>
      <c r="CS83" t="e">
        <v>#DIV/0!</v>
      </c>
      <c r="DM83" t="e">
        <v>#DIV/0!</v>
      </c>
      <c r="DN83" t="e">
        <v>#DIV/0!</v>
      </c>
      <c r="DO83" t="e">
        <v>#DIV/0!</v>
      </c>
      <c r="DP83" t="e">
        <v>#DIV/0!</v>
      </c>
      <c r="EB83" t="e">
        <v>#DIV/0!</v>
      </c>
      <c r="EC83" t="e">
        <v>#DIV/0!</v>
      </c>
      <c r="ED83" t="e">
        <v>#DIV/0!</v>
      </c>
      <c r="EE83" t="e">
        <v>#DIV/0!</v>
      </c>
    </row>
    <row r="84" spans="1:135" x14ac:dyDescent="0.2">
      <c r="A84">
        <v>181</v>
      </c>
      <c r="B84" t="s">
        <v>180</v>
      </c>
      <c r="C84" t="s">
        <v>1330</v>
      </c>
      <c r="D84">
        <v>5</v>
      </c>
      <c r="E84" t="s">
        <v>1926</v>
      </c>
      <c r="F84" t="s">
        <v>0</v>
      </c>
      <c r="G84" t="s">
        <v>1</v>
      </c>
      <c r="H84">
        <v>1</v>
      </c>
      <c r="I84">
        <v>1</v>
      </c>
      <c r="J84">
        <v>1</v>
      </c>
      <c r="K84">
        <v>1</v>
      </c>
      <c r="L84">
        <v>1</v>
      </c>
      <c r="N84">
        <v>1</v>
      </c>
      <c r="O84">
        <v>1</v>
      </c>
      <c r="Q84" t="s">
        <v>181</v>
      </c>
      <c r="R84" t="s">
        <v>182</v>
      </c>
      <c r="T84">
        <v>2006</v>
      </c>
      <c r="U84" t="s">
        <v>175</v>
      </c>
      <c r="V84">
        <v>1</v>
      </c>
      <c r="W84">
        <v>0</v>
      </c>
      <c r="X84">
        <v>0</v>
      </c>
      <c r="Y84">
        <v>3</v>
      </c>
      <c r="Z84">
        <v>3</v>
      </c>
      <c r="AA84">
        <v>1</v>
      </c>
      <c r="AB84">
        <v>3</v>
      </c>
      <c r="AC84">
        <v>1</v>
      </c>
      <c r="AD84">
        <v>1</v>
      </c>
      <c r="AE84">
        <v>1</v>
      </c>
      <c r="AF84">
        <v>1</v>
      </c>
      <c r="AG84">
        <v>1</v>
      </c>
      <c r="AH84">
        <v>1</v>
      </c>
      <c r="AI84">
        <v>1</v>
      </c>
      <c r="AJ84">
        <v>1</v>
      </c>
      <c r="AK84">
        <v>0</v>
      </c>
      <c r="AL84">
        <v>0</v>
      </c>
      <c r="AM84">
        <v>0</v>
      </c>
      <c r="AN84" t="s">
        <v>761</v>
      </c>
      <c r="AS84">
        <v>1</v>
      </c>
      <c r="AT84" t="s">
        <v>809</v>
      </c>
      <c r="AV84">
        <v>0.99048569704708733</v>
      </c>
      <c r="AW84">
        <v>0.15122821084931598</v>
      </c>
      <c r="AX84">
        <v>0.9663275093142315</v>
      </c>
      <c r="AY84">
        <v>0.14394118819685042</v>
      </c>
      <c r="AZ84" t="s">
        <v>1110</v>
      </c>
      <c r="BC84">
        <v>1</v>
      </c>
      <c r="BD84">
        <v>11</v>
      </c>
      <c r="BE84">
        <v>22</v>
      </c>
      <c r="BF84">
        <v>33</v>
      </c>
      <c r="BG84">
        <v>18</v>
      </c>
      <c r="BH84">
        <v>20.009999999999998</v>
      </c>
      <c r="BI84">
        <v>1.96</v>
      </c>
      <c r="BJ84">
        <v>2.0614921780108699</v>
      </c>
      <c r="BK84">
        <v>1</v>
      </c>
      <c r="BL84">
        <v>0.99048569704708733</v>
      </c>
      <c r="BM84">
        <v>0.15122821084931598</v>
      </c>
      <c r="BN84">
        <v>0.9663275093142315</v>
      </c>
      <c r="BO84">
        <v>0.14394118819685042</v>
      </c>
      <c r="CP84" t="e">
        <v>#DIV/0!</v>
      </c>
      <c r="CQ84" t="e">
        <v>#DIV/0!</v>
      </c>
      <c r="CR84" t="e">
        <v>#DIV/0!</v>
      </c>
      <c r="CS84" t="e">
        <v>#DIV/0!</v>
      </c>
      <c r="DM84" t="e">
        <v>#DIV/0!</v>
      </c>
      <c r="DN84" t="e">
        <v>#DIV/0!</v>
      </c>
      <c r="DO84" t="e">
        <v>#DIV/0!</v>
      </c>
      <c r="DP84" t="e">
        <v>#DIV/0!</v>
      </c>
      <c r="EB84" t="e">
        <v>#DIV/0!</v>
      </c>
      <c r="EC84" t="e">
        <v>#DIV/0!</v>
      </c>
      <c r="ED84" t="e">
        <v>#DIV/0!</v>
      </c>
      <c r="EE84" t="e">
        <v>#DIV/0!</v>
      </c>
    </row>
    <row r="85" spans="1:135" x14ac:dyDescent="0.2">
      <c r="A85">
        <v>181</v>
      </c>
      <c r="B85" t="s">
        <v>183</v>
      </c>
      <c r="C85" t="s">
        <v>1330</v>
      </c>
      <c r="D85">
        <v>6</v>
      </c>
      <c r="E85" t="s">
        <v>1927</v>
      </c>
      <c r="F85" t="s">
        <v>0</v>
      </c>
      <c r="G85" t="s">
        <v>1</v>
      </c>
      <c r="H85">
        <v>1</v>
      </c>
      <c r="I85">
        <v>1</v>
      </c>
      <c r="J85">
        <v>1</v>
      </c>
      <c r="K85">
        <v>1</v>
      </c>
      <c r="L85">
        <v>1</v>
      </c>
      <c r="N85">
        <v>1</v>
      </c>
      <c r="O85">
        <v>1</v>
      </c>
      <c r="Q85" t="s">
        <v>1261</v>
      </c>
      <c r="R85" t="s">
        <v>3</v>
      </c>
      <c r="T85">
        <v>2006</v>
      </c>
      <c r="U85" t="s">
        <v>175</v>
      </c>
      <c r="V85">
        <v>1</v>
      </c>
      <c r="W85">
        <v>0</v>
      </c>
      <c r="X85">
        <v>0</v>
      </c>
      <c r="Y85">
        <v>2</v>
      </c>
      <c r="Z85">
        <v>2</v>
      </c>
      <c r="AA85">
        <v>1</v>
      </c>
      <c r="AB85">
        <v>2</v>
      </c>
      <c r="AC85">
        <v>1</v>
      </c>
      <c r="AD85">
        <v>1</v>
      </c>
      <c r="AE85">
        <v>1</v>
      </c>
      <c r="AF85">
        <v>1</v>
      </c>
      <c r="AG85">
        <v>1</v>
      </c>
      <c r="AH85">
        <v>1</v>
      </c>
      <c r="AI85">
        <v>1</v>
      </c>
      <c r="AJ85">
        <v>1</v>
      </c>
      <c r="AK85">
        <v>0</v>
      </c>
      <c r="AL85">
        <v>0</v>
      </c>
      <c r="AM85">
        <v>0</v>
      </c>
      <c r="AU85">
        <v>0</v>
      </c>
      <c r="AV85">
        <v>0.63968269842160785</v>
      </c>
      <c r="AW85">
        <v>9.5559022212044889E-2</v>
      </c>
      <c r="AX85">
        <v>0.62819139246193823</v>
      </c>
      <c r="AY85">
        <v>9.2156601578226513E-2</v>
      </c>
      <c r="BB85">
        <v>0.64</v>
      </c>
      <c r="BC85">
        <v>1</v>
      </c>
      <c r="BD85">
        <v>22</v>
      </c>
      <c r="BE85">
        <v>22</v>
      </c>
      <c r="BF85">
        <v>44</v>
      </c>
      <c r="BG85">
        <v>0.77</v>
      </c>
      <c r="BH85">
        <v>1.34</v>
      </c>
      <c r="BI85">
        <v>0.74</v>
      </c>
      <c r="BJ85">
        <v>1.02</v>
      </c>
      <c r="BK85">
        <v>1</v>
      </c>
      <c r="BL85">
        <v>0.63968269842160785</v>
      </c>
      <c r="BM85">
        <v>9.5559022212044889E-2</v>
      </c>
      <c r="BN85">
        <v>0.62819139246193823</v>
      </c>
      <c r="BO85">
        <v>9.2156601578226513E-2</v>
      </c>
      <c r="CP85" t="e">
        <v>#DIV/0!</v>
      </c>
      <c r="CQ85" t="e">
        <v>#DIV/0!</v>
      </c>
      <c r="CR85" t="e">
        <v>#DIV/0!</v>
      </c>
      <c r="CS85" t="e">
        <v>#DIV/0!</v>
      </c>
      <c r="DM85" t="e">
        <v>#DIV/0!</v>
      </c>
      <c r="DN85" t="e">
        <v>#DIV/0!</v>
      </c>
      <c r="DO85" t="e">
        <v>#DIV/0!</v>
      </c>
      <c r="DP85" t="e">
        <v>#DIV/0!</v>
      </c>
      <c r="EB85" t="e">
        <v>#DIV/0!</v>
      </c>
      <c r="EC85" t="e">
        <v>#DIV/0!</v>
      </c>
      <c r="ED85" t="e">
        <v>#DIV/0!</v>
      </c>
      <c r="EE85" t="e">
        <v>#DIV/0!</v>
      </c>
    </row>
    <row r="86" spans="1:135" x14ac:dyDescent="0.2">
      <c r="A86">
        <v>181</v>
      </c>
      <c r="B86" t="s">
        <v>184</v>
      </c>
      <c r="C86" t="s">
        <v>1330</v>
      </c>
      <c r="D86">
        <v>7</v>
      </c>
      <c r="E86" t="s">
        <v>1928</v>
      </c>
      <c r="F86" t="s">
        <v>0</v>
      </c>
      <c r="G86" t="s">
        <v>1</v>
      </c>
      <c r="H86">
        <v>1</v>
      </c>
      <c r="I86">
        <v>1</v>
      </c>
      <c r="J86">
        <v>1</v>
      </c>
      <c r="K86">
        <v>1</v>
      </c>
      <c r="L86">
        <v>1</v>
      </c>
      <c r="N86">
        <v>1</v>
      </c>
      <c r="O86">
        <v>1</v>
      </c>
      <c r="Q86" t="s">
        <v>2081</v>
      </c>
      <c r="R86" t="s">
        <v>89</v>
      </c>
      <c r="T86">
        <v>2006</v>
      </c>
      <c r="U86" t="s">
        <v>175</v>
      </c>
      <c r="V86">
        <v>1</v>
      </c>
      <c r="W86">
        <v>0</v>
      </c>
      <c r="X86">
        <v>0</v>
      </c>
      <c r="Y86">
        <v>1</v>
      </c>
      <c r="Z86">
        <v>1</v>
      </c>
      <c r="AA86">
        <v>1</v>
      </c>
      <c r="AB86">
        <v>1</v>
      </c>
      <c r="AC86">
        <v>1</v>
      </c>
      <c r="AD86">
        <v>1</v>
      </c>
      <c r="AE86">
        <v>1</v>
      </c>
      <c r="AF86">
        <v>1</v>
      </c>
      <c r="AG86">
        <v>1</v>
      </c>
      <c r="AH86">
        <v>1</v>
      </c>
      <c r="AI86">
        <v>1</v>
      </c>
      <c r="AJ86">
        <v>1</v>
      </c>
      <c r="AK86">
        <v>0</v>
      </c>
      <c r="AL86">
        <v>0</v>
      </c>
      <c r="AM86">
        <v>0</v>
      </c>
      <c r="AN86" t="s">
        <v>763</v>
      </c>
      <c r="AS86">
        <v>1</v>
      </c>
      <c r="AT86" t="s">
        <v>807</v>
      </c>
      <c r="AV86">
        <v>0.9538722467201427</v>
      </c>
      <c r="AW86">
        <v>0.13763711476476295</v>
      </c>
      <c r="AX86">
        <v>0.93267508568191726</v>
      </c>
      <c r="AY86">
        <v>0.13158787860966967</v>
      </c>
      <c r="AZ86" t="s">
        <v>1110</v>
      </c>
      <c r="BB86">
        <v>1.07</v>
      </c>
      <c r="BC86">
        <v>1</v>
      </c>
      <c r="BD86">
        <v>12</v>
      </c>
      <c r="BE86">
        <v>24</v>
      </c>
      <c r="BF86">
        <v>36</v>
      </c>
      <c r="BG86">
        <v>118.44</v>
      </c>
      <c r="BH86">
        <v>80.010000000000005</v>
      </c>
      <c r="BI86">
        <v>41.63</v>
      </c>
      <c r="BJ86">
        <v>39.630734916223801</v>
      </c>
      <c r="BK86">
        <v>1</v>
      </c>
      <c r="BL86">
        <v>0.9538722467201427</v>
      </c>
      <c r="BM86">
        <v>0.13763711476476295</v>
      </c>
      <c r="BN86">
        <v>0.93267508568191726</v>
      </c>
      <c r="BO86">
        <v>0.13158787860966967</v>
      </c>
      <c r="CP86" t="e">
        <v>#DIV/0!</v>
      </c>
      <c r="CQ86" t="e">
        <v>#DIV/0!</v>
      </c>
      <c r="CR86" t="e">
        <v>#DIV/0!</v>
      </c>
      <c r="CS86" t="e">
        <v>#DIV/0!</v>
      </c>
      <c r="DM86" t="e">
        <v>#DIV/0!</v>
      </c>
      <c r="DN86" t="e">
        <v>#DIV/0!</v>
      </c>
      <c r="DO86" t="e">
        <v>#DIV/0!</v>
      </c>
      <c r="DP86" t="e">
        <v>#DIV/0!</v>
      </c>
      <c r="EB86" t="e">
        <v>#DIV/0!</v>
      </c>
      <c r="EC86" t="e">
        <v>#DIV/0!</v>
      </c>
      <c r="ED86" t="e">
        <v>#DIV/0!</v>
      </c>
      <c r="EE86" t="e">
        <v>#DIV/0!</v>
      </c>
    </row>
    <row r="87" spans="1:135" x14ac:dyDescent="0.2">
      <c r="A87">
        <v>181</v>
      </c>
      <c r="B87" t="s">
        <v>185</v>
      </c>
      <c r="C87" t="s">
        <v>1330</v>
      </c>
      <c r="D87">
        <v>8</v>
      </c>
      <c r="E87" t="s">
        <v>1929</v>
      </c>
      <c r="F87" t="s">
        <v>0</v>
      </c>
      <c r="G87" t="s">
        <v>1</v>
      </c>
      <c r="H87">
        <v>1</v>
      </c>
      <c r="I87">
        <v>1</v>
      </c>
      <c r="J87">
        <v>1</v>
      </c>
      <c r="K87">
        <v>1</v>
      </c>
      <c r="L87">
        <v>1</v>
      </c>
      <c r="N87">
        <v>1</v>
      </c>
      <c r="O87">
        <v>1</v>
      </c>
      <c r="Q87" t="s">
        <v>186</v>
      </c>
      <c r="R87" t="s">
        <v>89</v>
      </c>
      <c r="S87" t="s">
        <v>187</v>
      </c>
      <c r="T87">
        <v>2006</v>
      </c>
      <c r="U87" t="s">
        <v>175</v>
      </c>
      <c r="V87">
        <v>1</v>
      </c>
      <c r="W87">
        <v>0</v>
      </c>
      <c r="X87">
        <v>0</v>
      </c>
      <c r="Y87">
        <v>1</v>
      </c>
      <c r="Z87">
        <v>1</v>
      </c>
      <c r="AA87">
        <v>1</v>
      </c>
      <c r="AB87">
        <v>1</v>
      </c>
      <c r="AC87">
        <v>1</v>
      </c>
      <c r="AD87">
        <v>1</v>
      </c>
      <c r="AE87">
        <v>1</v>
      </c>
      <c r="AF87">
        <v>1</v>
      </c>
      <c r="AG87">
        <v>1</v>
      </c>
      <c r="AH87">
        <v>2</v>
      </c>
      <c r="AI87">
        <v>0</v>
      </c>
      <c r="AJ87">
        <v>2</v>
      </c>
      <c r="AK87">
        <v>0</v>
      </c>
      <c r="AL87">
        <v>0</v>
      </c>
      <c r="AM87">
        <v>0</v>
      </c>
      <c r="AN87" t="s">
        <v>764</v>
      </c>
      <c r="AS87">
        <v>1</v>
      </c>
      <c r="AT87" t="s">
        <v>807</v>
      </c>
      <c r="AV87">
        <v>0.75244036633685962</v>
      </c>
      <c r="AW87">
        <v>7.8417249108514886E-2</v>
      </c>
      <c r="AX87">
        <v>0.74283474463894228</v>
      </c>
      <c r="AY87">
        <v>7.6427886211257678E-2</v>
      </c>
      <c r="AZ87" t="s">
        <v>1110</v>
      </c>
      <c r="BC87">
        <v>1</v>
      </c>
      <c r="BD87">
        <v>20.329999999999998</v>
      </c>
      <c r="BE87">
        <v>40.67</v>
      </c>
      <c r="BF87">
        <v>61</v>
      </c>
      <c r="BG87">
        <v>4</v>
      </c>
      <c r="BH87">
        <v>2.96</v>
      </c>
      <c r="BI87">
        <v>1.2</v>
      </c>
      <c r="BJ87">
        <v>1.4627371602581238</v>
      </c>
      <c r="BK87">
        <v>1</v>
      </c>
      <c r="BL87">
        <v>0.75244036633685962</v>
      </c>
      <c r="BM87">
        <v>7.8417249108514886E-2</v>
      </c>
      <c r="BN87">
        <v>0.74283474463894228</v>
      </c>
      <c r="BO87">
        <v>7.6427886211257678E-2</v>
      </c>
      <c r="CP87" t="e">
        <v>#DIV/0!</v>
      </c>
      <c r="CQ87" t="e">
        <v>#DIV/0!</v>
      </c>
      <c r="CR87" t="e">
        <v>#DIV/0!</v>
      </c>
      <c r="CS87" t="e">
        <v>#DIV/0!</v>
      </c>
      <c r="DM87" t="e">
        <v>#DIV/0!</v>
      </c>
      <c r="DN87" t="e">
        <v>#DIV/0!</v>
      </c>
      <c r="DO87" t="e">
        <v>#DIV/0!</v>
      </c>
      <c r="DP87" t="e">
        <v>#DIV/0!</v>
      </c>
      <c r="EB87" t="e">
        <v>#DIV/0!</v>
      </c>
      <c r="EC87" t="e">
        <v>#DIV/0!</v>
      </c>
      <c r="ED87" t="e">
        <v>#DIV/0!</v>
      </c>
      <c r="EE87" t="e">
        <v>#DIV/0!</v>
      </c>
    </row>
    <row r="88" spans="1:135" x14ac:dyDescent="0.2">
      <c r="A88">
        <v>181</v>
      </c>
      <c r="B88" t="s">
        <v>188</v>
      </c>
      <c r="C88" t="s">
        <v>1330</v>
      </c>
      <c r="D88">
        <v>9</v>
      </c>
      <c r="E88" t="s">
        <v>1930</v>
      </c>
      <c r="F88" t="s">
        <v>0</v>
      </c>
      <c r="G88" t="s">
        <v>1</v>
      </c>
      <c r="H88">
        <v>1</v>
      </c>
      <c r="I88">
        <v>1</v>
      </c>
      <c r="J88">
        <v>1</v>
      </c>
      <c r="K88">
        <v>1</v>
      </c>
      <c r="L88">
        <v>1</v>
      </c>
      <c r="N88">
        <v>1</v>
      </c>
      <c r="O88">
        <v>1</v>
      </c>
      <c r="Q88" t="s">
        <v>189</v>
      </c>
      <c r="R88" t="s">
        <v>89</v>
      </c>
      <c r="T88">
        <v>2006</v>
      </c>
      <c r="U88" t="s">
        <v>175</v>
      </c>
      <c r="V88">
        <v>1</v>
      </c>
      <c r="W88">
        <v>0</v>
      </c>
      <c r="X88">
        <v>0</v>
      </c>
      <c r="Y88">
        <v>1</v>
      </c>
      <c r="Z88">
        <v>1</v>
      </c>
      <c r="AA88">
        <v>1</v>
      </c>
      <c r="AB88">
        <v>1</v>
      </c>
      <c r="AC88">
        <v>1</v>
      </c>
      <c r="AD88">
        <v>1</v>
      </c>
      <c r="AE88">
        <v>1</v>
      </c>
      <c r="AF88">
        <v>1</v>
      </c>
      <c r="AG88">
        <v>1</v>
      </c>
      <c r="AH88">
        <v>1</v>
      </c>
      <c r="AI88">
        <v>1</v>
      </c>
      <c r="AJ88">
        <v>1</v>
      </c>
      <c r="AK88">
        <v>0</v>
      </c>
      <c r="AL88">
        <v>0</v>
      </c>
      <c r="AM88">
        <v>0</v>
      </c>
      <c r="AN88" t="s">
        <v>763</v>
      </c>
      <c r="AS88">
        <v>1</v>
      </c>
      <c r="AT88" t="s">
        <v>808</v>
      </c>
      <c r="AV88">
        <v>1.395222</v>
      </c>
      <c r="AW88">
        <v>0.235848</v>
      </c>
      <c r="AX88">
        <v>1.3651089999999999</v>
      </c>
      <c r="AY88">
        <v>0.22577700000000001</v>
      </c>
      <c r="AZ88" t="s">
        <v>1110</v>
      </c>
      <c r="BC88">
        <v>1</v>
      </c>
      <c r="BD88">
        <v>12.33</v>
      </c>
      <c r="BE88">
        <v>24.67</v>
      </c>
      <c r="BF88">
        <v>37</v>
      </c>
      <c r="BG88" t="s">
        <v>1331</v>
      </c>
      <c r="BH88" t="s">
        <v>1332</v>
      </c>
      <c r="BK88">
        <v>1</v>
      </c>
      <c r="BL88" t="e">
        <v>#VALUE!</v>
      </c>
      <c r="BM88" t="e">
        <v>#VALUE!</v>
      </c>
      <c r="BN88" t="e">
        <v>#VALUE!</v>
      </c>
      <c r="BO88" t="e">
        <v>#VALUE!</v>
      </c>
      <c r="BP88">
        <v>2.5306519293184402</v>
      </c>
      <c r="BX88">
        <v>0.77590754638124704</v>
      </c>
      <c r="CA88">
        <v>1.395222</v>
      </c>
      <c r="CB88">
        <v>0.235848</v>
      </c>
      <c r="CC88">
        <v>1.3651089999999999</v>
      </c>
      <c r="CD88">
        <v>0.22577700000000001</v>
      </c>
      <c r="CP88" t="e">
        <v>#DIV/0!</v>
      </c>
      <c r="CQ88" t="e">
        <v>#DIV/0!</v>
      </c>
      <c r="CR88" t="e">
        <v>#DIV/0!</v>
      </c>
      <c r="CS88" t="e">
        <v>#DIV/0!</v>
      </c>
      <c r="DM88" t="e">
        <v>#DIV/0!</v>
      </c>
      <c r="DN88" t="e">
        <v>#DIV/0!</v>
      </c>
      <c r="DO88" t="e">
        <v>#DIV/0!</v>
      </c>
      <c r="DP88" t="e">
        <v>#DIV/0!</v>
      </c>
      <c r="EB88" t="e">
        <v>#DIV/0!</v>
      </c>
      <c r="EC88" t="e">
        <v>#DIV/0!</v>
      </c>
      <c r="ED88" t="e">
        <v>#DIV/0!</v>
      </c>
      <c r="EE88" t="e">
        <v>#DIV/0!</v>
      </c>
    </row>
    <row r="89" spans="1:135" x14ac:dyDescent="0.2">
      <c r="A89">
        <v>184</v>
      </c>
      <c r="B89" t="s">
        <v>190</v>
      </c>
      <c r="C89" t="s">
        <v>1333</v>
      </c>
      <c r="D89">
        <v>1</v>
      </c>
      <c r="E89" t="s">
        <v>1931</v>
      </c>
      <c r="F89" t="s">
        <v>0</v>
      </c>
      <c r="G89" t="s">
        <v>1</v>
      </c>
      <c r="H89">
        <v>1</v>
      </c>
      <c r="I89">
        <v>1</v>
      </c>
      <c r="J89">
        <v>1</v>
      </c>
      <c r="K89">
        <v>1</v>
      </c>
      <c r="L89">
        <v>1</v>
      </c>
      <c r="N89">
        <v>1</v>
      </c>
      <c r="O89">
        <v>1</v>
      </c>
      <c r="Q89" t="s">
        <v>191</v>
      </c>
      <c r="R89" t="s">
        <v>192</v>
      </c>
      <c r="T89">
        <v>2014</v>
      </c>
      <c r="U89" t="s">
        <v>193</v>
      </c>
      <c r="V89">
        <v>1</v>
      </c>
      <c r="W89">
        <v>0</v>
      </c>
      <c r="X89">
        <v>0</v>
      </c>
      <c r="Y89">
        <v>3</v>
      </c>
      <c r="Z89">
        <v>3</v>
      </c>
      <c r="AA89">
        <v>1</v>
      </c>
      <c r="AB89">
        <v>3</v>
      </c>
      <c r="AC89">
        <v>1</v>
      </c>
      <c r="AD89">
        <v>1</v>
      </c>
      <c r="AE89">
        <v>1</v>
      </c>
      <c r="AF89">
        <v>1</v>
      </c>
      <c r="AG89">
        <v>1</v>
      </c>
      <c r="AH89">
        <v>1</v>
      </c>
      <c r="AI89">
        <v>1</v>
      </c>
      <c r="AJ89">
        <v>1</v>
      </c>
      <c r="AK89">
        <v>0</v>
      </c>
      <c r="AL89">
        <v>0</v>
      </c>
      <c r="AM89">
        <v>0</v>
      </c>
      <c r="AN89" t="s">
        <v>765</v>
      </c>
      <c r="AS89">
        <v>1</v>
      </c>
      <c r="AT89" t="s">
        <v>766</v>
      </c>
      <c r="AV89">
        <v>0.43312987069549919</v>
      </c>
      <c r="AW89">
        <v>5.1336426802047225E-2</v>
      </c>
      <c r="AX89">
        <v>0.42938523204395307</v>
      </c>
      <c r="AY89">
        <v>5.0452602397221637E-2</v>
      </c>
      <c r="BA89" t="s">
        <v>1088</v>
      </c>
      <c r="BD89">
        <v>59</v>
      </c>
      <c r="BE89">
        <v>30</v>
      </c>
      <c r="BF89">
        <v>89</v>
      </c>
      <c r="BG89">
        <v>9.83</v>
      </c>
      <c r="BH89">
        <v>16</v>
      </c>
      <c r="BI89">
        <v>13.58</v>
      </c>
      <c r="BJ89">
        <v>15.49</v>
      </c>
      <c r="BK89">
        <v>1</v>
      </c>
      <c r="BL89">
        <v>0.43312987069549919</v>
      </c>
      <c r="BM89">
        <v>5.1336426802047225E-2</v>
      </c>
      <c r="BN89">
        <v>0.42938523204395307</v>
      </c>
      <c r="BO89">
        <v>5.0452602397221637E-2</v>
      </c>
      <c r="CP89" t="e">
        <v>#DIV/0!</v>
      </c>
      <c r="CQ89" t="e">
        <v>#DIV/0!</v>
      </c>
      <c r="CR89" t="e">
        <v>#DIV/0!</v>
      </c>
      <c r="CS89" t="e">
        <v>#DIV/0!</v>
      </c>
      <c r="DM89" t="e">
        <v>#DIV/0!</v>
      </c>
      <c r="DN89" t="e">
        <v>#DIV/0!</v>
      </c>
      <c r="DO89" t="e">
        <v>#DIV/0!</v>
      </c>
      <c r="DP89" t="e">
        <v>#DIV/0!</v>
      </c>
      <c r="EB89" t="e">
        <v>#DIV/0!</v>
      </c>
      <c r="EC89" t="e">
        <v>#DIV/0!</v>
      </c>
      <c r="ED89" t="e">
        <v>#DIV/0!</v>
      </c>
      <c r="EE89" t="e">
        <v>#DIV/0!</v>
      </c>
    </row>
    <row r="90" spans="1:135" x14ac:dyDescent="0.2">
      <c r="A90">
        <v>184</v>
      </c>
      <c r="B90" t="s">
        <v>194</v>
      </c>
      <c r="C90" t="s">
        <v>1333</v>
      </c>
      <c r="D90">
        <v>2</v>
      </c>
      <c r="E90" t="s">
        <v>1932</v>
      </c>
      <c r="F90" t="s">
        <v>0</v>
      </c>
      <c r="G90" t="s">
        <v>1</v>
      </c>
      <c r="H90">
        <v>1</v>
      </c>
      <c r="I90">
        <v>1</v>
      </c>
      <c r="J90">
        <v>1</v>
      </c>
      <c r="K90">
        <v>1</v>
      </c>
      <c r="L90">
        <v>1</v>
      </c>
      <c r="N90">
        <v>1</v>
      </c>
      <c r="O90">
        <v>1</v>
      </c>
      <c r="Q90" t="s">
        <v>869</v>
      </c>
      <c r="R90" t="s">
        <v>3</v>
      </c>
      <c r="T90">
        <v>2014</v>
      </c>
      <c r="U90" t="s">
        <v>193</v>
      </c>
      <c r="V90">
        <v>1</v>
      </c>
      <c r="W90">
        <v>0</v>
      </c>
      <c r="X90">
        <v>0</v>
      </c>
      <c r="Y90">
        <v>2</v>
      </c>
      <c r="Z90">
        <v>2</v>
      </c>
      <c r="AA90">
        <v>1</v>
      </c>
      <c r="AB90">
        <v>2</v>
      </c>
      <c r="AC90">
        <v>1</v>
      </c>
      <c r="AD90">
        <v>1</v>
      </c>
      <c r="AE90">
        <v>1</v>
      </c>
      <c r="AF90">
        <v>1</v>
      </c>
      <c r="AG90">
        <v>1</v>
      </c>
      <c r="AH90">
        <v>1</v>
      </c>
      <c r="AI90">
        <v>1</v>
      </c>
      <c r="AJ90">
        <v>1</v>
      </c>
      <c r="AK90">
        <v>0</v>
      </c>
      <c r="AL90">
        <v>0</v>
      </c>
      <c r="AM90">
        <v>0</v>
      </c>
      <c r="AN90" t="s">
        <v>767</v>
      </c>
      <c r="AS90">
        <v>1</v>
      </c>
      <c r="AT90" t="s">
        <v>768</v>
      </c>
      <c r="AV90">
        <v>0.33594518612202023</v>
      </c>
      <c r="AW90">
        <v>4.0008843858802448E-2</v>
      </c>
      <c r="AX90">
        <v>0.33382342705177592</v>
      </c>
      <c r="AY90">
        <v>3.9505064909648509E-2</v>
      </c>
      <c r="BA90" t="s">
        <v>1089</v>
      </c>
      <c r="BD90">
        <v>85</v>
      </c>
      <c r="BE90">
        <v>36</v>
      </c>
      <c r="BF90">
        <v>121</v>
      </c>
      <c r="BG90">
        <v>0.24</v>
      </c>
      <c r="BH90">
        <v>0.72</v>
      </c>
      <c r="BI90">
        <v>1.31</v>
      </c>
      <c r="BJ90">
        <v>1.68</v>
      </c>
      <c r="BK90">
        <v>1</v>
      </c>
      <c r="BL90">
        <v>0.33594518612202023</v>
      </c>
      <c r="BM90">
        <v>4.0008843858802448E-2</v>
      </c>
      <c r="BN90">
        <v>0.33382342705177592</v>
      </c>
      <c r="BO90">
        <v>3.9505064909648509E-2</v>
      </c>
      <c r="CP90" t="e">
        <v>#DIV/0!</v>
      </c>
      <c r="CQ90" t="e">
        <v>#DIV/0!</v>
      </c>
      <c r="CR90" t="e">
        <v>#DIV/0!</v>
      </c>
      <c r="CS90" t="e">
        <v>#DIV/0!</v>
      </c>
      <c r="DM90" t="e">
        <v>#DIV/0!</v>
      </c>
      <c r="DN90" t="e">
        <v>#DIV/0!</v>
      </c>
      <c r="DO90" t="e">
        <v>#DIV/0!</v>
      </c>
      <c r="DP90" t="e">
        <v>#DIV/0!</v>
      </c>
      <c r="EB90" t="e">
        <v>#DIV/0!</v>
      </c>
      <c r="EC90" t="e">
        <v>#DIV/0!</v>
      </c>
      <c r="ED90" t="e">
        <v>#DIV/0!</v>
      </c>
      <c r="EE90" t="e">
        <v>#DIV/0!</v>
      </c>
    </row>
    <row r="91" spans="1:135" x14ac:dyDescent="0.2">
      <c r="A91">
        <v>194</v>
      </c>
      <c r="B91">
        <v>194</v>
      </c>
      <c r="C91" t="s">
        <v>1323</v>
      </c>
      <c r="D91">
        <v>1</v>
      </c>
      <c r="E91" t="s">
        <v>1933</v>
      </c>
      <c r="F91" t="s">
        <v>0</v>
      </c>
      <c r="G91" t="s">
        <v>1</v>
      </c>
      <c r="H91">
        <v>1</v>
      </c>
      <c r="I91">
        <v>1</v>
      </c>
      <c r="J91">
        <v>1</v>
      </c>
      <c r="K91">
        <v>1</v>
      </c>
      <c r="L91">
        <v>1</v>
      </c>
      <c r="M91" t="s">
        <v>114</v>
      </c>
      <c r="N91">
        <v>1</v>
      </c>
      <c r="O91">
        <v>1</v>
      </c>
      <c r="Q91" t="s">
        <v>115</v>
      </c>
      <c r="R91" t="s">
        <v>112</v>
      </c>
      <c r="S91" t="s">
        <v>116</v>
      </c>
      <c r="T91">
        <v>2013</v>
      </c>
      <c r="U91" t="s">
        <v>117</v>
      </c>
      <c r="V91">
        <v>1</v>
      </c>
      <c r="W91">
        <v>0</v>
      </c>
      <c r="X91">
        <v>0</v>
      </c>
      <c r="Y91">
        <v>4</v>
      </c>
      <c r="Z91">
        <v>4</v>
      </c>
      <c r="AA91">
        <v>1</v>
      </c>
      <c r="AB91">
        <v>4</v>
      </c>
      <c r="AC91">
        <v>1</v>
      </c>
      <c r="AD91">
        <v>1</v>
      </c>
      <c r="AE91">
        <v>1</v>
      </c>
      <c r="AF91">
        <v>1</v>
      </c>
      <c r="AG91">
        <v>2</v>
      </c>
      <c r="AH91">
        <v>2</v>
      </c>
      <c r="AI91">
        <v>1</v>
      </c>
      <c r="AJ91">
        <v>2</v>
      </c>
      <c r="AK91">
        <v>0</v>
      </c>
      <c r="AL91">
        <v>1</v>
      </c>
      <c r="AM91">
        <v>0</v>
      </c>
      <c r="AN91" t="s">
        <v>749</v>
      </c>
      <c r="AU91">
        <v>0</v>
      </c>
      <c r="AV91">
        <v>1.0546083477037891</v>
      </c>
      <c r="AW91">
        <v>5.6951242294040728E-2</v>
      </c>
      <c r="AX91">
        <v>1.0444352768256175</v>
      </c>
      <c r="AY91">
        <v>5.5857803879011583E-2</v>
      </c>
      <c r="BA91" t="s">
        <v>750</v>
      </c>
      <c r="BB91" t="s">
        <v>118</v>
      </c>
      <c r="BC91">
        <v>1</v>
      </c>
      <c r="BD91">
        <v>40</v>
      </c>
      <c r="BE91">
        <v>40</v>
      </c>
      <c r="BF91">
        <v>80</v>
      </c>
      <c r="BG91">
        <v>4.6399999999999997</v>
      </c>
      <c r="BH91">
        <v>7.08</v>
      </c>
      <c r="BI91">
        <v>1.96</v>
      </c>
      <c r="BJ91">
        <v>2.62</v>
      </c>
      <c r="BK91">
        <v>1</v>
      </c>
      <c r="BL91">
        <v>1.0546083477037891</v>
      </c>
      <c r="BM91">
        <v>5.6951242294040728E-2</v>
      </c>
      <c r="BN91">
        <v>1.0444352768256175</v>
      </c>
      <c r="BO91">
        <v>5.5857803879011583E-2</v>
      </c>
      <c r="CP91" t="e">
        <v>#DIV/0!</v>
      </c>
      <c r="CQ91" t="e">
        <v>#DIV/0!</v>
      </c>
      <c r="CR91" t="e">
        <v>#DIV/0!</v>
      </c>
      <c r="CS91" t="e">
        <v>#DIV/0!</v>
      </c>
      <c r="DM91" t="e">
        <v>#DIV/0!</v>
      </c>
      <c r="DN91" t="e">
        <v>#DIV/0!</v>
      </c>
      <c r="DO91" t="e">
        <v>#DIV/0!</v>
      </c>
      <c r="DP91" t="e">
        <v>#DIV/0!</v>
      </c>
      <c r="EB91" t="e">
        <v>#DIV/0!</v>
      </c>
      <c r="EC91" t="e">
        <v>#DIV/0!</v>
      </c>
      <c r="ED91" t="e">
        <v>#DIV/0!</v>
      </c>
      <c r="EE91" t="e">
        <v>#DIV/0!</v>
      </c>
    </row>
    <row r="92" spans="1:135" x14ac:dyDescent="0.2">
      <c r="A92">
        <v>195</v>
      </c>
      <c r="B92">
        <v>195</v>
      </c>
      <c r="C92" t="s">
        <v>1324</v>
      </c>
      <c r="D92">
        <v>4</v>
      </c>
      <c r="E92" t="s">
        <v>1934</v>
      </c>
      <c r="F92" t="s">
        <v>0</v>
      </c>
      <c r="G92" t="s">
        <v>1</v>
      </c>
      <c r="H92">
        <v>1</v>
      </c>
      <c r="I92">
        <v>1</v>
      </c>
      <c r="J92">
        <v>1</v>
      </c>
      <c r="K92">
        <v>1</v>
      </c>
      <c r="L92">
        <v>1</v>
      </c>
      <c r="N92">
        <v>1</v>
      </c>
      <c r="O92">
        <v>1</v>
      </c>
      <c r="Q92" t="s">
        <v>119</v>
      </c>
      <c r="R92" t="s">
        <v>120</v>
      </c>
      <c r="T92">
        <v>2013</v>
      </c>
      <c r="U92" t="s">
        <v>101</v>
      </c>
      <c r="V92">
        <v>1</v>
      </c>
      <c r="W92">
        <v>0</v>
      </c>
      <c r="X92">
        <v>0</v>
      </c>
      <c r="Y92">
        <v>3</v>
      </c>
      <c r="Z92">
        <v>3</v>
      </c>
      <c r="AA92">
        <v>1</v>
      </c>
      <c r="AB92">
        <v>3</v>
      </c>
      <c r="AC92">
        <v>1</v>
      </c>
      <c r="AD92">
        <v>1</v>
      </c>
      <c r="AE92">
        <v>1</v>
      </c>
      <c r="AF92">
        <v>1</v>
      </c>
      <c r="AG92">
        <v>2</v>
      </c>
      <c r="AH92">
        <v>2</v>
      </c>
      <c r="AI92">
        <v>1</v>
      </c>
      <c r="AJ92">
        <v>2</v>
      </c>
      <c r="AK92">
        <v>0</v>
      </c>
      <c r="AL92">
        <v>0</v>
      </c>
      <c r="AM92">
        <v>0</v>
      </c>
      <c r="AN92" t="s">
        <v>751</v>
      </c>
      <c r="AS92">
        <v>1</v>
      </c>
      <c r="AT92" t="s">
        <v>753</v>
      </c>
      <c r="AU92">
        <v>0</v>
      </c>
      <c r="AV92">
        <v>0.4756717856380786</v>
      </c>
      <c r="AW92">
        <v>3.8442765198550499E-2</v>
      </c>
      <c r="AX92">
        <v>0.4726420290416577</v>
      </c>
      <c r="AY92">
        <v>3.7954608051926041E-2</v>
      </c>
      <c r="BA92" t="s">
        <v>752</v>
      </c>
      <c r="BD92">
        <v>80</v>
      </c>
      <c r="BE92">
        <v>40</v>
      </c>
      <c r="BF92">
        <v>120</v>
      </c>
      <c r="BG92">
        <v>5.25</v>
      </c>
      <c r="BH92">
        <v>6.53</v>
      </c>
      <c r="BI92">
        <v>2.73</v>
      </c>
      <c r="BJ92">
        <v>2.61</v>
      </c>
      <c r="BK92">
        <v>1</v>
      </c>
      <c r="BL92">
        <v>0.4756717856380786</v>
      </c>
      <c r="BM92">
        <v>3.8442765198550499E-2</v>
      </c>
      <c r="BN92">
        <v>0.4726420290416577</v>
      </c>
      <c r="BO92">
        <v>3.7954608051926041E-2</v>
      </c>
      <c r="CP92" t="e">
        <v>#DIV/0!</v>
      </c>
      <c r="CQ92" t="e">
        <v>#DIV/0!</v>
      </c>
      <c r="CR92" t="e">
        <v>#DIV/0!</v>
      </c>
      <c r="CS92" t="e">
        <v>#DIV/0!</v>
      </c>
      <c r="DM92" t="e">
        <v>#DIV/0!</v>
      </c>
      <c r="DN92" t="e">
        <v>#DIV/0!</v>
      </c>
      <c r="DO92" t="e">
        <v>#DIV/0!</v>
      </c>
      <c r="DP92" t="e">
        <v>#DIV/0!</v>
      </c>
      <c r="EB92" t="e">
        <v>#DIV/0!</v>
      </c>
      <c r="EC92" t="e">
        <v>#DIV/0!</v>
      </c>
      <c r="ED92" t="e">
        <v>#DIV/0!</v>
      </c>
      <c r="EE92" t="e">
        <v>#DIV/0!</v>
      </c>
    </row>
    <row r="93" spans="1:135" x14ac:dyDescent="0.2">
      <c r="A93">
        <v>201</v>
      </c>
      <c r="B93" t="s">
        <v>195</v>
      </c>
      <c r="C93" t="s">
        <v>1140</v>
      </c>
      <c r="D93">
        <v>1</v>
      </c>
      <c r="E93" t="s">
        <v>1935</v>
      </c>
      <c r="F93" t="s">
        <v>1204</v>
      </c>
      <c r="G93" t="s">
        <v>123</v>
      </c>
      <c r="H93">
        <v>1</v>
      </c>
      <c r="I93">
        <v>1</v>
      </c>
      <c r="J93">
        <v>1</v>
      </c>
      <c r="K93">
        <v>1</v>
      </c>
      <c r="L93">
        <v>1</v>
      </c>
      <c r="N93">
        <v>1</v>
      </c>
      <c r="O93">
        <v>1</v>
      </c>
      <c r="Q93" t="s">
        <v>196</v>
      </c>
      <c r="R93" t="s">
        <v>197</v>
      </c>
      <c r="S93" t="s">
        <v>198</v>
      </c>
      <c r="T93">
        <v>2016</v>
      </c>
      <c r="U93" t="s">
        <v>123</v>
      </c>
      <c r="V93">
        <v>0</v>
      </c>
      <c r="W93">
        <v>0</v>
      </c>
      <c r="X93">
        <v>0</v>
      </c>
      <c r="Y93">
        <v>1</v>
      </c>
      <c r="Z93">
        <v>1</v>
      </c>
      <c r="AA93">
        <v>1</v>
      </c>
      <c r="AB93">
        <v>1</v>
      </c>
      <c r="AC93">
        <v>1</v>
      </c>
      <c r="AD93">
        <v>1</v>
      </c>
      <c r="AE93">
        <v>1</v>
      </c>
      <c r="AF93">
        <v>1</v>
      </c>
      <c r="AG93">
        <v>2</v>
      </c>
      <c r="AH93">
        <v>2</v>
      </c>
      <c r="AI93">
        <v>1</v>
      </c>
      <c r="AJ93">
        <v>2</v>
      </c>
      <c r="AK93">
        <v>0</v>
      </c>
      <c r="AL93">
        <v>0</v>
      </c>
      <c r="AM93">
        <v>0</v>
      </c>
      <c r="AU93">
        <v>0</v>
      </c>
      <c r="AV93">
        <v>-7.2847871449344861E-2</v>
      </c>
      <c r="AW93">
        <v>6.4828585797709476E-2</v>
      </c>
      <c r="AX93">
        <v>-7.1933463021110408E-2</v>
      </c>
      <c r="AY93">
        <v>6.3211304329217399E-2</v>
      </c>
      <c r="BC93">
        <v>0</v>
      </c>
      <c r="BD93">
        <v>33</v>
      </c>
      <c r="BE93">
        <v>29</v>
      </c>
      <c r="BF93">
        <v>62</v>
      </c>
      <c r="BG93">
        <v>4.79</v>
      </c>
      <c r="BH93">
        <v>4.91</v>
      </c>
      <c r="BI93">
        <v>1.72</v>
      </c>
      <c r="BJ93">
        <v>1.56</v>
      </c>
      <c r="BK93">
        <v>-1</v>
      </c>
      <c r="BL93">
        <v>-7.2847871449344861E-2</v>
      </c>
      <c r="BM93">
        <v>6.4828585797709476E-2</v>
      </c>
      <c r="BN93">
        <v>-7.1933463021110408E-2</v>
      </c>
      <c r="BO93">
        <v>6.3211304329217399E-2</v>
      </c>
      <c r="CP93" t="e">
        <v>#DIV/0!</v>
      </c>
      <c r="CQ93" t="e">
        <v>#DIV/0!</v>
      </c>
      <c r="CR93" t="e">
        <v>#DIV/0!</v>
      </c>
      <c r="CS93" t="e">
        <v>#DIV/0!</v>
      </c>
      <c r="DM93" t="e">
        <v>#DIV/0!</v>
      </c>
      <c r="DN93" t="e">
        <v>#DIV/0!</v>
      </c>
      <c r="DO93" t="e">
        <v>#DIV/0!</v>
      </c>
      <c r="DP93" t="e">
        <v>#DIV/0!</v>
      </c>
      <c r="EB93" t="e">
        <v>#DIV/0!</v>
      </c>
      <c r="EC93" t="e">
        <v>#DIV/0!</v>
      </c>
      <c r="ED93" t="e">
        <v>#DIV/0!</v>
      </c>
      <c r="EE93" t="e">
        <v>#DIV/0!</v>
      </c>
    </row>
    <row r="94" spans="1:135" x14ac:dyDescent="0.2">
      <c r="A94">
        <v>201</v>
      </c>
      <c r="B94" t="s">
        <v>199</v>
      </c>
      <c r="C94" t="s">
        <v>1140</v>
      </c>
      <c r="D94">
        <v>2</v>
      </c>
      <c r="E94" t="s">
        <v>1936</v>
      </c>
      <c r="F94" t="s">
        <v>1204</v>
      </c>
      <c r="G94" t="s">
        <v>123</v>
      </c>
      <c r="H94">
        <v>1</v>
      </c>
      <c r="I94">
        <v>1</v>
      </c>
      <c r="J94">
        <v>1</v>
      </c>
      <c r="K94">
        <v>1</v>
      </c>
      <c r="L94">
        <v>1</v>
      </c>
      <c r="N94">
        <v>1</v>
      </c>
      <c r="O94">
        <v>1</v>
      </c>
      <c r="Q94" t="s">
        <v>196</v>
      </c>
      <c r="R94" t="s">
        <v>200</v>
      </c>
      <c r="S94" t="s">
        <v>201</v>
      </c>
      <c r="T94">
        <v>2016</v>
      </c>
      <c r="U94" t="s">
        <v>123</v>
      </c>
      <c r="V94">
        <v>0</v>
      </c>
      <c r="W94">
        <v>0</v>
      </c>
      <c r="X94">
        <v>0</v>
      </c>
      <c r="Y94">
        <v>3</v>
      </c>
      <c r="Z94">
        <v>3</v>
      </c>
      <c r="AA94">
        <v>1</v>
      </c>
      <c r="AB94">
        <v>3</v>
      </c>
      <c r="AC94">
        <v>1</v>
      </c>
      <c r="AD94">
        <v>1</v>
      </c>
      <c r="AE94">
        <v>1</v>
      </c>
      <c r="AF94">
        <v>1</v>
      </c>
      <c r="AG94">
        <v>2</v>
      </c>
      <c r="AH94">
        <v>2</v>
      </c>
      <c r="AI94">
        <v>1</v>
      </c>
      <c r="AJ94">
        <v>2</v>
      </c>
      <c r="AK94">
        <v>0</v>
      </c>
      <c r="AL94">
        <v>0</v>
      </c>
      <c r="AM94">
        <v>0</v>
      </c>
      <c r="AU94">
        <v>0</v>
      </c>
      <c r="AV94">
        <v>5.1119744733883088E-2</v>
      </c>
      <c r="AW94">
        <v>4.3029775793988499E-2</v>
      </c>
      <c r="AX94">
        <v>5.0697267504677443E-2</v>
      </c>
      <c r="AY94">
        <v>4.2321478822036365E-2</v>
      </c>
      <c r="BC94">
        <v>0</v>
      </c>
      <c r="BD94">
        <v>47</v>
      </c>
      <c r="BE94">
        <v>46</v>
      </c>
      <c r="BF94">
        <v>93</v>
      </c>
      <c r="BG94">
        <v>3.83</v>
      </c>
      <c r="BH94">
        <v>3.75</v>
      </c>
      <c r="BI94">
        <v>1.56</v>
      </c>
      <c r="BJ94">
        <v>1.57</v>
      </c>
      <c r="BK94">
        <v>1</v>
      </c>
      <c r="BL94">
        <v>5.1119744733883088E-2</v>
      </c>
      <c r="BM94">
        <v>4.3029775793988499E-2</v>
      </c>
      <c r="BN94">
        <v>5.0697267504677443E-2</v>
      </c>
      <c r="BO94">
        <v>4.2321478822036365E-2</v>
      </c>
      <c r="CP94" t="e">
        <v>#DIV/0!</v>
      </c>
      <c r="CQ94" t="e">
        <v>#DIV/0!</v>
      </c>
      <c r="CR94" t="e">
        <v>#DIV/0!</v>
      </c>
      <c r="CS94" t="e">
        <v>#DIV/0!</v>
      </c>
      <c r="DM94" t="e">
        <v>#DIV/0!</v>
      </c>
      <c r="DN94" t="e">
        <v>#DIV/0!</v>
      </c>
      <c r="DO94" t="e">
        <v>#DIV/0!</v>
      </c>
      <c r="DP94" t="e">
        <v>#DIV/0!</v>
      </c>
      <c r="EB94" t="e">
        <v>#DIV/0!</v>
      </c>
      <c r="EC94" t="e">
        <v>#DIV/0!</v>
      </c>
      <c r="ED94" t="e">
        <v>#DIV/0!</v>
      </c>
      <c r="EE94" t="e">
        <v>#DIV/0!</v>
      </c>
    </row>
    <row r="95" spans="1:135" x14ac:dyDescent="0.2">
      <c r="A95">
        <v>201</v>
      </c>
      <c r="B95" t="s">
        <v>202</v>
      </c>
      <c r="C95" t="s">
        <v>1140</v>
      </c>
      <c r="D95">
        <v>3</v>
      </c>
      <c r="E95" t="s">
        <v>1937</v>
      </c>
      <c r="F95" t="s">
        <v>1204</v>
      </c>
      <c r="G95" t="s">
        <v>123</v>
      </c>
      <c r="H95">
        <v>1</v>
      </c>
      <c r="I95">
        <v>1</v>
      </c>
      <c r="J95">
        <v>1</v>
      </c>
      <c r="K95">
        <v>1</v>
      </c>
      <c r="L95">
        <v>1</v>
      </c>
      <c r="N95">
        <v>1</v>
      </c>
      <c r="O95">
        <v>1</v>
      </c>
      <c r="Q95" t="s">
        <v>203</v>
      </c>
      <c r="R95" t="s">
        <v>200</v>
      </c>
      <c r="S95" t="s">
        <v>201</v>
      </c>
      <c r="T95">
        <v>2016</v>
      </c>
      <c r="U95" t="s">
        <v>123</v>
      </c>
      <c r="V95">
        <v>0</v>
      </c>
      <c r="W95">
        <v>0</v>
      </c>
      <c r="X95">
        <v>0</v>
      </c>
      <c r="Y95">
        <v>3</v>
      </c>
      <c r="Z95">
        <v>3</v>
      </c>
      <c r="AA95">
        <v>1</v>
      </c>
      <c r="AB95">
        <v>3</v>
      </c>
      <c r="AC95">
        <v>1</v>
      </c>
      <c r="AD95">
        <v>1</v>
      </c>
      <c r="AE95">
        <v>1</v>
      </c>
      <c r="AF95">
        <v>1</v>
      </c>
      <c r="AG95">
        <v>2</v>
      </c>
      <c r="AH95">
        <v>2</v>
      </c>
      <c r="AI95">
        <v>1</v>
      </c>
      <c r="AJ95">
        <v>2</v>
      </c>
      <c r="AK95">
        <v>0</v>
      </c>
      <c r="AL95">
        <v>0</v>
      </c>
      <c r="AM95">
        <v>0</v>
      </c>
      <c r="AU95">
        <v>0</v>
      </c>
      <c r="AV95">
        <v>-0.17697624124729838</v>
      </c>
      <c r="AW95">
        <v>3.9762895562829269E-2</v>
      </c>
      <c r="AX95">
        <v>-0.17563211789605307</v>
      </c>
      <c r="AY95">
        <v>3.9161195858141942E-2</v>
      </c>
      <c r="BC95">
        <v>0</v>
      </c>
      <c r="BD95">
        <v>50</v>
      </c>
      <c r="BE95">
        <v>51</v>
      </c>
      <c r="BF95">
        <v>101</v>
      </c>
      <c r="BG95">
        <v>5.56</v>
      </c>
      <c r="BH95">
        <v>5.76</v>
      </c>
      <c r="BI95">
        <v>1.1599999999999999</v>
      </c>
      <c r="BJ95">
        <v>1.1000000000000001</v>
      </c>
      <c r="BK95">
        <v>-1</v>
      </c>
      <c r="BL95">
        <v>-0.17697624124729838</v>
      </c>
      <c r="BM95">
        <v>3.9762895562829269E-2</v>
      </c>
      <c r="BN95">
        <v>-0.17563211789605307</v>
      </c>
      <c r="BO95">
        <v>3.9161195858141942E-2</v>
      </c>
      <c r="CP95" t="e">
        <v>#DIV/0!</v>
      </c>
      <c r="CQ95" t="e">
        <v>#DIV/0!</v>
      </c>
      <c r="CR95" t="e">
        <v>#DIV/0!</v>
      </c>
      <c r="CS95" t="e">
        <v>#DIV/0!</v>
      </c>
      <c r="DM95" t="e">
        <v>#DIV/0!</v>
      </c>
      <c r="DN95" t="e">
        <v>#DIV/0!</v>
      </c>
      <c r="DO95" t="e">
        <v>#DIV/0!</v>
      </c>
      <c r="DP95" t="e">
        <v>#DIV/0!</v>
      </c>
      <c r="EB95" t="e">
        <v>#DIV/0!</v>
      </c>
      <c r="EC95" t="e">
        <v>#DIV/0!</v>
      </c>
      <c r="ED95" t="e">
        <v>#DIV/0!</v>
      </c>
      <c r="EE95" t="e">
        <v>#DIV/0!</v>
      </c>
    </row>
    <row r="96" spans="1:135" x14ac:dyDescent="0.2">
      <c r="A96">
        <v>201</v>
      </c>
      <c r="B96" t="s">
        <v>204</v>
      </c>
      <c r="C96" t="s">
        <v>1140</v>
      </c>
      <c r="D96">
        <v>4</v>
      </c>
      <c r="E96" t="s">
        <v>1938</v>
      </c>
      <c r="F96" t="s">
        <v>1204</v>
      </c>
      <c r="G96" t="s">
        <v>123</v>
      </c>
      <c r="H96">
        <v>1</v>
      </c>
      <c r="I96">
        <v>1</v>
      </c>
      <c r="J96">
        <v>1</v>
      </c>
      <c r="K96">
        <v>1</v>
      </c>
      <c r="L96">
        <v>1</v>
      </c>
      <c r="N96">
        <v>1</v>
      </c>
      <c r="O96">
        <v>1</v>
      </c>
      <c r="Q96" t="s">
        <v>203</v>
      </c>
      <c r="R96" t="s">
        <v>3</v>
      </c>
      <c r="T96">
        <v>2016</v>
      </c>
      <c r="U96" t="s">
        <v>123</v>
      </c>
      <c r="V96">
        <v>0</v>
      </c>
      <c r="W96">
        <v>0</v>
      </c>
      <c r="X96">
        <v>0</v>
      </c>
      <c r="Y96">
        <v>2</v>
      </c>
      <c r="Z96">
        <v>2</v>
      </c>
      <c r="AA96">
        <v>1</v>
      </c>
      <c r="AB96">
        <v>2</v>
      </c>
      <c r="AC96">
        <v>1</v>
      </c>
      <c r="AD96">
        <v>1</v>
      </c>
      <c r="AE96">
        <v>1</v>
      </c>
      <c r="AF96">
        <v>1</v>
      </c>
      <c r="AG96">
        <v>2</v>
      </c>
      <c r="AH96">
        <v>2</v>
      </c>
      <c r="AI96">
        <v>1</v>
      </c>
      <c r="AJ96">
        <v>2</v>
      </c>
      <c r="AK96">
        <v>0</v>
      </c>
      <c r="AL96">
        <v>0</v>
      </c>
      <c r="AM96">
        <v>0</v>
      </c>
      <c r="AU96">
        <v>0</v>
      </c>
      <c r="AV96">
        <v>0.10002083857434896</v>
      </c>
      <c r="AW96">
        <v>4.0494390130955869E-2</v>
      </c>
      <c r="AX96">
        <v>9.9203229539681248E-2</v>
      </c>
      <c r="AY96">
        <v>3.9835062364343997E-2</v>
      </c>
      <c r="BC96">
        <v>0</v>
      </c>
      <c r="BD96">
        <v>48</v>
      </c>
      <c r="BE96">
        <v>51</v>
      </c>
      <c r="BF96">
        <v>94</v>
      </c>
      <c r="BG96">
        <v>5.87</v>
      </c>
      <c r="BH96">
        <v>5.74</v>
      </c>
      <c r="BI96">
        <v>1.31</v>
      </c>
      <c r="BJ96">
        <v>1.29</v>
      </c>
      <c r="BK96">
        <v>1</v>
      </c>
      <c r="BL96">
        <v>0.10002083857434896</v>
      </c>
      <c r="BM96">
        <v>4.0494390130955869E-2</v>
      </c>
      <c r="BN96">
        <v>9.9203229539681248E-2</v>
      </c>
      <c r="BO96">
        <v>3.9835062364343997E-2</v>
      </c>
      <c r="CP96" t="e">
        <v>#DIV/0!</v>
      </c>
      <c r="CQ96" t="e">
        <v>#DIV/0!</v>
      </c>
      <c r="CR96" t="e">
        <v>#DIV/0!</v>
      </c>
      <c r="CS96" t="e">
        <v>#DIV/0!</v>
      </c>
      <c r="DM96" t="e">
        <v>#DIV/0!</v>
      </c>
      <c r="DN96" t="e">
        <v>#DIV/0!</v>
      </c>
      <c r="DO96" t="e">
        <v>#DIV/0!</v>
      </c>
      <c r="DP96" t="e">
        <v>#DIV/0!</v>
      </c>
      <c r="EB96" t="e">
        <v>#DIV/0!</v>
      </c>
      <c r="EC96" t="e">
        <v>#DIV/0!</v>
      </c>
      <c r="ED96" t="e">
        <v>#DIV/0!</v>
      </c>
      <c r="EE96" t="e">
        <v>#DIV/0!</v>
      </c>
    </row>
    <row r="97" spans="1:135" x14ac:dyDescent="0.2">
      <c r="A97">
        <v>201</v>
      </c>
      <c r="B97" t="s">
        <v>205</v>
      </c>
      <c r="C97" t="s">
        <v>1140</v>
      </c>
      <c r="D97">
        <v>5</v>
      </c>
      <c r="E97" t="s">
        <v>1939</v>
      </c>
      <c r="F97" t="s">
        <v>1204</v>
      </c>
      <c r="G97" t="s">
        <v>123</v>
      </c>
      <c r="H97">
        <v>1</v>
      </c>
      <c r="I97">
        <v>1</v>
      </c>
      <c r="J97">
        <v>1</v>
      </c>
      <c r="K97">
        <v>1</v>
      </c>
      <c r="L97">
        <v>1</v>
      </c>
      <c r="N97">
        <v>1</v>
      </c>
      <c r="O97">
        <v>1</v>
      </c>
      <c r="Q97" t="s">
        <v>206</v>
      </c>
      <c r="R97" t="s">
        <v>3</v>
      </c>
      <c r="T97">
        <v>2016</v>
      </c>
      <c r="U97" t="s">
        <v>123</v>
      </c>
      <c r="V97">
        <v>0</v>
      </c>
      <c r="W97">
        <v>0</v>
      </c>
      <c r="X97">
        <v>0</v>
      </c>
      <c r="Y97">
        <v>2</v>
      </c>
      <c r="Z97">
        <v>2</v>
      </c>
      <c r="AA97">
        <v>1</v>
      </c>
      <c r="AB97">
        <v>2</v>
      </c>
      <c r="AC97">
        <v>1</v>
      </c>
      <c r="AD97">
        <v>1</v>
      </c>
      <c r="AE97">
        <v>1</v>
      </c>
      <c r="AF97">
        <v>1</v>
      </c>
      <c r="AG97">
        <v>2</v>
      </c>
      <c r="AH97">
        <v>2</v>
      </c>
      <c r="AI97">
        <v>1</v>
      </c>
      <c r="AJ97">
        <v>2</v>
      </c>
      <c r="AK97">
        <v>0</v>
      </c>
      <c r="AL97">
        <v>1</v>
      </c>
      <c r="AM97">
        <v>0</v>
      </c>
      <c r="AU97">
        <v>1</v>
      </c>
      <c r="AV97">
        <v>-8.9548998747637262E-2</v>
      </c>
      <c r="AW97">
        <v>2.2858674991280869E-2</v>
      </c>
      <c r="AX97">
        <v>-8.8810957549167721E-2</v>
      </c>
      <c r="AY97">
        <v>2.2483436356861449E-2</v>
      </c>
      <c r="BK97">
        <v>-1</v>
      </c>
      <c r="BL97" t="e">
        <v>#DIV/0!</v>
      </c>
      <c r="BM97" t="e">
        <v>#DIV/0!</v>
      </c>
      <c r="BN97" t="e">
        <v>#DIV/0!</v>
      </c>
      <c r="BO97" t="e">
        <v>#DIV/0!</v>
      </c>
      <c r="CP97" t="e">
        <v>#DIV/0!</v>
      </c>
      <c r="CQ97" t="e">
        <v>#DIV/0!</v>
      </c>
      <c r="CR97" t="e">
        <v>#DIV/0!</v>
      </c>
      <c r="CS97" t="e">
        <v>#DIV/0!</v>
      </c>
      <c r="DM97" t="e">
        <v>#DIV/0!</v>
      </c>
      <c r="DN97" t="e">
        <v>#DIV/0!</v>
      </c>
      <c r="DO97" t="e">
        <v>#DIV/0!</v>
      </c>
      <c r="DP97" t="e">
        <v>#DIV/0!</v>
      </c>
      <c r="EB97" t="e">
        <v>#DIV/0!</v>
      </c>
      <c r="EC97" t="e">
        <v>#DIV/0!</v>
      </c>
      <c r="ED97" t="e">
        <v>#DIV/0!</v>
      </c>
      <c r="EE97" t="e">
        <v>#DIV/0!</v>
      </c>
    </row>
    <row r="98" spans="1:135" x14ac:dyDescent="0.2">
      <c r="A98">
        <v>202</v>
      </c>
      <c r="B98" t="s">
        <v>207</v>
      </c>
      <c r="C98" t="s">
        <v>705</v>
      </c>
      <c r="D98">
        <v>1</v>
      </c>
      <c r="E98" t="s">
        <v>1940</v>
      </c>
      <c r="F98" t="s">
        <v>1204</v>
      </c>
      <c r="G98" t="s">
        <v>1</v>
      </c>
      <c r="H98">
        <v>1</v>
      </c>
      <c r="I98">
        <v>1</v>
      </c>
      <c r="J98">
        <v>1</v>
      </c>
      <c r="K98">
        <v>1</v>
      </c>
      <c r="L98">
        <v>1</v>
      </c>
      <c r="N98">
        <v>1</v>
      </c>
      <c r="O98">
        <v>1</v>
      </c>
      <c r="Q98" t="s">
        <v>1343</v>
      </c>
      <c r="R98" t="s">
        <v>112</v>
      </c>
      <c r="S98" t="s">
        <v>209</v>
      </c>
      <c r="T98">
        <v>2016</v>
      </c>
      <c r="U98" t="s">
        <v>210</v>
      </c>
      <c r="V98">
        <v>1</v>
      </c>
      <c r="W98">
        <v>0</v>
      </c>
      <c r="X98">
        <v>0</v>
      </c>
      <c r="Y98">
        <v>4</v>
      </c>
      <c r="Z98">
        <v>4</v>
      </c>
      <c r="AA98">
        <v>1</v>
      </c>
      <c r="AB98">
        <v>4</v>
      </c>
      <c r="AC98">
        <v>2</v>
      </c>
      <c r="AD98">
        <v>2</v>
      </c>
      <c r="AE98">
        <v>1</v>
      </c>
      <c r="AF98">
        <v>2</v>
      </c>
      <c r="AG98">
        <v>2</v>
      </c>
      <c r="AH98">
        <v>2</v>
      </c>
      <c r="AI98">
        <v>1</v>
      </c>
      <c r="AJ98">
        <v>2</v>
      </c>
      <c r="AK98">
        <v>0</v>
      </c>
      <c r="AL98">
        <v>0</v>
      </c>
      <c r="AM98">
        <v>1</v>
      </c>
      <c r="AN98" t="s">
        <v>208</v>
      </c>
      <c r="AO98" t="s">
        <v>769</v>
      </c>
      <c r="AP98" t="s">
        <v>810</v>
      </c>
      <c r="AQ98">
        <v>0</v>
      </c>
      <c r="AR98" t="s">
        <v>812</v>
      </c>
      <c r="AS98">
        <v>1</v>
      </c>
      <c r="AT98" t="s">
        <v>813</v>
      </c>
      <c r="AU98">
        <v>0</v>
      </c>
      <c r="AV98">
        <v>-0.99237627078385393</v>
      </c>
      <c r="AW98">
        <v>0.17507425297768645</v>
      </c>
      <c r="AX98">
        <v>-0.96058292592747252</v>
      </c>
      <c r="AY98">
        <v>0.16403603591178872</v>
      </c>
      <c r="BD98">
        <v>12.83</v>
      </c>
      <c r="BE98">
        <v>12.83</v>
      </c>
      <c r="BF98">
        <v>25.66</v>
      </c>
      <c r="BG98">
        <v>3.7919999999999998</v>
      </c>
      <c r="BH98">
        <v>3.198</v>
      </c>
      <c r="BI98">
        <v>0.65906900000000002</v>
      </c>
      <c r="BJ98">
        <v>0.53120999999999996</v>
      </c>
      <c r="BK98">
        <v>-1</v>
      </c>
      <c r="BL98">
        <v>-0.99237627078385393</v>
      </c>
      <c r="BM98">
        <v>0.17507425297768645</v>
      </c>
      <c r="BN98">
        <v>-0.96058292592747252</v>
      </c>
      <c r="BO98">
        <v>0.16403603591178872</v>
      </c>
      <c r="CP98" t="e">
        <v>#DIV/0!</v>
      </c>
      <c r="CQ98" t="e">
        <v>#DIV/0!</v>
      </c>
      <c r="CR98" t="e">
        <v>#DIV/0!</v>
      </c>
      <c r="CS98" t="e">
        <v>#DIV/0!</v>
      </c>
      <c r="DM98" t="e">
        <v>#DIV/0!</v>
      </c>
      <c r="DN98" t="e">
        <v>#DIV/0!</v>
      </c>
      <c r="DO98" t="e">
        <v>#DIV/0!</v>
      </c>
      <c r="DP98" t="e">
        <v>#DIV/0!</v>
      </c>
      <c r="EB98" t="e">
        <v>#DIV/0!</v>
      </c>
      <c r="EC98" t="e">
        <v>#DIV/0!</v>
      </c>
      <c r="ED98" t="e">
        <v>#DIV/0!</v>
      </c>
      <c r="EE98" t="e">
        <v>#DIV/0!</v>
      </c>
    </row>
    <row r="99" spans="1:135" x14ac:dyDescent="0.2">
      <c r="A99">
        <v>202</v>
      </c>
      <c r="B99" t="s">
        <v>207</v>
      </c>
      <c r="C99" t="s">
        <v>705</v>
      </c>
      <c r="D99">
        <v>1</v>
      </c>
      <c r="E99" t="s">
        <v>1940</v>
      </c>
      <c r="F99" t="s">
        <v>1204</v>
      </c>
      <c r="G99" t="s">
        <v>1</v>
      </c>
      <c r="H99">
        <v>1</v>
      </c>
      <c r="I99">
        <v>1</v>
      </c>
      <c r="J99">
        <v>1</v>
      </c>
      <c r="K99">
        <v>1</v>
      </c>
      <c r="L99">
        <v>1</v>
      </c>
      <c r="N99">
        <v>1</v>
      </c>
      <c r="O99">
        <v>1</v>
      </c>
      <c r="Q99" t="s">
        <v>1343</v>
      </c>
      <c r="R99" t="s">
        <v>112</v>
      </c>
      <c r="S99" t="s">
        <v>209</v>
      </c>
      <c r="T99">
        <v>2016</v>
      </c>
      <c r="U99" t="s">
        <v>210</v>
      </c>
      <c r="V99">
        <v>1</v>
      </c>
      <c r="W99">
        <v>0</v>
      </c>
      <c r="X99">
        <v>0</v>
      </c>
      <c r="Y99">
        <v>4</v>
      </c>
      <c r="Z99">
        <v>4</v>
      </c>
      <c r="AA99">
        <v>1</v>
      </c>
      <c r="AB99">
        <v>4</v>
      </c>
      <c r="AC99">
        <v>2</v>
      </c>
      <c r="AD99">
        <v>2</v>
      </c>
      <c r="AE99">
        <v>1</v>
      </c>
      <c r="AF99">
        <v>2</v>
      </c>
      <c r="AG99">
        <v>2</v>
      </c>
      <c r="AH99">
        <v>2</v>
      </c>
      <c r="AI99">
        <v>1</v>
      </c>
      <c r="AJ99">
        <v>2</v>
      </c>
      <c r="AK99">
        <v>0</v>
      </c>
      <c r="AL99">
        <v>0</v>
      </c>
      <c r="AM99">
        <v>1</v>
      </c>
      <c r="AN99" t="s">
        <v>208</v>
      </c>
      <c r="AO99" t="s">
        <v>769</v>
      </c>
      <c r="AP99" t="s">
        <v>811</v>
      </c>
      <c r="AQ99">
        <v>1</v>
      </c>
      <c r="AR99" t="s">
        <v>812</v>
      </c>
      <c r="AS99">
        <v>1</v>
      </c>
      <c r="AT99" t="s">
        <v>813</v>
      </c>
      <c r="AU99">
        <v>0</v>
      </c>
      <c r="AV99">
        <v>0.48086695982522715</v>
      </c>
      <c r="AW99">
        <v>0.16039035528159698</v>
      </c>
      <c r="AX99">
        <v>0.46546114095000629</v>
      </c>
      <c r="AY99">
        <v>0.15027793996773375</v>
      </c>
      <c r="BD99">
        <v>12.83</v>
      </c>
      <c r="BE99">
        <v>12.83</v>
      </c>
      <c r="BF99">
        <v>25.66</v>
      </c>
      <c r="BG99">
        <v>3.9670000000000001</v>
      </c>
      <c r="BH99">
        <v>4.2469999999999999</v>
      </c>
      <c r="BI99">
        <v>0.56594</v>
      </c>
      <c r="BJ99">
        <v>0.59817699999999996</v>
      </c>
      <c r="BK99">
        <v>1</v>
      </c>
      <c r="BL99">
        <v>0.48086695982522715</v>
      </c>
      <c r="BM99">
        <v>0.16039035528159698</v>
      </c>
      <c r="BN99">
        <v>0.46546114095000629</v>
      </c>
      <c r="BO99">
        <v>0.15027793996773375</v>
      </c>
      <c r="CP99" t="e">
        <v>#DIV/0!</v>
      </c>
      <c r="CQ99" t="e">
        <v>#DIV/0!</v>
      </c>
      <c r="CR99" t="e">
        <v>#DIV/0!</v>
      </c>
      <c r="CS99" t="e">
        <v>#DIV/0!</v>
      </c>
      <c r="DM99" t="e">
        <v>#DIV/0!</v>
      </c>
      <c r="DN99" t="e">
        <v>#DIV/0!</v>
      </c>
      <c r="DO99" t="e">
        <v>#DIV/0!</v>
      </c>
      <c r="DP99" t="e">
        <v>#DIV/0!</v>
      </c>
      <c r="EB99" t="e">
        <v>#DIV/0!</v>
      </c>
      <c r="EC99" t="e">
        <v>#DIV/0!</v>
      </c>
      <c r="ED99" t="e">
        <v>#DIV/0!</v>
      </c>
      <c r="EE99" t="e">
        <v>#DIV/0!</v>
      </c>
    </row>
    <row r="100" spans="1:135" x14ac:dyDescent="0.2">
      <c r="A100">
        <v>202</v>
      </c>
      <c r="B100" t="s">
        <v>207</v>
      </c>
      <c r="C100" t="s">
        <v>705</v>
      </c>
      <c r="D100">
        <v>1</v>
      </c>
      <c r="E100" t="s">
        <v>1940</v>
      </c>
      <c r="F100" t="s">
        <v>1204</v>
      </c>
      <c r="G100" t="s">
        <v>1</v>
      </c>
      <c r="H100">
        <v>1</v>
      </c>
      <c r="I100">
        <v>1</v>
      </c>
      <c r="J100">
        <v>1</v>
      </c>
      <c r="K100">
        <v>1</v>
      </c>
      <c r="L100">
        <v>1</v>
      </c>
      <c r="N100">
        <v>1</v>
      </c>
      <c r="O100">
        <v>1</v>
      </c>
      <c r="Q100" t="s">
        <v>1343</v>
      </c>
      <c r="R100" t="s">
        <v>112</v>
      </c>
      <c r="S100" t="s">
        <v>209</v>
      </c>
      <c r="T100">
        <v>2016</v>
      </c>
      <c r="U100" t="s">
        <v>210</v>
      </c>
      <c r="V100">
        <v>1</v>
      </c>
      <c r="W100">
        <v>0</v>
      </c>
      <c r="X100">
        <v>0</v>
      </c>
      <c r="Y100">
        <v>4</v>
      </c>
      <c r="Z100">
        <v>4</v>
      </c>
      <c r="AA100">
        <v>1</v>
      </c>
      <c r="AB100">
        <v>4</v>
      </c>
      <c r="AC100">
        <v>2</v>
      </c>
      <c r="AD100">
        <v>2</v>
      </c>
      <c r="AE100">
        <v>1</v>
      </c>
      <c r="AF100">
        <v>2</v>
      </c>
      <c r="AG100">
        <v>2</v>
      </c>
      <c r="AH100">
        <v>2</v>
      </c>
      <c r="AI100">
        <v>1</v>
      </c>
      <c r="AJ100">
        <v>2</v>
      </c>
      <c r="AK100">
        <v>0</v>
      </c>
      <c r="AL100">
        <v>0</v>
      </c>
      <c r="AM100">
        <v>1</v>
      </c>
      <c r="AN100" t="s">
        <v>208</v>
      </c>
      <c r="AO100" t="s">
        <v>769</v>
      </c>
      <c r="AP100" t="s">
        <v>1074</v>
      </c>
      <c r="AQ100">
        <v>0</v>
      </c>
      <c r="AR100" t="s">
        <v>812</v>
      </c>
      <c r="AS100">
        <v>1</v>
      </c>
      <c r="AT100" t="s">
        <v>813</v>
      </c>
      <c r="AU100">
        <v>0</v>
      </c>
      <c r="AV100">
        <v>-0.37698788966763108</v>
      </c>
      <c r="AW100">
        <v>0.15865393353382801</v>
      </c>
      <c r="AX100">
        <v>-0.36491010593201711</v>
      </c>
      <c r="AY100">
        <v>0.14865099748287078</v>
      </c>
      <c r="BD100">
        <v>12.83</v>
      </c>
      <c r="BE100">
        <v>12.83</v>
      </c>
      <c r="BF100">
        <v>25.66</v>
      </c>
      <c r="BG100">
        <v>3.879</v>
      </c>
      <c r="BH100">
        <v>3.7229999999999999</v>
      </c>
      <c r="BI100">
        <v>0.42266399999999998</v>
      </c>
      <c r="BJ100">
        <v>0.40475499999999998</v>
      </c>
      <c r="BK100">
        <v>-1</v>
      </c>
      <c r="BL100">
        <v>-0.37698788966763108</v>
      </c>
      <c r="BM100">
        <v>0.15865393353382801</v>
      </c>
      <c r="BN100">
        <v>-0.36491010593201711</v>
      </c>
      <c r="BO100">
        <v>0.14865099748287078</v>
      </c>
      <c r="CP100" t="e">
        <v>#DIV/0!</v>
      </c>
      <c r="CQ100" t="e">
        <v>#DIV/0!</v>
      </c>
      <c r="CR100" t="e">
        <v>#DIV/0!</v>
      </c>
      <c r="CS100" t="e">
        <v>#DIV/0!</v>
      </c>
      <c r="DM100" t="e">
        <v>#DIV/0!</v>
      </c>
      <c r="DN100" t="e">
        <v>#DIV/0!</v>
      </c>
      <c r="DO100" t="e">
        <v>#DIV/0!</v>
      </c>
      <c r="DP100" t="e">
        <v>#DIV/0!</v>
      </c>
      <c r="EB100" t="e">
        <v>#DIV/0!</v>
      </c>
      <c r="EC100" t="e">
        <v>#DIV/0!</v>
      </c>
      <c r="ED100" t="e">
        <v>#DIV/0!</v>
      </c>
      <c r="EE100" t="e">
        <v>#DIV/0!</v>
      </c>
    </row>
    <row r="101" spans="1:135" x14ac:dyDescent="0.2">
      <c r="A101">
        <v>202</v>
      </c>
      <c r="B101" t="s">
        <v>211</v>
      </c>
      <c r="C101" t="s">
        <v>706</v>
      </c>
      <c r="D101">
        <v>2</v>
      </c>
      <c r="E101" t="s">
        <v>1941</v>
      </c>
      <c r="F101" t="s">
        <v>1204</v>
      </c>
      <c r="G101" t="s">
        <v>1</v>
      </c>
      <c r="H101">
        <v>1</v>
      </c>
      <c r="I101">
        <v>1</v>
      </c>
      <c r="J101">
        <v>1</v>
      </c>
      <c r="K101">
        <v>1</v>
      </c>
      <c r="L101">
        <v>1</v>
      </c>
      <c r="N101">
        <v>1</v>
      </c>
      <c r="O101">
        <v>1</v>
      </c>
      <c r="Q101" t="s">
        <v>1343</v>
      </c>
      <c r="R101" t="s">
        <v>112</v>
      </c>
      <c r="S101" t="s">
        <v>209</v>
      </c>
      <c r="T101">
        <v>2016</v>
      </c>
      <c r="U101" t="s">
        <v>210</v>
      </c>
      <c r="V101">
        <v>1</v>
      </c>
      <c r="W101">
        <v>0</v>
      </c>
      <c r="X101">
        <v>0</v>
      </c>
      <c r="Y101">
        <v>4</v>
      </c>
      <c r="Z101">
        <v>4</v>
      </c>
      <c r="AA101">
        <v>1</v>
      </c>
      <c r="AB101">
        <v>4</v>
      </c>
      <c r="AC101">
        <v>2</v>
      </c>
      <c r="AD101">
        <v>2</v>
      </c>
      <c r="AE101">
        <v>1</v>
      </c>
      <c r="AF101">
        <v>2</v>
      </c>
      <c r="AG101">
        <v>2</v>
      </c>
      <c r="AH101">
        <v>2</v>
      </c>
      <c r="AI101">
        <v>1</v>
      </c>
      <c r="AJ101">
        <v>2</v>
      </c>
      <c r="AK101">
        <v>0</v>
      </c>
      <c r="AL101">
        <v>0</v>
      </c>
      <c r="AM101">
        <v>1</v>
      </c>
      <c r="AN101" t="s">
        <v>212</v>
      </c>
      <c r="AO101" t="s">
        <v>2078</v>
      </c>
      <c r="AP101" t="s">
        <v>815</v>
      </c>
      <c r="AQ101">
        <v>1</v>
      </c>
      <c r="AR101" t="s">
        <v>812</v>
      </c>
      <c r="AU101">
        <v>0</v>
      </c>
      <c r="AV101">
        <v>-5.1836723590689505E-2</v>
      </c>
      <c r="AW101">
        <v>4.6527250266933821E-2</v>
      </c>
      <c r="AX101">
        <v>-5.1372514125698258E-2</v>
      </c>
      <c r="AY101">
        <v>4.5697657682535212E-2</v>
      </c>
      <c r="BA101" t="s">
        <v>258</v>
      </c>
      <c r="BC101">
        <v>0</v>
      </c>
      <c r="BD101">
        <v>43</v>
      </c>
      <c r="BE101">
        <v>43</v>
      </c>
      <c r="BF101">
        <v>86</v>
      </c>
      <c r="BG101">
        <v>53.88</v>
      </c>
      <c r="BH101">
        <v>53.12</v>
      </c>
      <c r="BI101">
        <v>13.09</v>
      </c>
      <c r="BJ101">
        <v>16.079999999999998</v>
      </c>
      <c r="BK101">
        <v>-1</v>
      </c>
      <c r="BL101">
        <v>-5.1836723590689505E-2</v>
      </c>
      <c r="BM101">
        <v>4.6527250266933821E-2</v>
      </c>
      <c r="BN101">
        <v>-5.1372514125698258E-2</v>
      </c>
      <c r="BO101">
        <v>4.5697657682535212E-2</v>
      </c>
      <c r="CP101" t="e">
        <v>#DIV/0!</v>
      </c>
      <c r="CQ101" t="e">
        <v>#DIV/0!</v>
      </c>
      <c r="CR101" t="e">
        <v>#DIV/0!</v>
      </c>
      <c r="CS101" t="e">
        <v>#DIV/0!</v>
      </c>
      <c r="DM101" t="e">
        <v>#DIV/0!</v>
      </c>
      <c r="DN101" t="e">
        <v>#DIV/0!</v>
      </c>
      <c r="DO101" t="e">
        <v>#DIV/0!</v>
      </c>
      <c r="DP101" t="e">
        <v>#DIV/0!</v>
      </c>
      <c r="EB101" t="e">
        <v>#DIV/0!</v>
      </c>
      <c r="EC101" t="e">
        <v>#DIV/0!</v>
      </c>
      <c r="ED101" t="e">
        <v>#DIV/0!</v>
      </c>
      <c r="EE101" t="e">
        <v>#DIV/0!</v>
      </c>
    </row>
    <row r="102" spans="1:135" x14ac:dyDescent="0.2">
      <c r="A102">
        <v>202</v>
      </c>
      <c r="B102" t="s">
        <v>211</v>
      </c>
      <c r="C102" t="s">
        <v>706</v>
      </c>
      <c r="D102">
        <v>2</v>
      </c>
      <c r="E102" t="s">
        <v>1941</v>
      </c>
      <c r="F102" t="s">
        <v>1204</v>
      </c>
      <c r="G102" t="s">
        <v>1</v>
      </c>
      <c r="H102">
        <v>1</v>
      </c>
      <c r="I102">
        <v>1</v>
      </c>
      <c r="J102">
        <v>1</v>
      </c>
      <c r="K102">
        <v>1</v>
      </c>
      <c r="L102">
        <v>1</v>
      </c>
      <c r="N102">
        <v>1</v>
      </c>
      <c r="O102">
        <v>1</v>
      </c>
      <c r="Q102" t="s">
        <v>1343</v>
      </c>
      <c r="R102" t="s">
        <v>112</v>
      </c>
      <c r="S102" t="s">
        <v>209</v>
      </c>
      <c r="T102">
        <v>2016</v>
      </c>
      <c r="U102" t="s">
        <v>210</v>
      </c>
      <c r="V102">
        <v>1</v>
      </c>
      <c r="W102">
        <v>0</v>
      </c>
      <c r="X102">
        <v>0</v>
      </c>
      <c r="Y102">
        <v>4</v>
      </c>
      <c r="Z102">
        <v>4</v>
      </c>
      <c r="AA102">
        <v>1</v>
      </c>
      <c r="AB102">
        <v>4</v>
      </c>
      <c r="AC102">
        <v>2</v>
      </c>
      <c r="AD102">
        <v>2</v>
      </c>
      <c r="AE102">
        <v>1</v>
      </c>
      <c r="AF102">
        <v>2</v>
      </c>
      <c r="AG102">
        <v>2</v>
      </c>
      <c r="AH102">
        <v>2</v>
      </c>
      <c r="AI102">
        <v>1</v>
      </c>
      <c r="AJ102">
        <v>2</v>
      </c>
      <c r="AK102">
        <v>0</v>
      </c>
      <c r="AL102">
        <v>0</v>
      </c>
      <c r="AM102">
        <v>1</v>
      </c>
      <c r="AN102" t="s">
        <v>212</v>
      </c>
      <c r="AO102" t="s">
        <v>2078</v>
      </c>
      <c r="AP102" t="s">
        <v>814</v>
      </c>
      <c r="AQ102">
        <v>0</v>
      </c>
      <c r="AR102" t="s">
        <v>812</v>
      </c>
      <c r="AU102">
        <v>0</v>
      </c>
      <c r="AV102">
        <v>-0.39559547759757568</v>
      </c>
      <c r="AW102">
        <v>5.8260684156397527E-2</v>
      </c>
      <c r="AX102">
        <v>-0.39121619186771323</v>
      </c>
      <c r="AY102">
        <v>5.6977919402637439E-2</v>
      </c>
      <c r="BA102" t="s">
        <v>707</v>
      </c>
      <c r="BC102">
        <v>1</v>
      </c>
      <c r="BD102">
        <v>35</v>
      </c>
      <c r="BE102">
        <v>35</v>
      </c>
      <c r="BF102">
        <v>70</v>
      </c>
      <c r="BG102">
        <v>42.22</v>
      </c>
      <c r="BH102">
        <v>31.69</v>
      </c>
      <c r="BI102">
        <v>25.77</v>
      </c>
      <c r="BJ102">
        <v>27.44</v>
      </c>
      <c r="BK102">
        <v>-1</v>
      </c>
      <c r="BL102">
        <v>-0.39559547759757568</v>
      </c>
      <c r="BM102">
        <v>5.8260684156397527E-2</v>
      </c>
      <c r="BN102">
        <v>-0.39121619186771323</v>
      </c>
      <c r="BO102">
        <v>5.6977919402637439E-2</v>
      </c>
      <c r="CP102" t="e">
        <v>#DIV/0!</v>
      </c>
      <c r="CQ102" t="e">
        <v>#DIV/0!</v>
      </c>
      <c r="CR102" t="e">
        <v>#DIV/0!</v>
      </c>
      <c r="CS102" t="e">
        <v>#DIV/0!</v>
      </c>
      <c r="DM102" t="e">
        <v>#DIV/0!</v>
      </c>
      <c r="DN102" t="e">
        <v>#DIV/0!</v>
      </c>
      <c r="DO102" t="e">
        <v>#DIV/0!</v>
      </c>
      <c r="DP102" t="e">
        <v>#DIV/0!</v>
      </c>
      <c r="EB102" t="e">
        <v>#DIV/0!</v>
      </c>
      <c r="EC102" t="e">
        <v>#DIV/0!</v>
      </c>
      <c r="ED102" t="e">
        <v>#DIV/0!</v>
      </c>
      <c r="EE102" t="e">
        <v>#DIV/0!</v>
      </c>
    </row>
    <row r="103" spans="1:135" x14ac:dyDescent="0.2">
      <c r="A103">
        <v>202</v>
      </c>
      <c r="B103" t="s">
        <v>213</v>
      </c>
      <c r="C103" t="s">
        <v>706</v>
      </c>
      <c r="D103">
        <v>3</v>
      </c>
      <c r="E103" t="s">
        <v>1942</v>
      </c>
      <c r="F103" t="s">
        <v>1204</v>
      </c>
      <c r="G103" t="s">
        <v>1</v>
      </c>
      <c r="H103">
        <v>1</v>
      </c>
      <c r="I103">
        <v>1</v>
      </c>
      <c r="J103">
        <v>1</v>
      </c>
      <c r="K103">
        <v>1</v>
      </c>
      <c r="L103">
        <v>1</v>
      </c>
      <c r="N103">
        <v>1</v>
      </c>
      <c r="O103">
        <v>1</v>
      </c>
      <c r="Q103" t="s">
        <v>1063</v>
      </c>
      <c r="R103" t="s">
        <v>214</v>
      </c>
      <c r="T103">
        <v>2016</v>
      </c>
      <c r="U103" t="s">
        <v>210</v>
      </c>
      <c r="V103">
        <v>1</v>
      </c>
      <c r="W103">
        <v>0</v>
      </c>
      <c r="X103">
        <v>0</v>
      </c>
      <c r="Y103">
        <v>5</v>
      </c>
      <c r="Z103">
        <v>5</v>
      </c>
      <c r="AA103">
        <v>1</v>
      </c>
      <c r="AB103">
        <v>5</v>
      </c>
      <c r="AC103">
        <v>2</v>
      </c>
      <c r="AD103">
        <v>2</v>
      </c>
      <c r="AE103">
        <v>1</v>
      </c>
      <c r="AF103">
        <v>2</v>
      </c>
      <c r="AG103">
        <v>2</v>
      </c>
      <c r="AH103">
        <v>2</v>
      </c>
      <c r="AI103">
        <v>1</v>
      </c>
      <c r="AJ103">
        <v>2</v>
      </c>
      <c r="AK103">
        <v>0</v>
      </c>
      <c r="AL103">
        <v>0</v>
      </c>
      <c r="AM103">
        <v>1</v>
      </c>
      <c r="AN103" t="s">
        <v>708</v>
      </c>
      <c r="AO103" t="s">
        <v>769</v>
      </c>
      <c r="AP103" t="s">
        <v>810</v>
      </c>
      <c r="AQ103">
        <v>0</v>
      </c>
      <c r="AR103" t="s">
        <v>812</v>
      </c>
      <c r="AS103">
        <v>1</v>
      </c>
      <c r="AT103" t="s">
        <v>1064</v>
      </c>
      <c r="AU103">
        <v>1</v>
      </c>
      <c r="AV103">
        <v>-0.83278559850258771</v>
      </c>
      <c r="AW103">
        <v>9.8005678920193698E-2</v>
      </c>
      <c r="AX103">
        <v>-0.80780203054750999</v>
      </c>
      <c r="AY103">
        <v>9.2213543296010239E-2</v>
      </c>
      <c r="BA103" t="s">
        <v>1075</v>
      </c>
      <c r="BD103">
        <v>17</v>
      </c>
      <c r="BE103">
        <v>17</v>
      </c>
      <c r="BF103">
        <v>34</v>
      </c>
      <c r="BG103">
        <v>3.86</v>
      </c>
      <c r="BH103">
        <v>3.1589999999999998</v>
      </c>
      <c r="BI103">
        <v>0.700928</v>
      </c>
      <c r="BJ103">
        <v>0.74215900000000001</v>
      </c>
      <c r="BK103">
        <v>-1</v>
      </c>
      <c r="BL103">
        <v>-0.97113209862061101</v>
      </c>
      <c r="BM103">
        <v>0.13151614048487165</v>
      </c>
      <c r="BN103">
        <v>-0.9481919703067383</v>
      </c>
      <c r="BO103">
        <v>0.12537616567024532</v>
      </c>
      <c r="CE103" t="s">
        <v>1076</v>
      </c>
      <c r="CH103">
        <v>17</v>
      </c>
      <c r="CI103">
        <v>17</v>
      </c>
      <c r="CJ103">
        <v>34</v>
      </c>
      <c r="CK103">
        <v>3.5950000000000002</v>
      </c>
      <c r="CL103">
        <v>2.9089999999999998</v>
      </c>
      <c r="CM103">
        <v>0.96068399999999998</v>
      </c>
      <c r="CN103">
        <v>1.014284</v>
      </c>
      <c r="CO103">
        <v>-11</v>
      </c>
      <c r="CP103">
        <v>-7.6388300822302089</v>
      </c>
      <c r="CQ103">
        <v>0.97576066213507628</v>
      </c>
      <c r="CR103">
        <v>-7.4583852771381567</v>
      </c>
      <c r="CS103">
        <v>0.93020620875373139</v>
      </c>
      <c r="DM103" t="e">
        <v>#DIV/0!</v>
      </c>
      <c r="DN103" t="e">
        <v>#DIV/0!</v>
      </c>
      <c r="DO103" t="e">
        <v>#DIV/0!</v>
      </c>
      <c r="DP103" t="e">
        <v>#DIV/0!</v>
      </c>
      <c r="EB103" t="e">
        <v>#DIV/0!</v>
      </c>
      <c r="EC103" t="e">
        <v>#DIV/0!</v>
      </c>
      <c r="ED103" t="e">
        <v>#DIV/0!</v>
      </c>
      <c r="EE103" t="e">
        <v>#DIV/0!</v>
      </c>
    </row>
    <row r="104" spans="1:135" x14ac:dyDescent="0.2">
      <c r="A104">
        <v>202</v>
      </c>
      <c r="B104" t="s">
        <v>213</v>
      </c>
      <c r="C104" t="s">
        <v>706</v>
      </c>
      <c r="D104">
        <v>3</v>
      </c>
      <c r="E104" t="s">
        <v>1942</v>
      </c>
      <c r="F104" t="s">
        <v>1204</v>
      </c>
      <c r="G104" t="s">
        <v>1</v>
      </c>
      <c r="H104">
        <v>1</v>
      </c>
      <c r="I104">
        <v>1</v>
      </c>
      <c r="J104">
        <v>1</v>
      </c>
      <c r="K104">
        <v>1</v>
      </c>
      <c r="L104">
        <v>1</v>
      </c>
      <c r="N104">
        <v>1</v>
      </c>
      <c r="O104">
        <v>1</v>
      </c>
      <c r="Q104" t="s">
        <v>1063</v>
      </c>
      <c r="R104" t="s">
        <v>214</v>
      </c>
      <c r="T104">
        <v>2016</v>
      </c>
      <c r="U104" t="s">
        <v>210</v>
      </c>
      <c r="V104">
        <v>1</v>
      </c>
      <c r="W104">
        <v>0</v>
      </c>
      <c r="X104">
        <v>0</v>
      </c>
      <c r="Y104">
        <v>5</v>
      </c>
      <c r="Z104">
        <v>5</v>
      </c>
      <c r="AA104">
        <v>1</v>
      </c>
      <c r="AB104">
        <v>5</v>
      </c>
      <c r="AC104">
        <v>2</v>
      </c>
      <c r="AD104">
        <v>2</v>
      </c>
      <c r="AE104">
        <v>1</v>
      </c>
      <c r="AF104">
        <v>2</v>
      </c>
      <c r="AG104">
        <v>2</v>
      </c>
      <c r="AH104">
        <v>2</v>
      </c>
      <c r="AI104">
        <v>1</v>
      </c>
      <c r="AJ104">
        <v>2</v>
      </c>
      <c r="AK104">
        <v>0</v>
      </c>
      <c r="AL104">
        <v>0</v>
      </c>
      <c r="AM104">
        <v>1</v>
      </c>
      <c r="AN104" t="s">
        <v>708</v>
      </c>
      <c r="AO104" t="s">
        <v>769</v>
      </c>
      <c r="AP104" t="s">
        <v>811</v>
      </c>
      <c r="AQ104">
        <v>1</v>
      </c>
      <c r="AR104" t="s">
        <v>812</v>
      </c>
      <c r="AS104">
        <v>1</v>
      </c>
      <c r="AT104" t="s">
        <v>1064</v>
      </c>
      <c r="AU104">
        <v>1</v>
      </c>
      <c r="AV104">
        <v>0.25557795059799632</v>
      </c>
      <c r="AW104">
        <v>9.1218103465124933E-2</v>
      </c>
      <c r="AX104">
        <v>0.24791061208005641</v>
      </c>
      <c r="AY104">
        <v>8.5827113550336065E-2</v>
      </c>
      <c r="BA104" t="s">
        <v>1075</v>
      </c>
      <c r="BD104">
        <v>17</v>
      </c>
      <c r="BE104">
        <v>17</v>
      </c>
      <c r="BF104">
        <v>34</v>
      </c>
      <c r="BG104">
        <v>3.6970000000000001</v>
      </c>
      <c r="BH104">
        <v>3.7330000000000001</v>
      </c>
      <c r="BI104">
        <v>0.86585199999999996</v>
      </c>
      <c r="BJ104">
        <v>0.62258899999999995</v>
      </c>
      <c r="BK104">
        <v>1</v>
      </c>
      <c r="BL104">
        <v>4.7739380737920084E-2</v>
      </c>
      <c r="BM104">
        <v>0.11768057424225353</v>
      </c>
      <c r="BN104">
        <v>4.6611678830725124E-2</v>
      </c>
      <c r="BO104">
        <v>0.11218652796508714</v>
      </c>
      <c r="CE104" t="s">
        <v>1076</v>
      </c>
      <c r="CH104">
        <v>17</v>
      </c>
      <c r="CI104">
        <v>17</v>
      </c>
      <c r="CJ104">
        <v>34</v>
      </c>
      <c r="CK104">
        <v>3.2869999999999999</v>
      </c>
      <c r="CL104">
        <v>3.7639999999999998</v>
      </c>
      <c r="CM104">
        <v>1.179208</v>
      </c>
      <c r="CN104">
        <v>0.85348299999999999</v>
      </c>
      <c r="CO104">
        <v>1</v>
      </c>
      <c r="CP104">
        <v>0.46341652045807252</v>
      </c>
      <c r="CQ104">
        <v>0.12080521869755098</v>
      </c>
      <c r="CR104">
        <v>0.45246967351811807</v>
      </c>
      <c r="CS104">
        <v>0.11516529497758969</v>
      </c>
      <c r="DM104" t="e">
        <v>#DIV/0!</v>
      </c>
      <c r="DN104" t="e">
        <v>#DIV/0!</v>
      </c>
      <c r="DO104" t="e">
        <v>#DIV/0!</v>
      </c>
      <c r="DP104" t="e">
        <v>#DIV/0!</v>
      </c>
      <c r="EB104" t="e">
        <v>#DIV/0!</v>
      </c>
      <c r="EC104" t="e">
        <v>#DIV/0!</v>
      </c>
      <c r="ED104" t="e">
        <v>#DIV/0!</v>
      </c>
      <c r="EE104" t="e">
        <v>#DIV/0!</v>
      </c>
    </row>
    <row r="105" spans="1:135" x14ac:dyDescent="0.2">
      <c r="A105">
        <v>202</v>
      </c>
      <c r="B105" t="s">
        <v>213</v>
      </c>
      <c r="C105" t="s">
        <v>706</v>
      </c>
      <c r="D105">
        <v>3</v>
      </c>
      <c r="E105" t="s">
        <v>1942</v>
      </c>
      <c r="F105" t="s">
        <v>1204</v>
      </c>
      <c r="G105" t="s">
        <v>1</v>
      </c>
      <c r="H105">
        <v>1</v>
      </c>
      <c r="I105">
        <v>1</v>
      </c>
      <c r="J105">
        <v>1</v>
      </c>
      <c r="K105">
        <v>1</v>
      </c>
      <c r="L105">
        <v>1</v>
      </c>
      <c r="N105">
        <v>1</v>
      </c>
      <c r="O105">
        <v>1</v>
      </c>
      <c r="Q105" t="s">
        <v>1063</v>
      </c>
      <c r="R105" t="s">
        <v>214</v>
      </c>
      <c r="T105">
        <v>2016</v>
      </c>
      <c r="U105" t="s">
        <v>210</v>
      </c>
      <c r="V105">
        <v>1</v>
      </c>
      <c r="W105">
        <v>0</v>
      </c>
      <c r="X105">
        <v>0</v>
      </c>
      <c r="Y105">
        <v>5</v>
      </c>
      <c r="Z105">
        <v>5</v>
      </c>
      <c r="AA105">
        <v>1</v>
      </c>
      <c r="AB105">
        <v>5</v>
      </c>
      <c r="AC105">
        <v>2</v>
      </c>
      <c r="AD105">
        <v>2</v>
      </c>
      <c r="AE105">
        <v>1</v>
      </c>
      <c r="AF105">
        <v>2</v>
      </c>
      <c r="AG105">
        <v>2</v>
      </c>
      <c r="AH105">
        <v>2</v>
      </c>
      <c r="AI105">
        <v>1</v>
      </c>
      <c r="AJ105">
        <v>2</v>
      </c>
      <c r="AK105">
        <v>0</v>
      </c>
      <c r="AL105">
        <v>0</v>
      </c>
      <c r="AM105">
        <v>1</v>
      </c>
      <c r="AN105" t="s">
        <v>708</v>
      </c>
      <c r="AO105" t="s">
        <v>769</v>
      </c>
      <c r="AP105" t="s">
        <v>1074</v>
      </c>
      <c r="AQ105">
        <v>0</v>
      </c>
      <c r="AR105" t="s">
        <v>812</v>
      </c>
      <c r="AS105">
        <v>1</v>
      </c>
      <c r="AT105" t="s">
        <v>1064</v>
      </c>
      <c r="AU105">
        <v>1</v>
      </c>
      <c r="AV105">
        <v>-0.39916957602880732</v>
      </c>
      <c r="AW105">
        <v>9.2482944328284383E-2</v>
      </c>
      <c r="AX105">
        <v>-0.3871944887479431</v>
      </c>
      <c r="AY105">
        <v>8.701720231848277E-2</v>
      </c>
      <c r="BA105" t="s">
        <v>1075</v>
      </c>
      <c r="BD105">
        <v>17</v>
      </c>
      <c r="BE105">
        <v>17</v>
      </c>
      <c r="BF105">
        <v>34</v>
      </c>
      <c r="BG105">
        <v>3.7789999999999999</v>
      </c>
      <c r="BH105">
        <v>3.4460000000000002</v>
      </c>
      <c r="BI105">
        <v>0.52363400000000004</v>
      </c>
      <c r="BJ105">
        <v>0.50301899999999999</v>
      </c>
      <c r="BK105">
        <v>-1</v>
      </c>
      <c r="BL105">
        <v>-0.64857919410061526</v>
      </c>
      <c r="BM105">
        <v>0.12383316133853241</v>
      </c>
      <c r="BN105">
        <v>-0.63325842573603386</v>
      </c>
      <c r="BO105">
        <v>0.11805187480570863</v>
      </c>
      <c r="CE105" t="s">
        <v>1076</v>
      </c>
      <c r="CH105">
        <v>17</v>
      </c>
      <c r="CI105">
        <v>17</v>
      </c>
      <c r="CJ105">
        <v>34</v>
      </c>
      <c r="CK105">
        <v>3.4409999999999998</v>
      </c>
      <c r="CL105">
        <v>3.3359999999999999</v>
      </c>
      <c r="CM105">
        <v>0.71741999999999995</v>
      </c>
      <c r="CN105">
        <v>0.68443600000000004</v>
      </c>
      <c r="CO105">
        <v>-11</v>
      </c>
      <c r="CP105">
        <v>-1.6473595375269925</v>
      </c>
      <c r="CQ105">
        <v>0.1575557859688404</v>
      </c>
      <c r="CR105">
        <v>-1.6084455327035203</v>
      </c>
      <c r="CS105">
        <v>0.15020012183377085</v>
      </c>
      <c r="DM105" t="e">
        <v>#DIV/0!</v>
      </c>
      <c r="DN105" t="e">
        <v>#DIV/0!</v>
      </c>
      <c r="DO105" t="e">
        <v>#DIV/0!</v>
      </c>
      <c r="DP105" t="e">
        <v>#DIV/0!</v>
      </c>
      <c r="EB105" t="e">
        <v>#DIV/0!</v>
      </c>
      <c r="EC105" t="e">
        <v>#DIV/0!</v>
      </c>
      <c r="ED105" t="e">
        <v>#DIV/0!</v>
      </c>
      <c r="EE105" t="e">
        <v>#DIV/0!</v>
      </c>
    </row>
    <row r="106" spans="1:135" x14ac:dyDescent="0.2">
      <c r="A106">
        <v>204</v>
      </c>
      <c r="B106">
        <v>204</v>
      </c>
      <c r="C106" t="s">
        <v>1131</v>
      </c>
      <c r="D106">
        <v>1</v>
      </c>
      <c r="E106" t="s">
        <v>1943</v>
      </c>
      <c r="F106" t="s">
        <v>1204</v>
      </c>
      <c r="G106" t="s">
        <v>123</v>
      </c>
      <c r="H106">
        <v>1</v>
      </c>
      <c r="I106">
        <v>1</v>
      </c>
      <c r="J106">
        <v>1</v>
      </c>
      <c r="K106">
        <v>1</v>
      </c>
      <c r="L106">
        <v>1</v>
      </c>
      <c r="M106" t="s">
        <v>709</v>
      </c>
      <c r="N106">
        <v>1</v>
      </c>
      <c r="O106">
        <v>1</v>
      </c>
      <c r="Q106" t="s">
        <v>800</v>
      </c>
      <c r="R106" t="s">
        <v>89</v>
      </c>
      <c r="T106" t="s">
        <v>130</v>
      </c>
      <c r="U106" t="s">
        <v>123</v>
      </c>
      <c r="V106">
        <v>0</v>
      </c>
      <c r="W106">
        <v>0</v>
      </c>
      <c r="X106">
        <v>0</v>
      </c>
      <c r="Y106">
        <v>1</v>
      </c>
      <c r="Z106">
        <v>1</v>
      </c>
      <c r="AA106">
        <v>1</v>
      </c>
      <c r="AB106">
        <v>1</v>
      </c>
      <c r="AC106">
        <v>99</v>
      </c>
      <c r="AD106">
        <v>99</v>
      </c>
      <c r="AE106">
        <v>1</v>
      </c>
      <c r="AF106">
        <v>99</v>
      </c>
      <c r="AG106">
        <v>2</v>
      </c>
      <c r="AH106">
        <v>2</v>
      </c>
      <c r="AI106">
        <v>1</v>
      </c>
      <c r="AJ106">
        <v>2</v>
      </c>
      <c r="AK106">
        <v>0</v>
      </c>
      <c r="AL106">
        <v>1</v>
      </c>
      <c r="AM106">
        <v>1</v>
      </c>
      <c r="AN106" t="s">
        <v>784</v>
      </c>
      <c r="AO106" t="s">
        <v>796</v>
      </c>
      <c r="AP106" t="s">
        <v>798</v>
      </c>
      <c r="AQ106">
        <v>0</v>
      </c>
      <c r="AU106">
        <v>0</v>
      </c>
      <c r="AV106">
        <v>-0.14984545673495697</v>
      </c>
      <c r="AW106">
        <v>4.5676231863079758E-2</v>
      </c>
      <c r="AX106">
        <v>-0.1485348550725521</v>
      </c>
      <c r="AY106">
        <v>4.4880724896701377E-2</v>
      </c>
      <c r="BA106" t="s">
        <v>215</v>
      </c>
      <c r="BD106">
        <v>42</v>
      </c>
      <c r="BE106">
        <v>46</v>
      </c>
      <c r="BF106">
        <v>88</v>
      </c>
      <c r="BG106">
        <v>18.690480000000001</v>
      </c>
      <c r="BH106">
        <v>19.739129999999999</v>
      </c>
      <c r="BI106">
        <v>7.2700120000000004</v>
      </c>
      <c r="BJ106">
        <v>6.741034</v>
      </c>
      <c r="BK106">
        <v>-1</v>
      </c>
      <c r="BL106">
        <v>-0.14984545673495697</v>
      </c>
      <c r="BM106">
        <v>4.5676231863079758E-2</v>
      </c>
      <c r="BN106">
        <v>-0.1485348550725521</v>
      </c>
      <c r="BO106">
        <v>4.4880724896701377E-2</v>
      </c>
      <c r="CP106" t="e">
        <v>#DIV/0!</v>
      </c>
      <c r="CQ106" t="e">
        <v>#DIV/0!</v>
      </c>
      <c r="CR106" t="e">
        <v>#DIV/0!</v>
      </c>
      <c r="CS106" t="e">
        <v>#DIV/0!</v>
      </c>
      <c r="DM106" t="e">
        <v>#DIV/0!</v>
      </c>
      <c r="DN106" t="e">
        <v>#DIV/0!</v>
      </c>
      <c r="DO106" t="e">
        <v>#DIV/0!</v>
      </c>
      <c r="DP106" t="e">
        <v>#DIV/0!</v>
      </c>
      <c r="EB106" t="e">
        <v>#DIV/0!</v>
      </c>
      <c r="EC106" t="e">
        <v>#DIV/0!</v>
      </c>
      <c r="ED106" t="e">
        <v>#DIV/0!</v>
      </c>
      <c r="EE106" t="e">
        <v>#DIV/0!</v>
      </c>
    </row>
    <row r="107" spans="1:135" x14ac:dyDescent="0.2">
      <c r="A107">
        <v>204</v>
      </c>
      <c r="B107" t="s">
        <v>1058</v>
      </c>
      <c r="C107" t="s">
        <v>1130</v>
      </c>
      <c r="D107">
        <v>1</v>
      </c>
      <c r="E107" t="s">
        <v>1943</v>
      </c>
      <c r="F107" t="s">
        <v>1204</v>
      </c>
      <c r="G107" t="s">
        <v>123</v>
      </c>
      <c r="H107">
        <v>1</v>
      </c>
      <c r="I107">
        <v>1</v>
      </c>
      <c r="J107">
        <v>1</v>
      </c>
      <c r="K107">
        <v>1</v>
      </c>
      <c r="L107">
        <v>1</v>
      </c>
      <c r="M107" t="s">
        <v>709</v>
      </c>
      <c r="N107">
        <v>1</v>
      </c>
      <c r="O107">
        <v>1</v>
      </c>
      <c r="Q107" t="s">
        <v>799</v>
      </c>
      <c r="R107" t="s">
        <v>89</v>
      </c>
      <c r="T107" t="s">
        <v>130</v>
      </c>
      <c r="U107" t="s">
        <v>123</v>
      </c>
      <c r="V107">
        <v>0</v>
      </c>
      <c r="W107">
        <v>0</v>
      </c>
      <c r="X107">
        <v>0</v>
      </c>
      <c r="Y107">
        <v>1</v>
      </c>
      <c r="Z107">
        <v>1</v>
      </c>
      <c r="AA107">
        <v>1</v>
      </c>
      <c r="AB107">
        <v>1</v>
      </c>
      <c r="AC107">
        <v>99</v>
      </c>
      <c r="AD107">
        <v>99</v>
      </c>
      <c r="AE107">
        <v>1</v>
      </c>
      <c r="AF107">
        <v>99</v>
      </c>
      <c r="AG107">
        <v>2</v>
      </c>
      <c r="AH107">
        <v>2</v>
      </c>
      <c r="AI107">
        <v>1</v>
      </c>
      <c r="AJ107">
        <v>2</v>
      </c>
      <c r="AK107">
        <v>0</v>
      </c>
      <c r="AL107">
        <v>1</v>
      </c>
      <c r="AM107">
        <v>1</v>
      </c>
      <c r="AN107" t="s">
        <v>784</v>
      </c>
      <c r="AO107" t="s">
        <v>796</v>
      </c>
      <c r="AP107" t="s">
        <v>797</v>
      </c>
      <c r="AQ107">
        <v>1</v>
      </c>
      <c r="AU107">
        <v>0</v>
      </c>
      <c r="AV107">
        <v>0.27657129311255568</v>
      </c>
      <c r="AW107">
        <v>5.1907602212632409E-2</v>
      </c>
      <c r="AX107">
        <v>0.27383296347777791</v>
      </c>
      <c r="AY107">
        <v>5.0884817383229496E-2</v>
      </c>
      <c r="BA107" t="s">
        <v>215</v>
      </c>
      <c r="BD107">
        <v>37</v>
      </c>
      <c r="BE107">
        <v>41</v>
      </c>
      <c r="BF107">
        <v>78</v>
      </c>
      <c r="BG107">
        <v>16.2973</v>
      </c>
      <c r="BH107">
        <v>14.60976</v>
      </c>
      <c r="BI107">
        <v>6.1367060000000002</v>
      </c>
      <c r="BJ107">
        <v>6.0699180000000004</v>
      </c>
      <c r="BK107">
        <v>1</v>
      </c>
      <c r="BL107">
        <v>0.27657129311255568</v>
      </c>
      <c r="BM107">
        <v>5.1907602212632409E-2</v>
      </c>
      <c r="BN107">
        <v>0.27383296347777791</v>
      </c>
      <c r="BO107">
        <v>5.0884817383229496E-2</v>
      </c>
      <c r="CP107" t="e">
        <v>#DIV/0!</v>
      </c>
      <c r="CQ107" t="e">
        <v>#DIV/0!</v>
      </c>
      <c r="CR107" t="e">
        <v>#DIV/0!</v>
      </c>
      <c r="CS107" t="e">
        <v>#DIV/0!</v>
      </c>
      <c r="DM107" t="e">
        <v>#DIV/0!</v>
      </c>
      <c r="DN107" t="e">
        <v>#DIV/0!</v>
      </c>
      <c r="DO107" t="e">
        <v>#DIV/0!</v>
      </c>
      <c r="DP107" t="e">
        <v>#DIV/0!</v>
      </c>
      <c r="EB107" t="e">
        <v>#DIV/0!</v>
      </c>
      <c r="EC107" t="e">
        <v>#DIV/0!</v>
      </c>
      <c r="ED107" t="e">
        <v>#DIV/0!</v>
      </c>
      <c r="EE107" t="e">
        <v>#DIV/0!</v>
      </c>
    </row>
    <row r="108" spans="1:135" x14ac:dyDescent="0.2">
      <c r="A108">
        <v>206</v>
      </c>
      <c r="B108" t="s">
        <v>219</v>
      </c>
      <c r="C108" t="s">
        <v>1141</v>
      </c>
      <c r="D108">
        <v>2</v>
      </c>
      <c r="E108" t="s">
        <v>1944</v>
      </c>
      <c r="F108" t="s">
        <v>1204</v>
      </c>
      <c r="G108" t="s">
        <v>123</v>
      </c>
      <c r="H108">
        <v>1</v>
      </c>
      <c r="I108">
        <v>1</v>
      </c>
      <c r="J108">
        <v>1</v>
      </c>
      <c r="K108">
        <v>1</v>
      </c>
      <c r="L108">
        <v>1</v>
      </c>
      <c r="N108">
        <v>1</v>
      </c>
      <c r="O108">
        <v>1</v>
      </c>
      <c r="Q108" t="s">
        <v>220</v>
      </c>
      <c r="R108" t="s">
        <v>221</v>
      </c>
      <c r="T108">
        <v>2014</v>
      </c>
      <c r="U108" t="s">
        <v>123</v>
      </c>
      <c r="V108">
        <v>0</v>
      </c>
      <c r="W108">
        <v>0</v>
      </c>
      <c r="X108">
        <v>0</v>
      </c>
      <c r="Y108">
        <v>3</v>
      </c>
      <c r="Z108">
        <v>3</v>
      </c>
      <c r="AA108">
        <v>1</v>
      </c>
      <c r="AB108">
        <v>3</v>
      </c>
      <c r="AC108">
        <v>99</v>
      </c>
      <c r="AD108">
        <v>99</v>
      </c>
      <c r="AE108">
        <v>1</v>
      </c>
      <c r="AF108">
        <v>99</v>
      </c>
      <c r="AG108">
        <v>2</v>
      </c>
      <c r="AH108">
        <v>2</v>
      </c>
      <c r="AI108">
        <v>1</v>
      </c>
      <c r="AJ108">
        <v>2</v>
      </c>
      <c r="AK108">
        <v>0</v>
      </c>
      <c r="AL108">
        <v>0</v>
      </c>
      <c r="AM108">
        <v>1</v>
      </c>
      <c r="AO108" t="s">
        <v>770</v>
      </c>
      <c r="AP108" t="s">
        <v>771</v>
      </c>
      <c r="AQ108">
        <v>1</v>
      </c>
      <c r="AU108">
        <v>0</v>
      </c>
      <c r="AV108">
        <v>0.8508926498529259</v>
      </c>
      <c r="AW108">
        <v>0.10905022876967169</v>
      </c>
      <c r="AX108">
        <v>0.83398749786909299</v>
      </c>
      <c r="AY108">
        <v>0.10476015135173407</v>
      </c>
      <c r="BA108" t="s">
        <v>222</v>
      </c>
      <c r="BD108">
        <v>20</v>
      </c>
      <c r="BE108">
        <v>20</v>
      </c>
      <c r="BF108">
        <v>40</v>
      </c>
      <c r="BG108">
        <v>2.0499999999999998</v>
      </c>
      <c r="BH108">
        <v>0.85</v>
      </c>
      <c r="BI108">
        <v>1.57</v>
      </c>
      <c r="BJ108">
        <v>1.23</v>
      </c>
      <c r="BK108">
        <v>1</v>
      </c>
      <c r="BL108">
        <v>0.8508926498529259</v>
      </c>
      <c r="BM108">
        <v>0.10905022876967169</v>
      </c>
      <c r="BN108">
        <v>0.83398749786909299</v>
      </c>
      <c r="BO108">
        <v>0.10476015135173407</v>
      </c>
      <c r="CP108" t="e">
        <v>#DIV/0!</v>
      </c>
      <c r="CQ108" t="e">
        <v>#DIV/0!</v>
      </c>
      <c r="CR108" t="e">
        <v>#DIV/0!</v>
      </c>
      <c r="CS108" t="e">
        <v>#DIV/0!</v>
      </c>
      <c r="DM108" t="e">
        <v>#DIV/0!</v>
      </c>
      <c r="DN108" t="e">
        <v>#DIV/0!</v>
      </c>
      <c r="DO108" t="e">
        <v>#DIV/0!</v>
      </c>
      <c r="DP108" t="e">
        <v>#DIV/0!</v>
      </c>
      <c r="EB108" t="e">
        <v>#DIV/0!</v>
      </c>
      <c r="EC108" t="e">
        <v>#DIV/0!</v>
      </c>
      <c r="ED108" t="e">
        <v>#DIV/0!</v>
      </c>
      <c r="EE108" t="e">
        <v>#DIV/0!</v>
      </c>
    </row>
    <row r="109" spans="1:135" x14ac:dyDescent="0.2">
      <c r="A109">
        <v>206</v>
      </c>
      <c r="B109" t="s">
        <v>219</v>
      </c>
      <c r="C109" t="s">
        <v>1141</v>
      </c>
      <c r="D109">
        <v>2</v>
      </c>
      <c r="E109" t="s">
        <v>1944</v>
      </c>
      <c r="F109" t="s">
        <v>1204</v>
      </c>
      <c r="G109" t="s">
        <v>123</v>
      </c>
      <c r="H109">
        <v>1</v>
      </c>
      <c r="I109">
        <v>1</v>
      </c>
      <c r="J109">
        <v>1</v>
      </c>
      <c r="K109">
        <v>1</v>
      </c>
      <c r="L109">
        <v>1</v>
      </c>
      <c r="N109">
        <v>1</v>
      </c>
      <c r="O109">
        <v>1</v>
      </c>
      <c r="Q109" t="s">
        <v>220</v>
      </c>
      <c r="R109" t="s">
        <v>221</v>
      </c>
      <c r="T109">
        <v>2014</v>
      </c>
      <c r="U109" t="s">
        <v>123</v>
      </c>
      <c r="V109">
        <v>0</v>
      </c>
      <c r="W109">
        <v>0</v>
      </c>
      <c r="X109">
        <v>0</v>
      </c>
      <c r="Y109">
        <v>3</v>
      </c>
      <c r="Z109">
        <v>3</v>
      </c>
      <c r="AA109">
        <v>1</v>
      </c>
      <c r="AB109">
        <v>3</v>
      </c>
      <c r="AC109">
        <v>99</v>
      </c>
      <c r="AD109">
        <v>99</v>
      </c>
      <c r="AE109">
        <v>1</v>
      </c>
      <c r="AF109">
        <v>99</v>
      </c>
      <c r="AG109">
        <v>2</v>
      </c>
      <c r="AH109">
        <v>2</v>
      </c>
      <c r="AI109">
        <v>1</v>
      </c>
      <c r="AJ109">
        <v>2</v>
      </c>
      <c r="AK109">
        <v>0</v>
      </c>
      <c r="AL109">
        <v>0</v>
      </c>
      <c r="AM109">
        <v>1</v>
      </c>
      <c r="AO109" t="s">
        <v>770</v>
      </c>
      <c r="AP109" t="s">
        <v>816</v>
      </c>
      <c r="AQ109">
        <v>0</v>
      </c>
      <c r="AU109">
        <v>0</v>
      </c>
      <c r="AV109">
        <v>0.10289612477339823</v>
      </c>
      <c r="AW109">
        <v>0.10013234515616729</v>
      </c>
      <c r="AX109">
        <v>0.10085183090372807</v>
      </c>
      <c r="AY109">
        <v>9.6193100666667614E-2</v>
      </c>
      <c r="BA109" t="s">
        <v>222</v>
      </c>
      <c r="BD109">
        <v>20</v>
      </c>
      <c r="BE109">
        <v>20</v>
      </c>
      <c r="BF109">
        <v>40</v>
      </c>
      <c r="BG109">
        <v>1</v>
      </c>
      <c r="BH109">
        <v>0.9</v>
      </c>
      <c r="BI109">
        <v>1.03</v>
      </c>
      <c r="BJ109">
        <v>0.91</v>
      </c>
      <c r="BK109">
        <v>1</v>
      </c>
      <c r="BL109">
        <v>0.10289612477339823</v>
      </c>
      <c r="BM109">
        <v>0.10013234515616729</v>
      </c>
      <c r="BN109">
        <v>0.10085183090372807</v>
      </c>
      <c r="BO109">
        <v>9.6193100666667614E-2</v>
      </c>
      <c r="CP109" t="e">
        <v>#DIV/0!</v>
      </c>
      <c r="CQ109" t="e">
        <v>#DIV/0!</v>
      </c>
      <c r="CR109" t="e">
        <v>#DIV/0!</v>
      </c>
      <c r="CS109" t="e">
        <v>#DIV/0!</v>
      </c>
      <c r="DM109" t="e">
        <v>#DIV/0!</v>
      </c>
      <c r="DN109" t="e">
        <v>#DIV/0!</v>
      </c>
      <c r="DO109" t="e">
        <v>#DIV/0!</v>
      </c>
      <c r="DP109" t="e">
        <v>#DIV/0!</v>
      </c>
      <c r="EB109" t="e">
        <v>#DIV/0!</v>
      </c>
      <c r="EC109" t="e">
        <v>#DIV/0!</v>
      </c>
      <c r="ED109" t="e">
        <v>#DIV/0!</v>
      </c>
      <c r="EE109" t="e">
        <v>#DIV/0!</v>
      </c>
    </row>
    <row r="110" spans="1:135" x14ac:dyDescent="0.2">
      <c r="A110">
        <v>208</v>
      </c>
      <c r="B110" t="s">
        <v>230</v>
      </c>
      <c r="C110" t="s">
        <v>231</v>
      </c>
      <c r="D110">
        <v>1</v>
      </c>
      <c r="E110" t="s">
        <v>1945</v>
      </c>
      <c r="F110" t="s">
        <v>1204</v>
      </c>
      <c r="G110" t="s">
        <v>1</v>
      </c>
      <c r="H110">
        <v>1</v>
      </c>
      <c r="I110">
        <v>1</v>
      </c>
      <c r="J110">
        <v>1</v>
      </c>
      <c r="K110">
        <v>1</v>
      </c>
      <c r="L110">
        <v>1</v>
      </c>
      <c r="N110">
        <v>1</v>
      </c>
      <c r="O110">
        <v>1</v>
      </c>
      <c r="Q110" t="s">
        <v>456</v>
      </c>
      <c r="R110" t="s">
        <v>3</v>
      </c>
      <c r="T110">
        <v>2016</v>
      </c>
      <c r="U110" t="s">
        <v>232</v>
      </c>
      <c r="V110">
        <v>1</v>
      </c>
      <c r="W110">
        <v>0</v>
      </c>
      <c r="X110">
        <v>0</v>
      </c>
      <c r="Y110">
        <v>2</v>
      </c>
      <c r="Z110">
        <v>2</v>
      </c>
      <c r="AA110">
        <v>1</v>
      </c>
      <c r="AB110">
        <v>2</v>
      </c>
      <c r="AC110">
        <v>2</v>
      </c>
      <c r="AD110">
        <v>2</v>
      </c>
      <c r="AE110">
        <v>1</v>
      </c>
      <c r="AF110">
        <v>2</v>
      </c>
      <c r="AG110">
        <v>2</v>
      </c>
      <c r="AH110">
        <v>2</v>
      </c>
      <c r="AI110">
        <v>1</v>
      </c>
      <c r="AJ110">
        <v>2</v>
      </c>
      <c r="AK110">
        <v>0</v>
      </c>
      <c r="AL110">
        <v>0</v>
      </c>
      <c r="AM110">
        <v>1</v>
      </c>
      <c r="AN110" t="s">
        <v>830</v>
      </c>
      <c r="AO110" t="s">
        <v>774</v>
      </c>
      <c r="AP110" t="s">
        <v>1078</v>
      </c>
      <c r="AQ110">
        <v>1</v>
      </c>
      <c r="AR110" t="s">
        <v>1116</v>
      </c>
      <c r="AS110">
        <v>1</v>
      </c>
      <c r="AT110" t="s">
        <v>828</v>
      </c>
      <c r="AU110">
        <v>0</v>
      </c>
      <c r="AV110">
        <v>0.6867245011827311</v>
      </c>
      <c r="AW110">
        <v>9.6395825405978991E-2</v>
      </c>
      <c r="AX110">
        <v>0.67495208116245575</v>
      </c>
      <c r="AY110">
        <v>9.3119154246872893E-2</v>
      </c>
      <c r="BA110" t="s">
        <v>456</v>
      </c>
      <c r="BC110">
        <v>1</v>
      </c>
      <c r="BD110">
        <v>18</v>
      </c>
      <c r="BE110">
        <v>28</v>
      </c>
      <c r="BF110">
        <v>46</v>
      </c>
      <c r="BG110">
        <v>4.7191999999999998</v>
      </c>
      <c r="BH110">
        <v>4.0446</v>
      </c>
      <c r="BI110">
        <v>1.0680000000000001</v>
      </c>
      <c r="BJ110">
        <v>0.92435</v>
      </c>
      <c r="BK110">
        <v>1</v>
      </c>
      <c r="BL110">
        <v>0.6867245011827311</v>
      </c>
      <c r="BM110">
        <v>9.6395825405978991E-2</v>
      </c>
      <c r="BN110">
        <v>0.67495208116245575</v>
      </c>
      <c r="BO110">
        <v>9.3119154246872893E-2</v>
      </c>
      <c r="CP110" t="e">
        <v>#DIV/0!</v>
      </c>
      <c r="CQ110" t="e">
        <v>#DIV/0!</v>
      </c>
      <c r="CR110" t="e">
        <v>#DIV/0!</v>
      </c>
      <c r="CS110" t="e">
        <v>#DIV/0!</v>
      </c>
      <c r="DM110" t="e">
        <v>#DIV/0!</v>
      </c>
      <c r="DN110" t="e">
        <v>#DIV/0!</v>
      </c>
      <c r="DO110" t="e">
        <v>#DIV/0!</v>
      </c>
      <c r="DP110" t="e">
        <v>#DIV/0!</v>
      </c>
      <c r="EB110" t="e">
        <v>#DIV/0!</v>
      </c>
      <c r="EC110" t="e">
        <v>#DIV/0!</v>
      </c>
      <c r="ED110" t="e">
        <v>#DIV/0!</v>
      </c>
      <c r="EE110" t="e">
        <v>#DIV/0!</v>
      </c>
    </row>
    <row r="111" spans="1:135" x14ac:dyDescent="0.2">
      <c r="A111">
        <v>208</v>
      </c>
      <c r="B111" t="s">
        <v>230</v>
      </c>
      <c r="C111" t="s">
        <v>231</v>
      </c>
      <c r="D111">
        <v>1</v>
      </c>
      <c r="E111" t="s">
        <v>1945</v>
      </c>
      <c r="F111" t="s">
        <v>1204</v>
      </c>
      <c r="G111" t="s">
        <v>1</v>
      </c>
      <c r="H111">
        <v>1</v>
      </c>
      <c r="I111">
        <v>1</v>
      </c>
      <c r="J111">
        <v>1</v>
      </c>
      <c r="K111">
        <v>1</v>
      </c>
      <c r="L111">
        <v>1</v>
      </c>
      <c r="N111">
        <v>1</v>
      </c>
      <c r="O111">
        <v>1</v>
      </c>
      <c r="Q111" t="s">
        <v>456</v>
      </c>
      <c r="R111" t="s">
        <v>3</v>
      </c>
      <c r="T111">
        <v>2016</v>
      </c>
      <c r="U111" t="s">
        <v>232</v>
      </c>
      <c r="V111">
        <v>1</v>
      </c>
      <c r="W111">
        <v>0</v>
      </c>
      <c r="X111">
        <v>0</v>
      </c>
      <c r="Y111">
        <v>2</v>
      </c>
      <c r="Z111">
        <v>2</v>
      </c>
      <c r="AA111">
        <v>1</v>
      </c>
      <c r="AB111">
        <v>2</v>
      </c>
      <c r="AC111">
        <v>2</v>
      </c>
      <c r="AD111">
        <v>2</v>
      </c>
      <c r="AE111">
        <v>1</v>
      </c>
      <c r="AF111">
        <v>2</v>
      </c>
      <c r="AG111">
        <v>2</v>
      </c>
      <c r="AH111">
        <v>2</v>
      </c>
      <c r="AI111">
        <v>1</v>
      </c>
      <c r="AJ111">
        <v>2</v>
      </c>
      <c r="AK111">
        <v>0</v>
      </c>
      <c r="AL111">
        <v>0</v>
      </c>
      <c r="AM111">
        <v>1</v>
      </c>
      <c r="AN111" t="s">
        <v>830</v>
      </c>
      <c r="AO111" t="s">
        <v>774</v>
      </c>
      <c r="AP111" t="s">
        <v>1079</v>
      </c>
      <c r="AQ111">
        <v>0</v>
      </c>
      <c r="AS111">
        <v>1</v>
      </c>
      <c r="AT111" t="s">
        <v>828</v>
      </c>
      <c r="AU111">
        <v>0</v>
      </c>
      <c r="AV111">
        <v>-0.15676675203175189</v>
      </c>
      <c r="AW111">
        <v>5.1473326746393086E-2</v>
      </c>
      <c r="AX111">
        <v>-0.15521460597203157</v>
      </c>
      <c r="AY111">
        <v>5.0459098859320733E-2</v>
      </c>
      <c r="BA111" t="s">
        <v>456</v>
      </c>
      <c r="BC111">
        <v>0</v>
      </c>
      <c r="BD111">
        <v>40</v>
      </c>
      <c r="BE111">
        <v>38</v>
      </c>
      <c r="BF111">
        <v>78</v>
      </c>
      <c r="BG111">
        <v>3.7191999999999998</v>
      </c>
      <c r="BH111">
        <v>3.8651</v>
      </c>
      <c r="BI111">
        <v>0.998</v>
      </c>
      <c r="BJ111">
        <v>0.85399999999999998</v>
      </c>
      <c r="BK111">
        <v>-1</v>
      </c>
      <c r="BL111">
        <v>-0.15676675203175189</v>
      </c>
      <c r="BM111">
        <v>5.1473326746393086E-2</v>
      </c>
      <c r="BN111">
        <v>-0.15521460597203157</v>
      </c>
      <c r="BO111">
        <v>5.0459098859320733E-2</v>
      </c>
      <c r="CP111" t="e">
        <v>#DIV/0!</v>
      </c>
      <c r="CQ111" t="e">
        <v>#DIV/0!</v>
      </c>
      <c r="CR111" t="e">
        <v>#DIV/0!</v>
      </c>
      <c r="CS111" t="e">
        <v>#DIV/0!</v>
      </c>
      <c r="DM111" t="e">
        <v>#DIV/0!</v>
      </c>
      <c r="DN111" t="e">
        <v>#DIV/0!</v>
      </c>
      <c r="DO111" t="e">
        <v>#DIV/0!</v>
      </c>
      <c r="DP111" t="e">
        <v>#DIV/0!</v>
      </c>
      <c r="EB111" t="e">
        <v>#DIV/0!</v>
      </c>
      <c r="EC111" t="e">
        <v>#DIV/0!</v>
      </c>
      <c r="ED111" t="e">
        <v>#DIV/0!</v>
      </c>
      <c r="EE111" t="e">
        <v>#DIV/0!</v>
      </c>
    </row>
    <row r="112" spans="1:135" x14ac:dyDescent="0.2">
      <c r="A112">
        <v>208</v>
      </c>
      <c r="B112" t="s">
        <v>233</v>
      </c>
      <c r="C112" t="s">
        <v>231</v>
      </c>
      <c r="D112">
        <v>2</v>
      </c>
      <c r="E112" t="s">
        <v>1946</v>
      </c>
      <c r="F112" t="s">
        <v>1204</v>
      </c>
      <c r="G112" t="s">
        <v>1</v>
      </c>
      <c r="H112">
        <v>1</v>
      </c>
      <c r="I112">
        <v>1</v>
      </c>
      <c r="J112">
        <v>1</v>
      </c>
      <c r="K112">
        <v>1</v>
      </c>
      <c r="L112">
        <v>1</v>
      </c>
      <c r="N112">
        <v>1</v>
      </c>
      <c r="O112">
        <v>1</v>
      </c>
      <c r="Q112" t="s">
        <v>146</v>
      </c>
      <c r="R112" t="s">
        <v>3</v>
      </c>
      <c r="T112">
        <v>2016</v>
      </c>
      <c r="U112" t="s">
        <v>232</v>
      </c>
      <c r="V112">
        <v>1</v>
      </c>
      <c r="W112">
        <v>0</v>
      </c>
      <c r="X112">
        <v>0</v>
      </c>
      <c r="Y112">
        <v>2</v>
      </c>
      <c r="Z112">
        <v>2</v>
      </c>
      <c r="AA112">
        <v>1</v>
      </c>
      <c r="AB112">
        <v>2</v>
      </c>
      <c r="AC112">
        <v>2</v>
      </c>
      <c r="AD112">
        <v>2</v>
      </c>
      <c r="AE112">
        <v>1</v>
      </c>
      <c r="AF112">
        <v>2</v>
      </c>
      <c r="AG112">
        <v>2</v>
      </c>
      <c r="AH112">
        <v>2</v>
      </c>
      <c r="AI112">
        <v>1</v>
      </c>
      <c r="AJ112">
        <v>2</v>
      </c>
      <c r="AK112">
        <v>0</v>
      </c>
      <c r="AL112">
        <v>0</v>
      </c>
      <c r="AM112">
        <v>1</v>
      </c>
      <c r="AN112" t="s">
        <v>773</v>
      </c>
      <c r="AO112" t="s">
        <v>774</v>
      </c>
      <c r="AP112" t="s">
        <v>1078</v>
      </c>
      <c r="AQ112">
        <v>1</v>
      </c>
      <c r="AS112">
        <v>1</v>
      </c>
      <c r="AT112" t="s">
        <v>829</v>
      </c>
      <c r="AU112">
        <v>0</v>
      </c>
      <c r="AV112">
        <v>0.5205620546154095</v>
      </c>
      <c r="AW112">
        <v>9.1943749131948638E-2</v>
      </c>
      <c r="AX112">
        <v>0.51142938699057772</v>
      </c>
      <c r="AY112">
        <v>8.8745951762939645E-2</v>
      </c>
      <c r="BA112" t="s">
        <v>952</v>
      </c>
      <c r="BC112">
        <v>1</v>
      </c>
      <c r="BD112">
        <v>23</v>
      </c>
      <c r="BE112">
        <v>22</v>
      </c>
      <c r="BF112">
        <v>45</v>
      </c>
      <c r="BG112">
        <v>4.4390999999999998</v>
      </c>
      <c r="BH112">
        <v>4.08</v>
      </c>
      <c r="BI112">
        <v>0.71714999999999995</v>
      </c>
      <c r="BJ112">
        <v>0.66</v>
      </c>
      <c r="BK112">
        <v>1</v>
      </c>
      <c r="BL112">
        <v>0.5205620546154095</v>
      </c>
      <c r="BM112">
        <v>9.1943749131948638E-2</v>
      </c>
      <c r="BN112">
        <v>0.51142938699057772</v>
      </c>
      <c r="BO112">
        <v>8.8745951762939645E-2</v>
      </c>
      <c r="CP112" t="e">
        <v>#DIV/0!</v>
      </c>
      <c r="CQ112" t="e">
        <v>#DIV/0!</v>
      </c>
      <c r="CR112" t="e">
        <v>#DIV/0!</v>
      </c>
      <c r="CS112" t="e">
        <v>#DIV/0!</v>
      </c>
      <c r="DM112" t="e">
        <v>#DIV/0!</v>
      </c>
      <c r="DN112" t="e">
        <v>#DIV/0!</v>
      </c>
      <c r="DO112" t="e">
        <v>#DIV/0!</v>
      </c>
      <c r="DP112" t="e">
        <v>#DIV/0!</v>
      </c>
      <c r="EB112" t="e">
        <v>#DIV/0!</v>
      </c>
      <c r="EC112" t="e">
        <v>#DIV/0!</v>
      </c>
      <c r="ED112" t="e">
        <v>#DIV/0!</v>
      </c>
      <c r="EE112" t="e">
        <v>#DIV/0!</v>
      </c>
    </row>
    <row r="113" spans="1:135" x14ac:dyDescent="0.2">
      <c r="A113">
        <v>208</v>
      </c>
      <c r="B113" t="s">
        <v>233</v>
      </c>
      <c r="C113" t="s">
        <v>231</v>
      </c>
      <c r="D113">
        <v>2</v>
      </c>
      <c r="E113" t="s">
        <v>1946</v>
      </c>
      <c r="F113" t="s">
        <v>1204</v>
      </c>
      <c r="G113" t="s">
        <v>1</v>
      </c>
      <c r="H113">
        <v>1</v>
      </c>
      <c r="I113">
        <v>1</v>
      </c>
      <c r="J113">
        <v>1</v>
      </c>
      <c r="K113">
        <v>1</v>
      </c>
      <c r="L113">
        <v>1</v>
      </c>
      <c r="N113">
        <v>1</v>
      </c>
      <c r="O113">
        <v>1</v>
      </c>
      <c r="Q113" t="s">
        <v>146</v>
      </c>
      <c r="R113" t="s">
        <v>3</v>
      </c>
      <c r="T113">
        <v>2016</v>
      </c>
      <c r="U113" t="s">
        <v>232</v>
      </c>
      <c r="V113">
        <v>1</v>
      </c>
      <c r="W113">
        <v>0</v>
      </c>
      <c r="X113">
        <v>0</v>
      </c>
      <c r="Y113">
        <v>2</v>
      </c>
      <c r="Z113">
        <v>2</v>
      </c>
      <c r="AA113">
        <v>1</v>
      </c>
      <c r="AB113">
        <v>2</v>
      </c>
      <c r="AC113">
        <v>2</v>
      </c>
      <c r="AD113">
        <v>2</v>
      </c>
      <c r="AE113">
        <v>1</v>
      </c>
      <c r="AF113">
        <v>2</v>
      </c>
      <c r="AG113">
        <v>2</v>
      </c>
      <c r="AH113">
        <v>2</v>
      </c>
      <c r="AI113">
        <v>1</v>
      </c>
      <c r="AJ113">
        <v>2</v>
      </c>
      <c r="AK113">
        <v>0</v>
      </c>
      <c r="AL113">
        <v>0</v>
      </c>
      <c r="AM113">
        <v>1</v>
      </c>
      <c r="AN113" t="s">
        <v>773</v>
      </c>
      <c r="AO113" t="s">
        <v>774</v>
      </c>
      <c r="AP113" t="s">
        <v>1079</v>
      </c>
      <c r="AQ113">
        <v>0</v>
      </c>
      <c r="AS113">
        <v>1</v>
      </c>
      <c r="AT113" t="s">
        <v>829</v>
      </c>
      <c r="AU113">
        <v>0</v>
      </c>
      <c r="AV113">
        <v>0.11949107231173647</v>
      </c>
      <c r="AW113">
        <v>6.8965719845851259E-2</v>
      </c>
      <c r="AX113">
        <v>0.11822438249924457</v>
      </c>
      <c r="AY113">
        <v>6.7511299128653612E-2</v>
      </c>
      <c r="BA113" t="s">
        <v>952</v>
      </c>
      <c r="BC113">
        <v>0</v>
      </c>
      <c r="BD113">
        <v>53</v>
      </c>
      <c r="BE113">
        <v>20</v>
      </c>
      <c r="BF113">
        <v>73</v>
      </c>
      <c r="BG113">
        <v>4.0841000000000003</v>
      </c>
      <c r="BH113">
        <v>4.0049999999999999</v>
      </c>
      <c r="BI113">
        <v>0.66213999999999995</v>
      </c>
      <c r="BJ113">
        <v>0.66152</v>
      </c>
      <c r="BK113">
        <v>1</v>
      </c>
      <c r="BL113">
        <v>0.11949107231173647</v>
      </c>
      <c r="BM113">
        <v>6.8965719845851259E-2</v>
      </c>
      <c r="BN113">
        <v>0.11822438249924457</v>
      </c>
      <c r="BO113">
        <v>6.7511299128653612E-2</v>
      </c>
      <c r="CP113" t="e">
        <v>#DIV/0!</v>
      </c>
      <c r="CQ113" t="e">
        <v>#DIV/0!</v>
      </c>
      <c r="CR113" t="e">
        <v>#DIV/0!</v>
      </c>
      <c r="CS113" t="e">
        <v>#DIV/0!</v>
      </c>
      <c r="DM113" t="e">
        <v>#DIV/0!</v>
      </c>
      <c r="DN113" t="e">
        <v>#DIV/0!</v>
      </c>
      <c r="DO113" t="e">
        <v>#DIV/0!</v>
      </c>
      <c r="DP113" t="e">
        <v>#DIV/0!</v>
      </c>
      <c r="EB113" t="e">
        <v>#DIV/0!</v>
      </c>
      <c r="EC113" t="e">
        <v>#DIV/0!</v>
      </c>
      <c r="ED113" t="e">
        <v>#DIV/0!</v>
      </c>
      <c r="EE113" t="e">
        <v>#DIV/0!</v>
      </c>
    </row>
    <row r="114" spans="1:135" x14ac:dyDescent="0.2">
      <c r="A114">
        <v>208</v>
      </c>
      <c r="B114" t="s">
        <v>234</v>
      </c>
      <c r="C114" t="s">
        <v>231</v>
      </c>
      <c r="D114">
        <v>3</v>
      </c>
      <c r="E114" t="s">
        <v>1947</v>
      </c>
      <c r="F114" t="s">
        <v>1204</v>
      </c>
      <c r="G114" t="s">
        <v>1</v>
      </c>
      <c r="H114">
        <v>1</v>
      </c>
      <c r="I114">
        <v>1</v>
      </c>
      <c r="J114">
        <v>1</v>
      </c>
      <c r="K114">
        <v>1</v>
      </c>
      <c r="L114">
        <v>1</v>
      </c>
      <c r="N114">
        <v>1</v>
      </c>
      <c r="O114">
        <v>1</v>
      </c>
      <c r="Q114" t="s">
        <v>146</v>
      </c>
      <c r="R114" t="s">
        <v>3</v>
      </c>
      <c r="T114">
        <v>2016</v>
      </c>
      <c r="U114" t="s">
        <v>232</v>
      </c>
      <c r="V114">
        <v>1</v>
      </c>
      <c r="W114">
        <v>0</v>
      </c>
      <c r="X114">
        <v>0</v>
      </c>
      <c r="Y114">
        <v>2</v>
      </c>
      <c r="Z114">
        <v>2</v>
      </c>
      <c r="AA114">
        <v>1</v>
      </c>
      <c r="AB114">
        <v>2</v>
      </c>
      <c r="AC114">
        <v>2</v>
      </c>
      <c r="AD114">
        <v>2</v>
      </c>
      <c r="AE114">
        <v>1</v>
      </c>
      <c r="AF114">
        <v>2</v>
      </c>
      <c r="AG114">
        <v>2</v>
      </c>
      <c r="AH114">
        <v>2</v>
      </c>
      <c r="AI114">
        <v>1</v>
      </c>
      <c r="AJ114">
        <v>2</v>
      </c>
      <c r="AK114">
        <v>0</v>
      </c>
      <c r="AL114">
        <v>0</v>
      </c>
      <c r="AM114">
        <v>1</v>
      </c>
      <c r="AN114" t="s">
        <v>830</v>
      </c>
      <c r="AO114" t="s">
        <v>774</v>
      </c>
      <c r="AP114" t="s">
        <v>1078</v>
      </c>
      <c r="AQ114">
        <v>1</v>
      </c>
      <c r="AS114">
        <v>1</v>
      </c>
      <c r="AT114" t="s">
        <v>828</v>
      </c>
      <c r="AU114">
        <v>0</v>
      </c>
      <c r="AV114">
        <v>0.16082308032140405</v>
      </c>
      <c r="AW114">
        <v>7.1475225623309643E-2</v>
      </c>
      <c r="AX114">
        <v>0.1586976651629714</v>
      </c>
      <c r="AY114">
        <v>6.9598496397663162E-2</v>
      </c>
      <c r="BA114" t="s">
        <v>952</v>
      </c>
      <c r="BC114">
        <v>0</v>
      </c>
      <c r="BD114">
        <v>23</v>
      </c>
      <c r="BE114">
        <v>36</v>
      </c>
      <c r="BF114">
        <v>59</v>
      </c>
      <c r="BG114">
        <v>4.0304000000000002</v>
      </c>
      <c r="BH114">
        <v>3.9291999999999998</v>
      </c>
      <c r="BI114">
        <v>0.47043000000000001</v>
      </c>
      <c r="BJ114">
        <v>0.71116999999999997</v>
      </c>
      <c r="BK114">
        <v>1</v>
      </c>
      <c r="BL114">
        <v>0.16082308032140405</v>
      </c>
      <c r="BM114">
        <v>7.1475225623309643E-2</v>
      </c>
      <c r="BN114">
        <v>0.1586976651629714</v>
      </c>
      <c r="BO114">
        <v>6.9598496397663162E-2</v>
      </c>
      <c r="CP114" t="e">
        <v>#DIV/0!</v>
      </c>
      <c r="CQ114" t="e">
        <v>#DIV/0!</v>
      </c>
      <c r="CR114" t="e">
        <v>#DIV/0!</v>
      </c>
      <c r="CS114" t="e">
        <v>#DIV/0!</v>
      </c>
      <c r="DM114" t="e">
        <v>#DIV/0!</v>
      </c>
      <c r="DN114" t="e">
        <v>#DIV/0!</v>
      </c>
      <c r="DO114" t="e">
        <v>#DIV/0!</v>
      </c>
      <c r="DP114" t="e">
        <v>#DIV/0!</v>
      </c>
      <c r="EB114" t="e">
        <v>#DIV/0!</v>
      </c>
      <c r="EC114" t="e">
        <v>#DIV/0!</v>
      </c>
      <c r="ED114" t="e">
        <v>#DIV/0!</v>
      </c>
      <c r="EE114" t="e">
        <v>#DIV/0!</v>
      </c>
    </row>
    <row r="115" spans="1:135" x14ac:dyDescent="0.2">
      <c r="A115">
        <v>208</v>
      </c>
      <c r="B115" t="s">
        <v>234</v>
      </c>
      <c r="C115" t="s">
        <v>231</v>
      </c>
      <c r="D115">
        <v>3</v>
      </c>
      <c r="E115" t="s">
        <v>1947</v>
      </c>
      <c r="F115" t="s">
        <v>1204</v>
      </c>
      <c r="G115" t="s">
        <v>1</v>
      </c>
      <c r="H115">
        <v>1</v>
      </c>
      <c r="I115">
        <v>1</v>
      </c>
      <c r="J115">
        <v>1</v>
      </c>
      <c r="K115">
        <v>1</v>
      </c>
      <c r="L115">
        <v>1</v>
      </c>
      <c r="N115">
        <v>1</v>
      </c>
      <c r="O115">
        <v>1</v>
      </c>
      <c r="Q115" t="s">
        <v>146</v>
      </c>
      <c r="R115" t="s">
        <v>3</v>
      </c>
      <c r="T115">
        <v>2016</v>
      </c>
      <c r="U115" t="s">
        <v>232</v>
      </c>
      <c r="V115">
        <v>1</v>
      </c>
      <c r="W115">
        <v>0</v>
      </c>
      <c r="X115">
        <v>0</v>
      </c>
      <c r="Y115">
        <v>2</v>
      </c>
      <c r="Z115">
        <v>2</v>
      </c>
      <c r="AA115">
        <v>1</v>
      </c>
      <c r="AB115">
        <v>2</v>
      </c>
      <c r="AC115">
        <v>2</v>
      </c>
      <c r="AD115">
        <v>2</v>
      </c>
      <c r="AE115">
        <v>1</v>
      </c>
      <c r="AF115">
        <v>2</v>
      </c>
      <c r="AG115">
        <v>2</v>
      </c>
      <c r="AH115">
        <v>2</v>
      </c>
      <c r="AI115">
        <v>1</v>
      </c>
      <c r="AJ115">
        <v>2</v>
      </c>
      <c r="AK115">
        <v>0</v>
      </c>
      <c r="AL115">
        <v>0</v>
      </c>
      <c r="AM115">
        <v>1</v>
      </c>
      <c r="AN115" t="s">
        <v>830</v>
      </c>
      <c r="AO115" t="s">
        <v>774</v>
      </c>
      <c r="AP115" t="s">
        <v>1079</v>
      </c>
      <c r="AQ115">
        <v>0</v>
      </c>
      <c r="AS115">
        <v>1</v>
      </c>
      <c r="AT115" t="s">
        <v>828</v>
      </c>
      <c r="AU115">
        <v>0</v>
      </c>
      <c r="AV115">
        <v>0.22909052006042635</v>
      </c>
      <c r="AW115">
        <v>6.8894788380529939E-2</v>
      </c>
      <c r="AX115">
        <v>0.22626224203498899</v>
      </c>
      <c r="AY115">
        <v>6.7204183148207836E-2</v>
      </c>
      <c r="BA115" t="s">
        <v>952</v>
      </c>
      <c r="BC115">
        <v>0</v>
      </c>
      <c r="BD115">
        <v>23</v>
      </c>
      <c r="BE115">
        <v>40</v>
      </c>
      <c r="BF115">
        <v>63</v>
      </c>
      <c r="BG115">
        <v>4.1002000000000001</v>
      </c>
      <c r="BH115">
        <v>4</v>
      </c>
      <c r="BI115">
        <v>0.49724000000000002</v>
      </c>
      <c r="BJ115">
        <v>0.39967999999999998</v>
      </c>
      <c r="BK115">
        <v>1</v>
      </c>
      <c r="BL115">
        <v>0.22909052006042635</v>
      </c>
      <c r="BM115">
        <v>6.8894788380529939E-2</v>
      </c>
      <c r="BN115">
        <v>0.22626224203498899</v>
      </c>
      <c r="BO115">
        <v>6.7204183148207836E-2</v>
      </c>
      <c r="CP115" t="e">
        <v>#DIV/0!</v>
      </c>
      <c r="CQ115" t="e">
        <v>#DIV/0!</v>
      </c>
      <c r="CR115" t="e">
        <v>#DIV/0!</v>
      </c>
      <c r="CS115" t="e">
        <v>#DIV/0!</v>
      </c>
      <c r="DM115" t="e">
        <v>#DIV/0!</v>
      </c>
      <c r="DN115" t="e">
        <v>#DIV/0!</v>
      </c>
      <c r="DO115" t="e">
        <v>#DIV/0!</v>
      </c>
      <c r="DP115" t="e">
        <v>#DIV/0!</v>
      </c>
      <c r="EB115" t="e">
        <v>#DIV/0!</v>
      </c>
      <c r="EC115" t="e">
        <v>#DIV/0!</v>
      </c>
      <c r="ED115" t="e">
        <v>#DIV/0!</v>
      </c>
      <c r="EE115" t="e">
        <v>#DIV/0!</v>
      </c>
    </row>
    <row r="116" spans="1:135" x14ac:dyDescent="0.2">
      <c r="A116">
        <v>209</v>
      </c>
      <c r="B116" t="s">
        <v>235</v>
      </c>
      <c r="C116" t="s">
        <v>236</v>
      </c>
      <c r="D116">
        <v>1</v>
      </c>
      <c r="E116" t="s">
        <v>1948</v>
      </c>
      <c r="F116" t="s">
        <v>1204</v>
      </c>
      <c r="G116" t="s">
        <v>1</v>
      </c>
      <c r="H116">
        <v>1</v>
      </c>
      <c r="I116">
        <v>1</v>
      </c>
      <c r="J116">
        <v>1</v>
      </c>
      <c r="K116">
        <v>1</v>
      </c>
      <c r="L116">
        <v>1</v>
      </c>
      <c r="N116">
        <v>1</v>
      </c>
      <c r="O116">
        <v>1</v>
      </c>
      <c r="Q116" t="s">
        <v>237</v>
      </c>
      <c r="R116" t="s">
        <v>238</v>
      </c>
      <c r="T116">
        <v>2015</v>
      </c>
      <c r="U116" t="s">
        <v>232</v>
      </c>
      <c r="V116">
        <v>1</v>
      </c>
      <c r="W116">
        <v>0</v>
      </c>
      <c r="X116">
        <v>0</v>
      </c>
      <c r="Y116">
        <v>3</v>
      </c>
      <c r="Z116">
        <v>3</v>
      </c>
      <c r="AA116">
        <v>1</v>
      </c>
      <c r="AB116">
        <v>3</v>
      </c>
      <c r="AC116">
        <v>1</v>
      </c>
      <c r="AD116">
        <v>1</v>
      </c>
      <c r="AE116">
        <v>1</v>
      </c>
      <c r="AF116">
        <v>1</v>
      </c>
      <c r="AG116">
        <v>2</v>
      </c>
      <c r="AH116">
        <v>2</v>
      </c>
      <c r="AI116">
        <v>1</v>
      </c>
      <c r="AJ116">
        <v>2</v>
      </c>
      <c r="AK116">
        <v>0</v>
      </c>
      <c r="AL116">
        <v>0</v>
      </c>
      <c r="AM116">
        <v>0</v>
      </c>
      <c r="AU116">
        <v>0</v>
      </c>
      <c r="AV116">
        <v>0.98438068714036964</v>
      </c>
      <c r="AW116">
        <v>0.11211256671518684</v>
      </c>
      <c r="AX116">
        <v>0.9648234549455279</v>
      </c>
      <c r="AY116">
        <v>0.10770201575937251</v>
      </c>
      <c r="BC116">
        <v>1</v>
      </c>
      <c r="BD116">
        <v>20</v>
      </c>
      <c r="BE116">
        <v>20</v>
      </c>
      <c r="BF116">
        <v>40</v>
      </c>
      <c r="BG116">
        <v>21.33</v>
      </c>
      <c r="BH116">
        <v>22.91</v>
      </c>
      <c r="BI116">
        <v>1.62</v>
      </c>
      <c r="BJ116">
        <v>1.59</v>
      </c>
      <c r="BK116">
        <v>1</v>
      </c>
      <c r="BL116">
        <v>0.98438068714036964</v>
      </c>
      <c r="BM116">
        <v>0.11211256671518684</v>
      </c>
      <c r="BN116">
        <v>0.9648234549455279</v>
      </c>
      <c r="BO116">
        <v>0.10770201575937251</v>
      </c>
      <c r="CP116" t="e">
        <v>#DIV/0!</v>
      </c>
      <c r="CQ116" t="e">
        <v>#DIV/0!</v>
      </c>
      <c r="CR116" t="e">
        <v>#DIV/0!</v>
      </c>
      <c r="CS116" t="e">
        <v>#DIV/0!</v>
      </c>
      <c r="DM116" t="e">
        <v>#DIV/0!</v>
      </c>
      <c r="DN116" t="e">
        <v>#DIV/0!</v>
      </c>
      <c r="DO116" t="e">
        <v>#DIV/0!</v>
      </c>
      <c r="DP116" t="e">
        <v>#DIV/0!</v>
      </c>
      <c r="EB116" t="e">
        <v>#DIV/0!</v>
      </c>
      <c r="EC116" t="e">
        <v>#DIV/0!</v>
      </c>
      <c r="ED116" t="e">
        <v>#DIV/0!</v>
      </c>
      <c r="EE116" t="e">
        <v>#DIV/0!</v>
      </c>
    </row>
    <row r="117" spans="1:135" x14ac:dyDescent="0.2">
      <c r="A117">
        <v>209</v>
      </c>
      <c r="B117" t="s">
        <v>239</v>
      </c>
      <c r="C117" t="s">
        <v>236</v>
      </c>
      <c r="D117">
        <v>2</v>
      </c>
      <c r="E117" t="s">
        <v>1949</v>
      </c>
      <c r="F117" t="s">
        <v>1204</v>
      </c>
      <c r="G117" t="s">
        <v>1</v>
      </c>
      <c r="H117">
        <v>1</v>
      </c>
      <c r="I117">
        <v>1</v>
      </c>
      <c r="J117">
        <v>1</v>
      </c>
      <c r="K117">
        <v>1</v>
      </c>
      <c r="L117">
        <v>1</v>
      </c>
      <c r="N117">
        <v>1</v>
      </c>
      <c r="O117">
        <v>1</v>
      </c>
      <c r="Q117" t="s">
        <v>240</v>
      </c>
      <c r="R117" t="s">
        <v>238</v>
      </c>
      <c r="T117">
        <v>2015</v>
      </c>
      <c r="U117" t="s">
        <v>232</v>
      </c>
      <c r="V117">
        <v>1</v>
      </c>
      <c r="W117">
        <v>0</v>
      </c>
      <c r="X117">
        <v>0</v>
      </c>
      <c r="Y117">
        <v>3</v>
      </c>
      <c r="Z117">
        <v>3</v>
      </c>
      <c r="AA117">
        <v>1</v>
      </c>
      <c r="AB117">
        <v>3</v>
      </c>
      <c r="AC117">
        <v>1</v>
      </c>
      <c r="AD117">
        <v>1</v>
      </c>
      <c r="AE117">
        <v>1</v>
      </c>
      <c r="AF117">
        <v>1</v>
      </c>
      <c r="AG117">
        <v>2</v>
      </c>
      <c r="AH117">
        <v>2</v>
      </c>
      <c r="AI117">
        <v>1</v>
      </c>
      <c r="AJ117">
        <v>2</v>
      </c>
      <c r="AK117">
        <v>0</v>
      </c>
      <c r="AL117">
        <v>0</v>
      </c>
      <c r="AM117">
        <v>0</v>
      </c>
      <c r="AU117">
        <v>0</v>
      </c>
      <c r="AV117">
        <v>0.53086028932047591</v>
      </c>
      <c r="AW117">
        <v>6.678881166755983E-2</v>
      </c>
      <c r="AX117">
        <v>0.5241967710444867</v>
      </c>
      <c r="AY117">
        <v>6.5122628361485482E-2</v>
      </c>
      <c r="BC117">
        <v>1</v>
      </c>
      <c r="BD117">
        <v>31</v>
      </c>
      <c r="BE117">
        <v>31</v>
      </c>
      <c r="BF117">
        <v>62</v>
      </c>
      <c r="BG117">
        <v>34.71</v>
      </c>
      <c r="BH117">
        <v>35.61</v>
      </c>
      <c r="BI117">
        <v>1.73</v>
      </c>
      <c r="BJ117">
        <v>1.66</v>
      </c>
      <c r="BK117">
        <v>1</v>
      </c>
      <c r="BL117">
        <v>0.53086028932047591</v>
      </c>
      <c r="BM117">
        <v>6.678881166755983E-2</v>
      </c>
      <c r="BN117">
        <v>0.5241967710444867</v>
      </c>
      <c r="BO117">
        <v>6.5122628361485482E-2</v>
      </c>
      <c r="CP117" t="e">
        <v>#DIV/0!</v>
      </c>
      <c r="CQ117" t="e">
        <v>#DIV/0!</v>
      </c>
      <c r="CR117" t="e">
        <v>#DIV/0!</v>
      </c>
      <c r="CS117" t="e">
        <v>#DIV/0!</v>
      </c>
      <c r="DM117" t="e">
        <v>#DIV/0!</v>
      </c>
      <c r="DN117" t="e">
        <v>#DIV/0!</v>
      </c>
      <c r="DO117" t="e">
        <v>#DIV/0!</v>
      </c>
      <c r="DP117" t="e">
        <v>#DIV/0!</v>
      </c>
      <c r="EB117" t="e">
        <v>#DIV/0!</v>
      </c>
      <c r="EC117" t="e">
        <v>#DIV/0!</v>
      </c>
      <c r="ED117" t="e">
        <v>#DIV/0!</v>
      </c>
      <c r="EE117" t="e">
        <v>#DIV/0!</v>
      </c>
    </row>
    <row r="118" spans="1:135" x14ac:dyDescent="0.2">
      <c r="A118">
        <v>210</v>
      </c>
      <c r="B118" t="s">
        <v>241</v>
      </c>
      <c r="C118" t="s">
        <v>242</v>
      </c>
      <c r="D118">
        <v>1</v>
      </c>
      <c r="E118" t="s">
        <v>1950</v>
      </c>
      <c r="F118" t="s">
        <v>1204</v>
      </c>
      <c r="G118" t="s">
        <v>1</v>
      </c>
      <c r="H118">
        <v>1</v>
      </c>
      <c r="I118">
        <v>1</v>
      </c>
      <c r="J118">
        <v>1</v>
      </c>
      <c r="K118">
        <v>1</v>
      </c>
      <c r="L118">
        <v>1</v>
      </c>
      <c r="N118">
        <v>1</v>
      </c>
      <c r="O118">
        <v>1</v>
      </c>
      <c r="Q118" t="s">
        <v>243</v>
      </c>
      <c r="R118" t="s">
        <v>244</v>
      </c>
      <c r="T118">
        <v>2016</v>
      </c>
      <c r="U118" t="s">
        <v>245</v>
      </c>
      <c r="V118">
        <v>1</v>
      </c>
      <c r="W118">
        <v>0</v>
      </c>
      <c r="X118">
        <v>0</v>
      </c>
      <c r="Y118">
        <v>3</v>
      </c>
      <c r="Z118">
        <v>3</v>
      </c>
      <c r="AA118">
        <v>1</v>
      </c>
      <c r="AB118">
        <v>3</v>
      </c>
      <c r="AC118">
        <v>1</v>
      </c>
      <c r="AD118">
        <v>1</v>
      </c>
      <c r="AE118">
        <v>1</v>
      </c>
      <c r="AF118">
        <v>1</v>
      </c>
      <c r="AG118">
        <v>1</v>
      </c>
      <c r="AH118">
        <v>1</v>
      </c>
      <c r="AI118">
        <v>1</v>
      </c>
      <c r="AJ118">
        <v>1</v>
      </c>
      <c r="AK118">
        <v>0</v>
      </c>
      <c r="AL118">
        <v>1</v>
      </c>
      <c r="AM118">
        <v>0</v>
      </c>
      <c r="AS118">
        <v>1</v>
      </c>
      <c r="AT118" t="s">
        <v>715</v>
      </c>
      <c r="AU118">
        <v>1</v>
      </c>
      <c r="AV118">
        <v>1.0124767150400857</v>
      </c>
      <c r="AW118">
        <v>0.13598833082882592</v>
      </c>
      <c r="AX118">
        <v>1.0004276911200847</v>
      </c>
      <c r="AY118">
        <v>0.13276549188875006</v>
      </c>
      <c r="BA118" t="s">
        <v>246</v>
      </c>
      <c r="BB118" t="s">
        <v>718</v>
      </c>
      <c r="BC118">
        <v>1</v>
      </c>
      <c r="BD118">
        <v>32</v>
      </c>
      <c r="BE118">
        <v>36</v>
      </c>
      <c r="BF118">
        <v>68</v>
      </c>
      <c r="BG118">
        <v>251.73</v>
      </c>
      <c r="BH118">
        <v>150.11000000000001</v>
      </c>
      <c r="BI118">
        <v>148.88999999999999</v>
      </c>
      <c r="BJ118">
        <v>116.19</v>
      </c>
      <c r="BK118">
        <v>1</v>
      </c>
      <c r="BL118">
        <v>0.76661043008017149</v>
      </c>
      <c r="BM118">
        <v>6.3349039185922662E-2</v>
      </c>
      <c r="BN118">
        <v>0.75786582441385775</v>
      </c>
      <c r="BO118">
        <v>6.191205668678703E-2</v>
      </c>
      <c r="CE118" t="s">
        <v>297</v>
      </c>
      <c r="CH118">
        <v>32</v>
      </c>
      <c r="CI118">
        <v>36</v>
      </c>
      <c r="CJ118">
        <v>68</v>
      </c>
      <c r="CK118" t="s">
        <v>298</v>
      </c>
      <c r="CL118" t="s">
        <v>299</v>
      </c>
      <c r="CO118">
        <v>1</v>
      </c>
      <c r="CP118" t="e">
        <v>#VALUE!</v>
      </c>
      <c r="CQ118" t="e">
        <v>#VALUE!</v>
      </c>
      <c r="CR118" t="e">
        <v>#VALUE!</v>
      </c>
      <c r="CS118" t="e">
        <v>#VALUE!</v>
      </c>
      <c r="CT118">
        <v>2.2823823856765264</v>
      </c>
      <c r="CU118">
        <v>1.2114285714285713</v>
      </c>
      <c r="CX118">
        <v>1.258343</v>
      </c>
      <c r="CY118">
        <v>0.36823</v>
      </c>
      <c r="CZ118">
        <v>1.2439899999999999</v>
      </c>
      <c r="DA118">
        <v>0.359877</v>
      </c>
      <c r="DM118" t="e">
        <v>#DIV/0!</v>
      </c>
      <c r="DN118" t="e">
        <v>#DIV/0!</v>
      </c>
      <c r="DO118" t="e">
        <v>#DIV/0!</v>
      </c>
      <c r="DP118" t="e">
        <v>#DIV/0!</v>
      </c>
      <c r="EB118" t="e">
        <v>#DIV/0!</v>
      </c>
      <c r="EC118" t="e">
        <v>#DIV/0!</v>
      </c>
      <c r="ED118" t="e">
        <v>#DIV/0!</v>
      </c>
      <c r="EE118" t="e">
        <v>#DIV/0!</v>
      </c>
    </row>
    <row r="119" spans="1:135" x14ac:dyDescent="0.2">
      <c r="A119">
        <v>210</v>
      </c>
      <c r="B119" t="s">
        <v>247</v>
      </c>
      <c r="C119" t="s">
        <v>242</v>
      </c>
      <c r="D119">
        <v>2</v>
      </c>
      <c r="E119" t="s">
        <v>1951</v>
      </c>
      <c r="F119" t="s">
        <v>1204</v>
      </c>
      <c r="G119" t="s">
        <v>1</v>
      </c>
      <c r="H119">
        <v>1</v>
      </c>
      <c r="I119">
        <v>1</v>
      </c>
      <c r="J119">
        <v>1</v>
      </c>
      <c r="K119">
        <v>1</v>
      </c>
      <c r="L119">
        <v>1</v>
      </c>
      <c r="N119">
        <v>1</v>
      </c>
      <c r="O119">
        <v>1</v>
      </c>
      <c r="Q119" t="s">
        <v>173</v>
      </c>
      <c r="R119" t="s">
        <v>244</v>
      </c>
      <c r="T119">
        <v>2016</v>
      </c>
      <c r="U119" t="s">
        <v>245</v>
      </c>
      <c r="V119">
        <v>1</v>
      </c>
      <c r="W119">
        <v>0</v>
      </c>
      <c r="X119">
        <v>0</v>
      </c>
      <c r="Y119">
        <v>3</v>
      </c>
      <c r="Z119">
        <v>3</v>
      </c>
      <c r="AA119">
        <v>1</v>
      </c>
      <c r="AB119">
        <v>3</v>
      </c>
      <c r="AC119">
        <v>1</v>
      </c>
      <c r="AD119">
        <v>1</v>
      </c>
      <c r="AE119">
        <v>1</v>
      </c>
      <c r="AF119">
        <v>1</v>
      </c>
      <c r="AG119">
        <v>1</v>
      </c>
      <c r="AH119">
        <v>1</v>
      </c>
      <c r="AI119">
        <v>1</v>
      </c>
      <c r="AJ119">
        <v>1</v>
      </c>
      <c r="AK119">
        <v>0</v>
      </c>
      <c r="AL119">
        <v>0</v>
      </c>
      <c r="AM119">
        <v>0</v>
      </c>
      <c r="AU119">
        <v>0</v>
      </c>
      <c r="AV119">
        <v>0.63030588061021497</v>
      </c>
      <c r="AW119">
        <v>4.6651586128510107E-2</v>
      </c>
      <c r="AX119">
        <v>0.62491865086140974</v>
      </c>
      <c r="AY119">
        <v>4.585753107935072E-2</v>
      </c>
      <c r="BA119" t="s">
        <v>246</v>
      </c>
      <c r="BB119">
        <v>0.64</v>
      </c>
      <c r="BC119">
        <v>1</v>
      </c>
      <c r="BD119">
        <v>45</v>
      </c>
      <c r="BE119">
        <v>45</v>
      </c>
      <c r="BF119">
        <v>90</v>
      </c>
      <c r="BG119">
        <v>199.74</v>
      </c>
      <c r="BH119">
        <v>143.38999999999999</v>
      </c>
      <c r="BI119">
        <v>98.84</v>
      </c>
      <c r="BJ119">
        <v>78.84</v>
      </c>
      <c r="BK119">
        <v>1</v>
      </c>
      <c r="BL119">
        <v>0.63030588061021497</v>
      </c>
      <c r="BM119">
        <v>4.6651586128510107E-2</v>
      </c>
      <c r="BN119">
        <v>0.62491865086140974</v>
      </c>
      <c r="BO119">
        <v>4.585753107935072E-2</v>
      </c>
      <c r="CP119" t="e">
        <v>#DIV/0!</v>
      </c>
      <c r="CQ119" t="e">
        <v>#DIV/0!</v>
      </c>
      <c r="CR119" t="e">
        <v>#DIV/0!</v>
      </c>
      <c r="CS119" t="e">
        <v>#DIV/0!</v>
      </c>
      <c r="DM119" t="e">
        <v>#DIV/0!</v>
      </c>
      <c r="DN119" t="e">
        <v>#DIV/0!</v>
      </c>
      <c r="DO119" t="e">
        <v>#DIV/0!</v>
      </c>
      <c r="DP119" t="e">
        <v>#DIV/0!</v>
      </c>
      <c r="EB119" t="e">
        <v>#DIV/0!</v>
      </c>
      <c r="EC119" t="e">
        <v>#DIV/0!</v>
      </c>
      <c r="ED119" t="e">
        <v>#DIV/0!</v>
      </c>
      <c r="EE119" t="e">
        <v>#DIV/0!</v>
      </c>
    </row>
    <row r="120" spans="1:135" x14ac:dyDescent="0.2">
      <c r="A120">
        <v>210</v>
      </c>
      <c r="B120" t="s">
        <v>248</v>
      </c>
      <c r="C120" t="s">
        <v>242</v>
      </c>
      <c r="D120" t="s">
        <v>249</v>
      </c>
      <c r="E120" t="s">
        <v>1952</v>
      </c>
      <c r="F120" t="s">
        <v>1204</v>
      </c>
      <c r="G120" t="s">
        <v>1</v>
      </c>
      <c r="H120">
        <v>1</v>
      </c>
      <c r="I120">
        <v>1</v>
      </c>
      <c r="J120">
        <v>1</v>
      </c>
      <c r="K120">
        <v>1</v>
      </c>
      <c r="L120">
        <v>1</v>
      </c>
      <c r="N120">
        <v>1</v>
      </c>
      <c r="O120">
        <v>1</v>
      </c>
      <c r="Q120" t="s">
        <v>250</v>
      </c>
      <c r="R120" t="s">
        <v>244</v>
      </c>
      <c r="T120">
        <v>2016</v>
      </c>
      <c r="U120" t="s">
        <v>245</v>
      </c>
      <c r="V120">
        <v>1</v>
      </c>
      <c r="W120">
        <v>0</v>
      </c>
      <c r="X120">
        <v>0</v>
      </c>
      <c r="Y120">
        <v>3</v>
      </c>
      <c r="Z120">
        <v>3</v>
      </c>
      <c r="AA120">
        <v>1</v>
      </c>
      <c r="AB120">
        <v>3</v>
      </c>
      <c r="AC120">
        <v>1</v>
      </c>
      <c r="AD120">
        <v>1</v>
      </c>
      <c r="AE120">
        <v>1</v>
      </c>
      <c r="AF120">
        <v>1</v>
      </c>
      <c r="AG120">
        <v>1</v>
      </c>
      <c r="AH120">
        <v>1</v>
      </c>
      <c r="AI120">
        <v>1</v>
      </c>
      <c r="AJ120">
        <v>1</v>
      </c>
      <c r="AK120">
        <v>0</v>
      </c>
      <c r="AL120">
        <v>0</v>
      </c>
      <c r="AM120">
        <v>0</v>
      </c>
      <c r="AU120">
        <v>0</v>
      </c>
      <c r="AV120">
        <v>1.227579943695629</v>
      </c>
      <c r="AW120">
        <v>3.685051661780827E-2</v>
      </c>
      <c r="AX120">
        <v>1.2203161570465424</v>
      </c>
      <c r="AY120">
        <v>3.6415706068450703E-2</v>
      </c>
      <c r="BA120" t="s">
        <v>251</v>
      </c>
      <c r="BB120">
        <v>1.24</v>
      </c>
      <c r="BC120">
        <v>1</v>
      </c>
      <c r="BD120">
        <v>64</v>
      </c>
      <c r="BE120">
        <v>65</v>
      </c>
      <c r="BF120">
        <v>129</v>
      </c>
      <c r="BG120">
        <v>14.73</v>
      </c>
      <c r="BH120">
        <v>22.89</v>
      </c>
      <c r="BI120">
        <v>5.77</v>
      </c>
      <c r="BJ120">
        <v>7.41</v>
      </c>
      <c r="BK120">
        <v>1</v>
      </c>
      <c r="BL120">
        <v>1.227579943695629</v>
      </c>
      <c r="BM120">
        <v>3.685051661780827E-2</v>
      </c>
      <c r="BN120">
        <v>1.2203161570465424</v>
      </c>
      <c r="BO120">
        <v>3.6415706068450703E-2</v>
      </c>
      <c r="CP120" t="e">
        <v>#DIV/0!</v>
      </c>
      <c r="CQ120" t="e">
        <v>#DIV/0!</v>
      </c>
      <c r="CR120" t="e">
        <v>#DIV/0!</v>
      </c>
      <c r="CS120" t="e">
        <v>#DIV/0!</v>
      </c>
      <c r="DM120" t="e">
        <v>#DIV/0!</v>
      </c>
      <c r="DN120" t="e">
        <v>#DIV/0!</v>
      </c>
      <c r="DO120" t="e">
        <v>#DIV/0!</v>
      </c>
      <c r="DP120" t="e">
        <v>#DIV/0!</v>
      </c>
      <c r="EB120" t="e">
        <v>#DIV/0!</v>
      </c>
      <c r="EC120" t="e">
        <v>#DIV/0!</v>
      </c>
      <c r="ED120" t="e">
        <v>#DIV/0!</v>
      </c>
      <c r="EE120" t="e">
        <v>#DIV/0!</v>
      </c>
    </row>
    <row r="121" spans="1:135" x14ac:dyDescent="0.2">
      <c r="A121">
        <v>210</v>
      </c>
      <c r="B121" t="s">
        <v>252</v>
      </c>
      <c r="C121" t="s">
        <v>242</v>
      </c>
      <c r="D121" t="s">
        <v>253</v>
      </c>
      <c r="E121" t="s">
        <v>1953</v>
      </c>
      <c r="F121" t="s">
        <v>1204</v>
      </c>
      <c r="G121" t="s">
        <v>1</v>
      </c>
      <c r="H121">
        <v>1</v>
      </c>
      <c r="I121">
        <v>1</v>
      </c>
      <c r="J121">
        <v>1</v>
      </c>
      <c r="K121">
        <v>1</v>
      </c>
      <c r="L121">
        <v>1</v>
      </c>
      <c r="N121">
        <v>1</v>
      </c>
      <c r="O121">
        <v>1</v>
      </c>
      <c r="Q121" t="s">
        <v>250</v>
      </c>
      <c r="R121" t="s">
        <v>254</v>
      </c>
      <c r="T121">
        <v>2016</v>
      </c>
      <c r="U121" t="s">
        <v>245</v>
      </c>
      <c r="V121">
        <v>1</v>
      </c>
      <c r="W121">
        <v>0</v>
      </c>
      <c r="X121">
        <v>0</v>
      </c>
      <c r="Y121">
        <v>3</v>
      </c>
      <c r="Z121">
        <v>3</v>
      </c>
      <c r="AA121">
        <v>1</v>
      </c>
      <c r="AB121">
        <v>3</v>
      </c>
      <c r="AC121">
        <v>1</v>
      </c>
      <c r="AD121">
        <v>1</v>
      </c>
      <c r="AE121">
        <v>1</v>
      </c>
      <c r="AF121">
        <v>1</v>
      </c>
      <c r="AG121">
        <v>1</v>
      </c>
      <c r="AH121">
        <v>1</v>
      </c>
      <c r="AI121">
        <v>1</v>
      </c>
      <c r="AJ121">
        <v>1</v>
      </c>
      <c r="AK121">
        <v>0</v>
      </c>
      <c r="AL121">
        <v>0</v>
      </c>
      <c r="AM121">
        <v>0</v>
      </c>
      <c r="AU121">
        <v>0</v>
      </c>
      <c r="AV121">
        <v>1.1663944774922823</v>
      </c>
      <c r="AW121">
        <v>7.3128719352535107E-2</v>
      </c>
      <c r="AX121">
        <v>1.1522277429478416</v>
      </c>
      <c r="AY121">
        <v>7.1363101105943877E-2</v>
      </c>
      <c r="BA121" t="s">
        <v>251</v>
      </c>
      <c r="BB121">
        <v>1.18</v>
      </c>
      <c r="BC121">
        <v>1</v>
      </c>
      <c r="BD121">
        <v>32</v>
      </c>
      <c r="BE121">
        <v>32</v>
      </c>
      <c r="BF121">
        <v>64</v>
      </c>
      <c r="BG121">
        <v>5.72</v>
      </c>
      <c r="BH121">
        <v>9.5</v>
      </c>
      <c r="BI121">
        <v>3.17</v>
      </c>
      <c r="BJ121">
        <v>3.31</v>
      </c>
      <c r="BK121">
        <v>1</v>
      </c>
      <c r="BL121">
        <v>1.1663944774922823</v>
      </c>
      <c r="BM121">
        <v>7.3128719352535107E-2</v>
      </c>
      <c r="BN121">
        <v>1.1522277429478416</v>
      </c>
      <c r="BO121">
        <v>7.1363101105943877E-2</v>
      </c>
      <c r="CP121" t="e">
        <v>#DIV/0!</v>
      </c>
      <c r="CQ121" t="e">
        <v>#DIV/0!</v>
      </c>
      <c r="CR121" t="e">
        <v>#DIV/0!</v>
      </c>
      <c r="CS121" t="e">
        <v>#DIV/0!</v>
      </c>
      <c r="DM121" t="e">
        <v>#DIV/0!</v>
      </c>
      <c r="DN121" t="e">
        <v>#DIV/0!</v>
      </c>
      <c r="DO121" t="e">
        <v>#DIV/0!</v>
      </c>
      <c r="DP121" t="e">
        <v>#DIV/0!</v>
      </c>
      <c r="EB121" t="e">
        <v>#DIV/0!</v>
      </c>
      <c r="EC121" t="e">
        <v>#DIV/0!</v>
      </c>
      <c r="ED121" t="e">
        <v>#DIV/0!</v>
      </c>
      <c r="EE121" t="e">
        <v>#DIV/0!</v>
      </c>
    </row>
    <row r="122" spans="1:135" x14ac:dyDescent="0.2">
      <c r="A122">
        <v>210</v>
      </c>
      <c r="B122" t="s">
        <v>255</v>
      </c>
      <c r="C122" t="s">
        <v>242</v>
      </c>
      <c r="D122">
        <v>4</v>
      </c>
      <c r="E122" t="s">
        <v>1954</v>
      </c>
      <c r="F122" t="s">
        <v>1204</v>
      </c>
      <c r="G122" t="s">
        <v>1</v>
      </c>
      <c r="H122">
        <v>1</v>
      </c>
      <c r="I122">
        <v>1</v>
      </c>
      <c r="J122">
        <v>1</v>
      </c>
      <c r="K122">
        <v>1</v>
      </c>
      <c r="L122">
        <v>1</v>
      </c>
      <c r="N122">
        <v>1</v>
      </c>
      <c r="O122">
        <v>1</v>
      </c>
      <c r="Q122" t="s">
        <v>256</v>
      </c>
      <c r="R122" t="s">
        <v>244</v>
      </c>
      <c r="T122">
        <v>2016</v>
      </c>
      <c r="U122" t="s">
        <v>245</v>
      </c>
      <c r="V122">
        <v>1</v>
      </c>
      <c r="W122">
        <v>0</v>
      </c>
      <c r="X122">
        <v>0</v>
      </c>
      <c r="Y122">
        <v>3</v>
      </c>
      <c r="Z122">
        <v>3</v>
      </c>
      <c r="AA122">
        <v>1</v>
      </c>
      <c r="AB122">
        <v>3</v>
      </c>
      <c r="AC122">
        <v>1</v>
      </c>
      <c r="AD122">
        <v>1</v>
      </c>
      <c r="AE122">
        <v>1</v>
      </c>
      <c r="AF122">
        <v>1</v>
      </c>
      <c r="AG122">
        <v>1</v>
      </c>
      <c r="AH122">
        <v>1</v>
      </c>
      <c r="AI122">
        <v>1</v>
      </c>
      <c r="AJ122">
        <v>1</v>
      </c>
      <c r="AK122">
        <v>0</v>
      </c>
      <c r="AL122">
        <v>1</v>
      </c>
      <c r="AM122">
        <v>0</v>
      </c>
      <c r="AS122">
        <v>1</v>
      </c>
      <c r="AT122" t="s">
        <v>715</v>
      </c>
      <c r="AU122">
        <v>1</v>
      </c>
      <c r="AV122">
        <v>1.0951700623487683</v>
      </c>
      <c r="AW122">
        <v>1.8907398647288472E-2</v>
      </c>
      <c r="AX122">
        <v>1.0880892214284099</v>
      </c>
      <c r="AY122">
        <v>1.8663696807745583E-2</v>
      </c>
      <c r="BA122" t="s">
        <v>257</v>
      </c>
      <c r="BC122">
        <v>1</v>
      </c>
      <c r="BD122">
        <v>42</v>
      </c>
      <c r="BE122">
        <v>83</v>
      </c>
      <c r="BF122">
        <v>125</v>
      </c>
      <c r="BG122">
        <v>22.58</v>
      </c>
      <c r="BH122">
        <v>46.04</v>
      </c>
      <c r="BI122">
        <v>20.61</v>
      </c>
      <c r="BJ122">
        <v>22.93</v>
      </c>
      <c r="BK122">
        <v>1</v>
      </c>
      <c r="BL122">
        <v>1.057536004966269</v>
      </c>
      <c r="BM122">
        <v>4.0331246187808208E-2</v>
      </c>
      <c r="BN122">
        <v>1.0510744815143367</v>
      </c>
      <c r="BO122">
        <v>3.9839905642291999E-2</v>
      </c>
      <c r="CE122" t="s">
        <v>870</v>
      </c>
      <c r="CH122">
        <v>42</v>
      </c>
      <c r="CI122">
        <v>83</v>
      </c>
      <c r="CJ122">
        <v>125</v>
      </c>
      <c r="CK122">
        <v>5.07</v>
      </c>
      <c r="CL122">
        <v>3.69</v>
      </c>
      <c r="CM122">
        <v>0.97</v>
      </c>
      <c r="CN122">
        <v>1.325</v>
      </c>
      <c r="CO122">
        <v>1</v>
      </c>
      <c r="CP122">
        <v>1.1328041197312679</v>
      </c>
      <c r="CQ122">
        <v>4.0990697275328676E-2</v>
      </c>
      <c r="CR122">
        <v>1.1258827096310768</v>
      </c>
      <c r="CS122">
        <v>4.0491322882914342E-2</v>
      </c>
      <c r="DM122" t="e">
        <v>#DIV/0!</v>
      </c>
      <c r="DN122" t="e">
        <v>#DIV/0!</v>
      </c>
      <c r="DO122" t="e">
        <v>#DIV/0!</v>
      </c>
      <c r="DP122" t="e">
        <v>#DIV/0!</v>
      </c>
      <c r="EB122" t="e">
        <v>#DIV/0!</v>
      </c>
      <c r="EC122" t="e">
        <v>#DIV/0!</v>
      </c>
      <c r="ED122" t="e">
        <v>#DIV/0!</v>
      </c>
      <c r="EE122" t="e">
        <v>#DIV/0!</v>
      </c>
    </row>
    <row r="123" spans="1:135" x14ac:dyDescent="0.2">
      <c r="A123">
        <v>211</v>
      </c>
      <c r="B123" t="s">
        <v>259</v>
      </c>
      <c r="C123" t="s">
        <v>260</v>
      </c>
      <c r="D123">
        <v>1</v>
      </c>
      <c r="E123" t="s">
        <v>1955</v>
      </c>
      <c r="F123" t="s">
        <v>1204</v>
      </c>
      <c r="G123" t="s">
        <v>1</v>
      </c>
      <c r="H123">
        <v>1</v>
      </c>
      <c r="I123">
        <v>1</v>
      </c>
      <c r="J123">
        <v>1</v>
      </c>
      <c r="K123">
        <v>1</v>
      </c>
      <c r="L123">
        <v>1</v>
      </c>
      <c r="M123" t="s">
        <v>788</v>
      </c>
      <c r="N123">
        <v>1</v>
      </c>
      <c r="O123">
        <v>1</v>
      </c>
      <c r="Q123" t="s">
        <v>261</v>
      </c>
      <c r="R123" t="s">
        <v>262</v>
      </c>
      <c r="S123" t="s">
        <v>263</v>
      </c>
      <c r="T123">
        <v>2013</v>
      </c>
      <c r="U123" t="s">
        <v>264</v>
      </c>
      <c r="V123">
        <v>1</v>
      </c>
      <c r="W123">
        <v>0</v>
      </c>
      <c r="X123">
        <v>0</v>
      </c>
      <c r="Y123">
        <v>3</v>
      </c>
      <c r="Z123">
        <v>3</v>
      </c>
      <c r="AA123">
        <v>1</v>
      </c>
      <c r="AB123">
        <v>3</v>
      </c>
      <c r="AC123">
        <v>3</v>
      </c>
      <c r="AD123">
        <v>3</v>
      </c>
      <c r="AE123">
        <v>1</v>
      </c>
      <c r="AF123">
        <v>3</v>
      </c>
      <c r="AG123">
        <v>2</v>
      </c>
      <c r="AH123">
        <v>2</v>
      </c>
      <c r="AI123">
        <v>1</v>
      </c>
      <c r="AJ123">
        <v>2</v>
      </c>
      <c r="AK123">
        <v>0</v>
      </c>
      <c r="AL123">
        <v>0</v>
      </c>
      <c r="AM123">
        <v>0</v>
      </c>
      <c r="AU123">
        <v>0</v>
      </c>
      <c r="AV123">
        <v>1.0149382769596276</v>
      </c>
      <c r="AW123">
        <v>8.6827881788824793E-2</v>
      </c>
      <c r="AX123">
        <v>0.99963769992003526</v>
      </c>
      <c r="AY123">
        <v>8.4229688815926212E-2</v>
      </c>
      <c r="BA123" t="s">
        <v>265</v>
      </c>
      <c r="BC123">
        <v>1</v>
      </c>
      <c r="BD123">
        <v>26</v>
      </c>
      <c r="BE123">
        <v>26</v>
      </c>
      <c r="BF123">
        <v>52</v>
      </c>
      <c r="BG123">
        <v>93.46</v>
      </c>
      <c r="BH123">
        <v>157.69</v>
      </c>
      <c r="BI123">
        <v>40.884</v>
      </c>
      <c r="BJ123">
        <v>79.614000000000004</v>
      </c>
      <c r="BK123">
        <v>1</v>
      </c>
      <c r="BL123">
        <v>1.0149382769596276</v>
      </c>
      <c r="BM123">
        <v>8.6827881788824793E-2</v>
      </c>
      <c r="BN123">
        <v>0.99963769992003526</v>
      </c>
      <c r="BO123">
        <v>8.4229688815926212E-2</v>
      </c>
      <c r="CP123" t="e">
        <v>#DIV/0!</v>
      </c>
      <c r="CQ123" t="e">
        <v>#DIV/0!</v>
      </c>
      <c r="CR123" t="e">
        <v>#DIV/0!</v>
      </c>
      <c r="CS123" t="e">
        <v>#DIV/0!</v>
      </c>
      <c r="DM123" t="e">
        <v>#DIV/0!</v>
      </c>
      <c r="DN123" t="e">
        <v>#DIV/0!</v>
      </c>
      <c r="DO123" t="e">
        <v>#DIV/0!</v>
      </c>
      <c r="DP123" t="e">
        <v>#DIV/0!</v>
      </c>
      <c r="EB123" t="e">
        <v>#DIV/0!</v>
      </c>
      <c r="EC123" t="e">
        <v>#DIV/0!</v>
      </c>
      <c r="ED123" t="e">
        <v>#DIV/0!</v>
      </c>
      <c r="EE123" t="e">
        <v>#DIV/0!</v>
      </c>
    </row>
    <row r="124" spans="1:135" x14ac:dyDescent="0.2">
      <c r="A124">
        <v>211</v>
      </c>
      <c r="B124" t="s">
        <v>266</v>
      </c>
      <c r="C124" t="s">
        <v>260</v>
      </c>
      <c r="D124">
        <v>2</v>
      </c>
      <c r="E124" t="s">
        <v>1956</v>
      </c>
      <c r="F124" t="s">
        <v>1204</v>
      </c>
      <c r="G124" t="s">
        <v>1</v>
      </c>
      <c r="H124">
        <v>1</v>
      </c>
      <c r="I124">
        <v>1</v>
      </c>
      <c r="J124">
        <v>1</v>
      </c>
      <c r="K124">
        <v>1</v>
      </c>
      <c r="L124">
        <v>1</v>
      </c>
      <c r="M124" t="s">
        <v>788</v>
      </c>
      <c r="N124">
        <v>1</v>
      </c>
      <c r="O124">
        <v>1</v>
      </c>
      <c r="Q124" t="s">
        <v>267</v>
      </c>
      <c r="R124" t="s">
        <v>262</v>
      </c>
      <c r="S124" t="s">
        <v>263</v>
      </c>
      <c r="T124">
        <v>2013</v>
      </c>
      <c r="U124" t="s">
        <v>264</v>
      </c>
      <c r="V124">
        <v>1</v>
      </c>
      <c r="W124">
        <v>0</v>
      </c>
      <c r="X124">
        <v>0</v>
      </c>
      <c r="Y124">
        <v>3</v>
      </c>
      <c r="Z124">
        <v>3</v>
      </c>
      <c r="AA124">
        <v>1</v>
      </c>
      <c r="AB124">
        <v>3</v>
      </c>
      <c r="AC124">
        <v>2</v>
      </c>
      <c r="AD124">
        <v>2</v>
      </c>
      <c r="AE124">
        <v>1</v>
      </c>
      <c r="AF124">
        <v>2</v>
      </c>
      <c r="AG124">
        <v>2</v>
      </c>
      <c r="AH124">
        <v>2</v>
      </c>
      <c r="AI124">
        <v>1</v>
      </c>
      <c r="AJ124">
        <v>2</v>
      </c>
      <c r="AK124">
        <v>0</v>
      </c>
      <c r="AL124">
        <v>1</v>
      </c>
      <c r="AM124">
        <v>0</v>
      </c>
      <c r="AS124">
        <v>1</v>
      </c>
      <c r="AT124" t="s">
        <v>715</v>
      </c>
      <c r="AU124">
        <v>1</v>
      </c>
      <c r="AV124">
        <v>0.34621823941567048</v>
      </c>
      <c r="AW124">
        <v>2.4768294938599285E-2</v>
      </c>
      <c r="AX124">
        <v>0.3425610044922654</v>
      </c>
      <c r="AY124">
        <v>2.4247784872132739E-2</v>
      </c>
      <c r="BA124" t="s">
        <v>268</v>
      </c>
      <c r="BC124">
        <v>0</v>
      </c>
      <c r="BD124">
        <v>40</v>
      </c>
      <c r="BE124">
        <v>40</v>
      </c>
      <c r="BF124">
        <v>80</v>
      </c>
      <c r="BG124">
        <v>4.05</v>
      </c>
      <c r="BH124">
        <v>4.3499999999999996</v>
      </c>
      <c r="BI124">
        <v>2.79</v>
      </c>
      <c r="BJ124">
        <v>2.81</v>
      </c>
      <c r="BK124">
        <v>1</v>
      </c>
      <c r="BL124">
        <v>0.10714217384035586</v>
      </c>
      <c r="BM124">
        <v>5.0071746533845232E-2</v>
      </c>
      <c r="BN124">
        <v>0.10610864804768362</v>
      </c>
      <c r="BO124">
        <v>4.9110391364715976E-2</v>
      </c>
      <c r="CE124" t="s">
        <v>318</v>
      </c>
      <c r="CH124">
        <v>40</v>
      </c>
      <c r="CI124">
        <v>40</v>
      </c>
      <c r="CJ124">
        <v>80</v>
      </c>
      <c r="CK124">
        <v>228.38</v>
      </c>
      <c r="CL124">
        <v>390</v>
      </c>
      <c r="CM124">
        <v>156.44</v>
      </c>
      <c r="CN124">
        <v>445.45</v>
      </c>
      <c r="CO124">
        <v>1</v>
      </c>
      <c r="CP124">
        <v>0.48412317034360414</v>
      </c>
      <c r="CQ124">
        <v>5.1464845275397145E-2</v>
      </c>
      <c r="CR124">
        <v>0.47945317191585229</v>
      </c>
      <c r="CS124">
        <v>5.0476743232651389E-2</v>
      </c>
      <c r="DB124" t="s">
        <v>319</v>
      </c>
      <c r="DE124">
        <v>40</v>
      </c>
      <c r="DF124">
        <v>40</v>
      </c>
      <c r="DG124">
        <v>80</v>
      </c>
      <c r="DH124">
        <v>61.35</v>
      </c>
      <c r="DI124">
        <v>126.79</v>
      </c>
      <c r="DJ124">
        <v>56.86</v>
      </c>
      <c r="DK124">
        <v>198.89</v>
      </c>
      <c r="DL124">
        <v>1</v>
      </c>
      <c r="DM124">
        <v>0.44738937406305124</v>
      </c>
      <c r="DN124">
        <v>5.1250982825153307E-2</v>
      </c>
      <c r="DO124">
        <v>0.44307372093704112</v>
      </c>
      <c r="DP124">
        <v>5.0266986845931526E-2</v>
      </c>
      <c r="EB124" t="e">
        <v>#DIV/0!</v>
      </c>
      <c r="EC124" t="e">
        <v>#DIV/0!</v>
      </c>
      <c r="ED124" t="e">
        <v>#DIV/0!</v>
      </c>
      <c r="EE124" t="e">
        <v>#DIV/0!</v>
      </c>
    </row>
    <row r="125" spans="1:135" x14ac:dyDescent="0.2">
      <c r="A125">
        <v>211</v>
      </c>
      <c r="B125" t="s">
        <v>269</v>
      </c>
      <c r="C125" t="s">
        <v>260</v>
      </c>
      <c r="D125">
        <v>3</v>
      </c>
      <c r="E125" t="s">
        <v>1957</v>
      </c>
      <c r="F125" t="s">
        <v>1204</v>
      </c>
      <c r="G125" t="s">
        <v>1</v>
      </c>
      <c r="H125">
        <v>1</v>
      </c>
      <c r="I125">
        <v>1</v>
      </c>
      <c r="J125">
        <v>1</v>
      </c>
      <c r="K125">
        <v>1</v>
      </c>
      <c r="L125">
        <v>1</v>
      </c>
      <c r="M125" t="s">
        <v>788</v>
      </c>
      <c r="N125">
        <v>1</v>
      </c>
      <c r="O125">
        <v>1</v>
      </c>
      <c r="Q125" t="s">
        <v>270</v>
      </c>
      <c r="R125" t="s">
        <v>262</v>
      </c>
      <c r="S125" t="s">
        <v>263</v>
      </c>
      <c r="T125">
        <v>2013</v>
      </c>
      <c r="U125" t="s">
        <v>264</v>
      </c>
      <c r="V125">
        <v>1</v>
      </c>
      <c r="W125">
        <v>0</v>
      </c>
      <c r="X125">
        <v>0</v>
      </c>
      <c r="Y125">
        <v>3</v>
      </c>
      <c r="Z125">
        <v>3</v>
      </c>
      <c r="AA125">
        <v>1</v>
      </c>
      <c r="AB125">
        <v>3</v>
      </c>
      <c r="AC125">
        <v>2</v>
      </c>
      <c r="AD125">
        <v>2</v>
      </c>
      <c r="AE125">
        <v>1</v>
      </c>
      <c r="AF125">
        <v>2</v>
      </c>
      <c r="AG125">
        <v>2</v>
      </c>
      <c r="AH125">
        <v>2</v>
      </c>
      <c r="AI125">
        <v>1</v>
      </c>
      <c r="AJ125">
        <v>2</v>
      </c>
      <c r="AK125">
        <v>0</v>
      </c>
      <c r="AL125">
        <v>1</v>
      </c>
      <c r="AM125">
        <v>0</v>
      </c>
      <c r="AS125">
        <v>1</v>
      </c>
      <c r="AT125" t="s">
        <v>715</v>
      </c>
      <c r="AU125">
        <v>1</v>
      </c>
      <c r="AV125">
        <v>0.57714777425651143</v>
      </c>
      <c r="AW125">
        <v>3.6151979501438211E-2</v>
      </c>
      <c r="AX125">
        <v>0.57038432377694304</v>
      </c>
      <c r="AY125">
        <v>3.5309632200737892E-2</v>
      </c>
      <c r="BA125" t="s">
        <v>271</v>
      </c>
      <c r="BC125">
        <v>1</v>
      </c>
      <c r="BD125">
        <v>36</v>
      </c>
      <c r="BE125">
        <v>37</v>
      </c>
      <c r="BF125">
        <v>73</v>
      </c>
      <c r="BG125">
        <v>88.33</v>
      </c>
      <c r="BH125">
        <v>122.16</v>
      </c>
      <c r="BI125">
        <v>58.627000000000002</v>
      </c>
      <c r="BJ125">
        <v>65.665000000000006</v>
      </c>
      <c r="BK125">
        <v>1</v>
      </c>
      <c r="BL125">
        <v>0.54306110207310054</v>
      </c>
      <c r="BM125">
        <v>5.6824773027988711E-2</v>
      </c>
      <c r="BN125">
        <v>0.53730427060236097</v>
      </c>
      <c r="BO125">
        <v>5.5626393204988391E-2</v>
      </c>
      <c r="CE125" t="s">
        <v>322</v>
      </c>
      <c r="CH125">
        <v>36</v>
      </c>
      <c r="CI125">
        <v>37</v>
      </c>
      <c r="CJ125">
        <v>73</v>
      </c>
      <c r="CK125">
        <v>32.61</v>
      </c>
      <c r="CL125">
        <v>19.84</v>
      </c>
      <c r="CM125">
        <v>25.951000000000001</v>
      </c>
      <c r="CN125">
        <v>25.709</v>
      </c>
      <c r="CO125">
        <v>1</v>
      </c>
      <c r="CP125">
        <v>0.49441356907988343</v>
      </c>
      <c r="CQ125">
        <v>5.6479084101313769E-2</v>
      </c>
      <c r="CR125">
        <v>0.48917243583875392</v>
      </c>
      <c r="CS125">
        <v>5.5287994525378012E-2</v>
      </c>
      <c r="DB125" t="s">
        <v>323</v>
      </c>
      <c r="DE125">
        <v>36</v>
      </c>
      <c r="DF125">
        <v>37</v>
      </c>
      <c r="DG125">
        <v>73</v>
      </c>
      <c r="DH125">
        <v>0.50800000000000001</v>
      </c>
      <c r="DI125">
        <v>0.21</v>
      </c>
      <c r="DJ125">
        <v>0.53400000000000003</v>
      </c>
      <c r="DK125">
        <v>0.29399999999999998</v>
      </c>
      <c r="DL125">
        <v>1</v>
      </c>
      <c r="DM125">
        <v>0.69396865161655052</v>
      </c>
      <c r="DN125">
        <v>5.8103383499506812E-2</v>
      </c>
      <c r="DO125">
        <v>0.68661209347220553</v>
      </c>
      <c r="DP125">
        <v>5.6878039011116814E-2</v>
      </c>
      <c r="EB125" t="e">
        <v>#DIV/0!</v>
      </c>
      <c r="EC125" t="e">
        <v>#DIV/0!</v>
      </c>
      <c r="ED125" t="e">
        <v>#DIV/0!</v>
      </c>
      <c r="EE125" t="e">
        <v>#DIV/0!</v>
      </c>
    </row>
    <row r="126" spans="1:135" x14ac:dyDescent="0.2">
      <c r="A126">
        <v>211</v>
      </c>
      <c r="B126" t="s">
        <v>276</v>
      </c>
      <c r="C126" t="s">
        <v>1144</v>
      </c>
      <c r="D126" t="s">
        <v>277</v>
      </c>
      <c r="E126" t="s">
        <v>1958</v>
      </c>
      <c r="F126" t="s">
        <v>1204</v>
      </c>
      <c r="G126" t="s">
        <v>123</v>
      </c>
      <c r="H126">
        <v>1</v>
      </c>
      <c r="I126">
        <v>1</v>
      </c>
      <c r="J126">
        <v>1</v>
      </c>
      <c r="K126">
        <v>1</v>
      </c>
      <c r="L126">
        <v>1</v>
      </c>
      <c r="N126">
        <v>1</v>
      </c>
      <c r="O126">
        <v>1</v>
      </c>
      <c r="Q126" t="s">
        <v>261</v>
      </c>
      <c r="R126" t="s">
        <v>262</v>
      </c>
      <c r="S126" t="s">
        <v>263</v>
      </c>
      <c r="T126">
        <v>2016</v>
      </c>
      <c r="U126" t="s">
        <v>123</v>
      </c>
      <c r="V126">
        <v>0</v>
      </c>
      <c r="W126">
        <v>1</v>
      </c>
      <c r="X126">
        <v>0</v>
      </c>
      <c r="Y126">
        <v>3</v>
      </c>
      <c r="Z126">
        <v>3</v>
      </c>
      <c r="AA126">
        <v>1</v>
      </c>
      <c r="AB126">
        <v>3</v>
      </c>
      <c r="AC126">
        <v>99</v>
      </c>
      <c r="AD126">
        <v>99</v>
      </c>
      <c r="AE126">
        <v>1</v>
      </c>
      <c r="AF126">
        <v>3</v>
      </c>
      <c r="AG126">
        <v>2</v>
      </c>
      <c r="AH126">
        <v>2</v>
      </c>
      <c r="AI126">
        <v>1</v>
      </c>
      <c r="AJ126">
        <v>2</v>
      </c>
      <c r="AK126">
        <v>0</v>
      </c>
      <c r="AL126">
        <v>0</v>
      </c>
      <c r="AM126">
        <v>0</v>
      </c>
      <c r="AU126">
        <v>0</v>
      </c>
      <c r="AV126">
        <v>0.18991181717328903</v>
      </c>
      <c r="AW126">
        <v>6.4806987889532749E-2</v>
      </c>
      <c r="AX126">
        <v>0.18752798683220173</v>
      </c>
      <c r="AY126">
        <v>6.3190245224968328E-2</v>
      </c>
      <c r="BA126" t="s">
        <v>265</v>
      </c>
      <c r="BC126">
        <v>0</v>
      </c>
      <c r="BD126">
        <v>31</v>
      </c>
      <c r="BE126">
        <v>31</v>
      </c>
      <c r="BF126">
        <v>62</v>
      </c>
      <c r="BG126">
        <v>142.58000000000001</v>
      </c>
      <c r="BH126">
        <v>177.74</v>
      </c>
      <c r="BI126">
        <v>195.35</v>
      </c>
      <c r="BJ126">
        <v>174.33</v>
      </c>
      <c r="BK126">
        <v>1</v>
      </c>
      <c r="BL126">
        <v>0.18991181717328903</v>
      </c>
      <c r="BM126">
        <v>6.4806987889532749E-2</v>
      </c>
      <c r="BN126">
        <v>0.18752798683220173</v>
      </c>
      <c r="BO126">
        <v>6.3190245224968328E-2</v>
      </c>
      <c r="CP126" t="e">
        <v>#DIV/0!</v>
      </c>
      <c r="CQ126" t="e">
        <v>#DIV/0!</v>
      </c>
      <c r="CR126" t="e">
        <v>#DIV/0!</v>
      </c>
      <c r="CS126" t="e">
        <v>#DIV/0!</v>
      </c>
      <c r="DM126" t="e">
        <v>#DIV/0!</v>
      </c>
      <c r="DN126" t="e">
        <v>#DIV/0!</v>
      </c>
      <c r="DO126" t="e">
        <v>#DIV/0!</v>
      </c>
      <c r="DP126" t="e">
        <v>#DIV/0!</v>
      </c>
      <c r="EB126" t="e">
        <v>#DIV/0!</v>
      </c>
      <c r="EC126" t="e">
        <v>#DIV/0!</v>
      </c>
      <c r="ED126" t="e">
        <v>#DIV/0!</v>
      </c>
      <c r="EE126" t="e">
        <v>#DIV/0!</v>
      </c>
    </row>
    <row r="127" spans="1:135" x14ac:dyDescent="0.2">
      <c r="A127">
        <v>211</v>
      </c>
      <c r="B127" t="s">
        <v>272</v>
      </c>
      <c r="C127" t="s">
        <v>1142</v>
      </c>
      <c r="D127" t="s">
        <v>273</v>
      </c>
      <c r="E127" t="s">
        <v>1959</v>
      </c>
      <c r="F127" t="s">
        <v>1204</v>
      </c>
      <c r="G127" t="s">
        <v>123</v>
      </c>
      <c r="H127">
        <v>1</v>
      </c>
      <c r="I127">
        <v>1</v>
      </c>
      <c r="J127">
        <v>1</v>
      </c>
      <c r="K127">
        <v>1</v>
      </c>
      <c r="L127">
        <v>1</v>
      </c>
      <c r="N127">
        <v>1</v>
      </c>
      <c r="O127">
        <v>1</v>
      </c>
      <c r="Q127" t="s">
        <v>261</v>
      </c>
      <c r="R127" t="s">
        <v>262</v>
      </c>
      <c r="S127" t="s">
        <v>263</v>
      </c>
      <c r="T127">
        <v>2016</v>
      </c>
      <c r="U127" t="s">
        <v>123</v>
      </c>
      <c r="V127">
        <v>0</v>
      </c>
      <c r="W127">
        <v>1</v>
      </c>
      <c r="X127">
        <v>0</v>
      </c>
      <c r="Y127">
        <v>3</v>
      </c>
      <c r="Z127">
        <v>3</v>
      </c>
      <c r="AA127">
        <v>1</v>
      </c>
      <c r="AB127">
        <v>3</v>
      </c>
      <c r="AC127">
        <v>99</v>
      </c>
      <c r="AD127">
        <v>99</v>
      </c>
      <c r="AE127">
        <v>1</v>
      </c>
      <c r="AF127">
        <v>3</v>
      </c>
      <c r="AG127">
        <v>2</v>
      </c>
      <c r="AH127">
        <v>2</v>
      </c>
      <c r="AI127">
        <v>1</v>
      </c>
      <c r="AJ127">
        <v>2</v>
      </c>
      <c r="AK127">
        <v>0</v>
      </c>
      <c r="AL127">
        <v>0</v>
      </c>
      <c r="AM127">
        <v>0</v>
      </c>
      <c r="AU127">
        <v>0</v>
      </c>
      <c r="AV127">
        <v>1.1867321388497338</v>
      </c>
      <c r="AW127">
        <v>9.4211536821993763E-2</v>
      </c>
      <c r="AX127">
        <v>1.1680923670353403</v>
      </c>
      <c r="AY127">
        <v>9.1275254445781301E-2</v>
      </c>
      <c r="BA127" t="s">
        <v>265</v>
      </c>
      <c r="BC127">
        <v>1</v>
      </c>
      <c r="BD127">
        <v>24</v>
      </c>
      <c r="BE127">
        <v>26</v>
      </c>
      <c r="BF127">
        <v>50</v>
      </c>
      <c r="BG127">
        <v>124.23</v>
      </c>
      <c r="BH127">
        <v>358.33</v>
      </c>
      <c r="BI127">
        <v>48.68</v>
      </c>
      <c r="BJ127">
        <v>269.32</v>
      </c>
      <c r="BK127">
        <v>1</v>
      </c>
      <c r="BL127">
        <v>1.1867321388497338</v>
      </c>
      <c r="BM127">
        <v>9.4211536821993763E-2</v>
      </c>
      <c r="BN127">
        <v>1.1680923670353403</v>
      </c>
      <c r="BO127">
        <v>9.1275254445781301E-2</v>
      </c>
      <c r="CP127" t="e">
        <v>#DIV/0!</v>
      </c>
      <c r="CQ127" t="e">
        <v>#DIV/0!</v>
      </c>
      <c r="CR127" t="e">
        <v>#DIV/0!</v>
      </c>
      <c r="CS127" t="e">
        <v>#DIV/0!</v>
      </c>
      <c r="DM127" t="e">
        <v>#DIV/0!</v>
      </c>
      <c r="DN127" t="e">
        <v>#DIV/0!</v>
      </c>
      <c r="DO127" t="e">
        <v>#DIV/0!</v>
      </c>
      <c r="DP127" t="e">
        <v>#DIV/0!</v>
      </c>
      <c r="EB127" t="e">
        <v>#DIV/0!</v>
      </c>
      <c r="EC127" t="e">
        <v>#DIV/0!</v>
      </c>
      <c r="ED127" t="e">
        <v>#DIV/0!</v>
      </c>
      <c r="EE127" t="e">
        <v>#DIV/0!</v>
      </c>
    </row>
    <row r="128" spans="1:135" x14ac:dyDescent="0.2">
      <c r="A128">
        <v>211</v>
      </c>
      <c r="B128" t="s">
        <v>274</v>
      </c>
      <c r="C128" t="s">
        <v>1143</v>
      </c>
      <c r="D128" t="s">
        <v>275</v>
      </c>
      <c r="E128" t="s">
        <v>1960</v>
      </c>
      <c r="F128" t="s">
        <v>1204</v>
      </c>
      <c r="G128" t="s">
        <v>123</v>
      </c>
      <c r="H128">
        <v>1</v>
      </c>
      <c r="I128">
        <v>1</v>
      </c>
      <c r="J128">
        <v>1</v>
      </c>
      <c r="K128">
        <v>1</v>
      </c>
      <c r="L128">
        <v>1</v>
      </c>
      <c r="N128">
        <v>1</v>
      </c>
      <c r="O128">
        <v>1</v>
      </c>
      <c r="Q128" t="s">
        <v>261</v>
      </c>
      <c r="R128" t="s">
        <v>262</v>
      </c>
      <c r="S128" t="s">
        <v>263</v>
      </c>
      <c r="T128">
        <v>2016</v>
      </c>
      <c r="U128" t="s">
        <v>123</v>
      </c>
      <c r="V128">
        <v>0</v>
      </c>
      <c r="W128">
        <v>1</v>
      </c>
      <c r="X128">
        <v>0</v>
      </c>
      <c r="Y128">
        <v>3</v>
      </c>
      <c r="Z128">
        <v>3</v>
      </c>
      <c r="AA128">
        <v>1</v>
      </c>
      <c r="AB128">
        <v>3</v>
      </c>
      <c r="AC128">
        <v>99</v>
      </c>
      <c r="AD128">
        <v>99</v>
      </c>
      <c r="AE128">
        <v>1</v>
      </c>
      <c r="AF128">
        <v>3</v>
      </c>
      <c r="AG128">
        <v>2</v>
      </c>
      <c r="AH128">
        <v>2</v>
      </c>
      <c r="AI128">
        <v>1</v>
      </c>
      <c r="AJ128">
        <v>2</v>
      </c>
      <c r="AK128">
        <v>0</v>
      </c>
      <c r="AL128">
        <v>0</v>
      </c>
      <c r="AM128">
        <v>0</v>
      </c>
      <c r="AU128">
        <v>0</v>
      </c>
      <c r="AV128">
        <v>1.2840839256290211</v>
      </c>
      <c r="AW128">
        <v>9.2891570960679709E-2</v>
      </c>
      <c r="AX128">
        <v>1.2647258764989353</v>
      </c>
      <c r="AY128">
        <v>9.0111931265005232E-2</v>
      </c>
      <c r="BA128" t="s">
        <v>265</v>
      </c>
      <c r="BC128">
        <v>1</v>
      </c>
      <c r="BD128">
        <v>25</v>
      </c>
      <c r="BE128">
        <v>27</v>
      </c>
      <c r="BF128">
        <v>52</v>
      </c>
      <c r="BG128">
        <v>20.2</v>
      </c>
      <c r="BH128">
        <v>45.93</v>
      </c>
      <c r="BI128">
        <v>7.29</v>
      </c>
      <c r="BJ128">
        <v>26.89</v>
      </c>
      <c r="BK128">
        <v>1</v>
      </c>
      <c r="BL128">
        <v>1.2840839256290211</v>
      </c>
      <c r="BM128">
        <v>9.2891570960679709E-2</v>
      </c>
      <c r="BN128">
        <v>1.2647258764989353</v>
      </c>
      <c r="BO128">
        <v>9.0111931265005232E-2</v>
      </c>
      <c r="CP128" t="e">
        <v>#DIV/0!</v>
      </c>
      <c r="CQ128" t="e">
        <v>#DIV/0!</v>
      </c>
      <c r="CR128" t="e">
        <v>#DIV/0!</v>
      </c>
      <c r="CS128" t="e">
        <v>#DIV/0!</v>
      </c>
      <c r="DM128" t="e">
        <v>#DIV/0!</v>
      </c>
      <c r="DN128" t="e">
        <v>#DIV/0!</v>
      </c>
      <c r="DO128" t="e">
        <v>#DIV/0!</v>
      </c>
      <c r="DP128" t="e">
        <v>#DIV/0!</v>
      </c>
      <c r="EB128" t="e">
        <v>#DIV/0!</v>
      </c>
      <c r="EC128" t="e">
        <v>#DIV/0!</v>
      </c>
      <c r="ED128" t="e">
        <v>#DIV/0!</v>
      </c>
      <c r="EE128" t="e">
        <v>#DIV/0!</v>
      </c>
    </row>
    <row r="129" spans="1:135" x14ac:dyDescent="0.2">
      <c r="A129">
        <v>212</v>
      </c>
      <c r="B129">
        <v>212</v>
      </c>
      <c r="C129" t="s">
        <v>1157</v>
      </c>
      <c r="D129">
        <v>1</v>
      </c>
      <c r="E129" t="s">
        <v>1961</v>
      </c>
      <c r="F129" t="s">
        <v>1204</v>
      </c>
      <c r="G129" t="s">
        <v>123</v>
      </c>
      <c r="H129">
        <v>1</v>
      </c>
      <c r="I129">
        <v>1</v>
      </c>
      <c r="J129">
        <v>1</v>
      </c>
      <c r="K129">
        <v>1</v>
      </c>
      <c r="L129">
        <v>1</v>
      </c>
      <c r="N129">
        <v>1</v>
      </c>
      <c r="O129">
        <v>1</v>
      </c>
      <c r="Q129" t="s">
        <v>786</v>
      </c>
      <c r="R129" t="s">
        <v>131</v>
      </c>
      <c r="T129">
        <v>2014</v>
      </c>
      <c r="U129" t="s">
        <v>123</v>
      </c>
      <c r="V129">
        <v>0</v>
      </c>
      <c r="W129">
        <v>0</v>
      </c>
      <c r="X129">
        <v>0</v>
      </c>
      <c r="Y129">
        <v>3</v>
      </c>
      <c r="Z129">
        <v>3</v>
      </c>
      <c r="AA129">
        <v>1</v>
      </c>
      <c r="AB129">
        <v>3</v>
      </c>
      <c r="AC129">
        <v>2</v>
      </c>
      <c r="AD129">
        <v>2</v>
      </c>
      <c r="AE129">
        <v>1</v>
      </c>
      <c r="AF129">
        <v>2</v>
      </c>
      <c r="AG129">
        <v>2</v>
      </c>
      <c r="AH129">
        <v>2</v>
      </c>
      <c r="AI129">
        <v>1</v>
      </c>
      <c r="AJ129">
        <v>2</v>
      </c>
      <c r="AK129">
        <v>0</v>
      </c>
      <c r="AL129">
        <v>0</v>
      </c>
      <c r="AM129">
        <v>0</v>
      </c>
      <c r="AN129" t="s">
        <v>785</v>
      </c>
      <c r="AU129">
        <v>0</v>
      </c>
      <c r="AV129">
        <v>0.31712072048966039</v>
      </c>
      <c r="AW129">
        <v>3.0225990863298063E-2</v>
      </c>
      <c r="AX129">
        <v>0.31531547919655034</v>
      </c>
      <c r="AY129">
        <v>2.9882841429166303E-2</v>
      </c>
      <c r="BA129" t="s">
        <v>132</v>
      </c>
      <c r="BC129">
        <v>1</v>
      </c>
      <c r="BD129">
        <v>67</v>
      </c>
      <c r="BE129">
        <v>67</v>
      </c>
      <c r="BF129">
        <v>134</v>
      </c>
      <c r="BG129">
        <v>6.54</v>
      </c>
      <c r="BH129">
        <v>7.42</v>
      </c>
      <c r="BI129">
        <v>2.5299999999999998</v>
      </c>
      <c r="BJ129">
        <v>3</v>
      </c>
      <c r="BK129">
        <v>1</v>
      </c>
      <c r="BL129">
        <v>0.31712072048966039</v>
      </c>
      <c r="BM129">
        <v>3.0225990863298063E-2</v>
      </c>
      <c r="BN129">
        <v>0.31531547919655034</v>
      </c>
      <c r="BO129">
        <v>2.9882841429166303E-2</v>
      </c>
      <c r="CP129" t="e">
        <v>#DIV/0!</v>
      </c>
      <c r="CQ129" t="e">
        <v>#DIV/0!</v>
      </c>
      <c r="CR129" t="e">
        <v>#DIV/0!</v>
      </c>
      <c r="CS129" t="e">
        <v>#DIV/0!</v>
      </c>
      <c r="DM129" t="e">
        <v>#DIV/0!</v>
      </c>
      <c r="DN129" t="e">
        <v>#DIV/0!</v>
      </c>
      <c r="DO129" t="e">
        <v>#DIV/0!</v>
      </c>
      <c r="DP129" t="e">
        <v>#DIV/0!</v>
      </c>
      <c r="EB129" t="e">
        <v>#DIV/0!</v>
      </c>
      <c r="EC129" t="e">
        <v>#DIV/0!</v>
      </c>
      <c r="ED129" t="e">
        <v>#DIV/0!</v>
      </c>
      <c r="EE129" t="e">
        <v>#DIV/0!</v>
      </c>
    </row>
    <row r="130" spans="1:135" x14ac:dyDescent="0.2">
      <c r="A130">
        <v>213</v>
      </c>
      <c r="B130" t="s">
        <v>278</v>
      </c>
      <c r="C130" t="s">
        <v>1145</v>
      </c>
      <c r="D130">
        <v>1</v>
      </c>
      <c r="E130" t="s">
        <v>1962</v>
      </c>
      <c r="F130" t="s">
        <v>1204</v>
      </c>
      <c r="G130" t="s">
        <v>123</v>
      </c>
      <c r="H130">
        <v>1</v>
      </c>
      <c r="I130">
        <v>1</v>
      </c>
      <c r="J130">
        <v>1</v>
      </c>
      <c r="K130">
        <v>1</v>
      </c>
      <c r="L130">
        <v>1</v>
      </c>
      <c r="N130">
        <v>1</v>
      </c>
      <c r="O130">
        <v>1</v>
      </c>
      <c r="Q130" t="s">
        <v>1272</v>
      </c>
      <c r="R130" t="s">
        <v>89</v>
      </c>
      <c r="T130">
        <v>2016</v>
      </c>
      <c r="U130" t="s">
        <v>123</v>
      </c>
      <c r="V130">
        <v>0</v>
      </c>
      <c r="W130">
        <v>0</v>
      </c>
      <c r="X130">
        <v>0</v>
      </c>
      <c r="Y130">
        <v>1</v>
      </c>
      <c r="Z130">
        <v>1</v>
      </c>
      <c r="AA130">
        <v>1</v>
      </c>
      <c r="AB130">
        <v>1</v>
      </c>
      <c r="AC130">
        <v>1</v>
      </c>
      <c r="AD130">
        <v>1</v>
      </c>
      <c r="AE130">
        <v>1</v>
      </c>
      <c r="AF130">
        <v>1</v>
      </c>
      <c r="AG130">
        <v>2</v>
      </c>
      <c r="AH130">
        <v>2</v>
      </c>
      <c r="AI130">
        <v>1</v>
      </c>
      <c r="AJ130">
        <v>2</v>
      </c>
      <c r="AK130">
        <v>0</v>
      </c>
      <c r="AL130">
        <v>0</v>
      </c>
      <c r="AM130">
        <v>0</v>
      </c>
      <c r="AU130">
        <v>0</v>
      </c>
      <c r="AV130">
        <v>0.53602082451050348</v>
      </c>
      <c r="AW130">
        <v>6.0936164149330292E-2</v>
      </c>
      <c r="AX130">
        <v>0.52990651852749393</v>
      </c>
      <c r="AY130">
        <v>5.9553914275104855E-2</v>
      </c>
      <c r="BA130" t="s">
        <v>133</v>
      </c>
      <c r="BC130">
        <v>1</v>
      </c>
      <c r="BD130">
        <v>34</v>
      </c>
      <c r="BE130">
        <v>34</v>
      </c>
      <c r="BF130">
        <v>68</v>
      </c>
      <c r="BG130">
        <v>3.18</v>
      </c>
      <c r="BH130">
        <v>3.89</v>
      </c>
      <c r="BI130">
        <v>1.43</v>
      </c>
      <c r="BJ130">
        <v>1.21</v>
      </c>
      <c r="BK130">
        <v>1</v>
      </c>
      <c r="BL130">
        <v>0.53602082451050348</v>
      </c>
      <c r="BM130">
        <v>6.0936164149330292E-2</v>
      </c>
      <c r="BN130">
        <v>0.52990651852749393</v>
      </c>
      <c r="BO130">
        <v>5.9553914275104855E-2</v>
      </c>
      <c r="CP130" t="e">
        <v>#DIV/0!</v>
      </c>
      <c r="CQ130" t="e">
        <v>#DIV/0!</v>
      </c>
      <c r="CR130" t="e">
        <v>#DIV/0!</v>
      </c>
      <c r="CS130" t="e">
        <v>#DIV/0!</v>
      </c>
      <c r="DM130" t="e">
        <v>#DIV/0!</v>
      </c>
      <c r="DN130" t="e">
        <v>#DIV/0!</v>
      </c>
      <c r="DO130" t="e">
        <v>#DIV/0!</v>
      </c>
      <c r="DP130" t="e">
        <v>#DIV/0!</v>
      </c>
      <c r="EB130" t="e">
        <v>#DIV/0!</v>
      </c>
      <c r="EC130" t="e">
        <v>#DIV/0!</v>
      </c>
      <c r="ED130" t="e">
        <v>#DIV/0!</v>
      </c>
      <c r="EE130" t="e">
        <v>#DIV/0!</v>
      </c>
    </row>
    <row r="131" spans="1:135" x14ac:dyDescent="0.2">
      <c r="A131">
        <v>213</v>
      </c>
      <c r="B131" t="s">
        <v>279</v>
      </c>
      <c r="C131" t="s">
        <v>1145</v>
      </c>
      <c r="D131">
        <v>2</v>
      </c>
      <c r="E131" t="s">
        <v>1963</v>
      </c>
      <c r="F131" t="s">
        <v>1204</v>
      </c>
      <c r="G131" t="s">
        <v>123</v>
      </c>
      <c r="H131">
        <v>1</v>
      </c>
      <c r="I131">
        <v>1</v>
      </c>
      <c r="J131">
        <v>1</v>
      </c>
      <c r="K131">
        <v>1</v>
      </c>
      <c r="L131">
        <v>1</v>
      </c>
      <c r="N131">
        <v>1</v>
      </c>
      <c r="O131">
        <v>1</v>
      </c>
      <c r="Q131" t="s">
        <v>280</v>
      </c>
      <c r="R131" t="s">
        <v>281</v>
      </c>
      <c r="T131">
        <v>2016</v>
      </c>
      <c r="U131" t="s">
        <v>123</v>
      </c>
      <c r="V131">
        <v>0</v>
      </c>
      <c r="W131">
        <v>0</v>
      </c>
      <c r="X131">
        <v>0</v>
      </c>
      <c r="Y131">
        <v>3</v>
      </c>
      <c r="Z131">
        <v>3</v>
      </c>
      <c r="AA131">
        <v>1</v>
      </c>
      <c r="AB131">
        <v>3</v>
      </c>
      <c r="AC131">
        <v>1</v>
      </c>
      <c r="AD131">
        <v>1</v>
      </c>
      <c r="AE131">
        <v>1</v>
      </c>
      <c r="AF131">
        <v>1</v>
      </c>
      <c r="AG131">
        <v>1</v>
      </c>
      <c r="AH131">
        <v>1</v>
      </c>
      <c r="AI131">
        <v>1</v>
      </c>
      <c r="AJ131">
        <v>1</v>
      </c>
      <c r="AK131">
        <v>0</v>
      </c>
      <c r="AL131">
        <v>1</v>
      </c>
      <c r="AM131">
        <v>0</v>
      </c>
      <c r="AS131">
        <v>1</v>
      </c>
      <c r="AT131" t="s">
        <v>715</v>
      </c>
      <c r="AU131">
        <v>1</v>
      </c>
      <c r="AV131">
        <v>0.66059611175267396</v>
      </c>
      <c r="AW131">
        <v>2.1241928127754866E-2</v>
      </c>
      <c r="AX131">
        <v>0.65266799588374358</v>
      </c>
      <c r="AY131">
        <v>2.0735104980408942E-2</v>
      </c>
      <c r="BA131" t="s">
        <v>282</v>
      </c>
      <c r="BC131">
        <v>1</v>
      </c>
      <c r="BD131">
        <v>36</v>
      </c>
      <c r="BE131">
        <v>36</v>
      </c>
      <c r="BF131">
        <v>72</v>
      </c>
      <c r="BG131">
        <v>3.94</v>
      </c>
      <c r="BH131">
        <v>4.5599999999999996</v>
      </c>
      <c r="BI131">
        <v>0.97</v>
      </c>
      <c r="BJ131">
        <v>0.92</v>
      </c>
      <c r="BK131">
        <v>1</v>
      </c>
      <c r="BL131">
        <v>0.65585519005727999</v>
      </c>
      <c r="BM131">
        <v>5.854268076614632E-2</v>
      </c>
      <c r="BN131">
        <v>0.64880298371257805</v>
      </c>
      <c r="BO131">
        <v>5.7290467106562895E-2</v>
      </c>
      <c r="CE131" t="s">
        <v>343</v>
      </c>
      <c r="CH131">
        <v>36</v>
      </c>
      <c r="CI131">
        <v>36</v>
      </c>
      <c r="CJ131">
        <v>72</v>
      </c>
      <c r="CK131">
        <v>90.26</v>
      </c>
      <c r="CL131">
        <v>78.34</v>
      </c>
      <c r="CM131">
        <v>20.98</v>
      </c>
      <c r="CN131">
        <v>14.12</v>
      </c>
      <c r="CO131">
        <v>1</v>
      </c>
      <c r="CP131">
        <v>0.66659056534344951</v>
      </c>
      <c r="CQ131">
        <v>5.8641270706978464E-2</v>
      </c>
      <c r="CR131">
        <v>0.65942292485588549</v>
      </c>
      <c r="CS131">
        <v>5.7386948232612527E-2</v>
      </c>
      <c r="DM131" t="e">
        <v>#DIV/0!</v>
      </c>
      <c r="DN131" t="e">
        <v>#DIV/0!</v>
      </c>
      <c r="DO131" t="e">
        <v>#DIV/0!</v>
      </c>
      <c r="DP131" t="e">
        <v>#DIV/0!</v>
      </c>
      <c r="EB131" t="e">
        <v>#DIV/0!</v>
      </c>
      <c r="EC131" t="e">
        <v>#DIV/0!</v>
      </c>
      <c r="ED131" t="e">
        <v>#DIV/0!</v>
      </c>
      <c r="EE131" t="e">
        <v>#DIV/0!</v>
      </c>
    </row>
    <row r="132" spans="1:135" x14ac:dyDescent="0.2">
      <c r="A132">
        <v>213</v>
      </c>
      <c r="B132" t="s">
        <v>283</v>
      </c>
      <c r="C132" t="s">
        <v>1145</v>
      </c>
      <c r="D132">
        <v>3</v>
      </c>
      <c r="E132" t="s">
        <v>1964</v>
      </c>
      <c r="F132" t="s">
        <v>1204</v>
      </c>
      <c r="G132" t="s">
        <v>123</v>
      </c>
      <c r="H132">
        <v>1</v>
      </c>
      <c r="I132">
        <v>1</v>
      </c>
      <c r="J132">
        <v>1</v>
      </c>
      <c r="K132">
        <v>1</v>
      </c>
      <c r="L132">
        <v>1</v>
      </c>
      <c r="N132">
        <v>1</v>
      </c>
      <c r="O132">
        <v>1</v>
      </c>
      <c r="Q132" t="s">
        <v>831</v>
      </c>
      <c r="R132" t="s">
        <v>89</v>
      </c>
      <c r="T132">
        <v>2016</v>
      </c>
      <c r="U132" t="s">
        <v>123</v>
      </c>
      <c r="V132">
        <v>0</v>
      </c>
      <c r="W132">
        <v>0</v>
      </c>
      <c r="X132">
        <v>0</v>
      </c>
      <c r="Y132">
        <v>1</v>
      </c>
      <c r="Z132">
        <v>1</v>
      </c>
      <c r="AA132">
        <v>1</v>
      </c>
      <c r="AB132">
        <v>1</v>
      </c>
      <c r="AC132">
        <v>2</v>
      </c>
      <c r="AD132">
        <v>2</v>
      </c>
      <c r="AE132">
        <v>1</v>
      </c>
      <c r="AF132">
        <v>2</v>
      </c>
      <c r="AG132">
        <v>1</v>
      </c>
      <c r="AH132">
        <v>1</v>
      </c>
      <c r="AI132">
        <v>1</v>
      </c>
      <c r="AJ132">
        <v>1</v>
      </c>
      <c r="AK132">
        <v>0</v>
      </c>
      <c r="AL132">
        <v>1</v>
      </c>
      <c r="AM132">
        <v>0</v>
      </c>
      <c r="AN132" t="s">
        <v>284</v>
      </c>
      <c r="AS132">
        <v>1</v>
      </c>
      <c r="AT132" t="s">
        <v>715</v>
      </c>
      <c r="AU132">
        <v>1</v>
      </c>
      <c r="AV132">
        <v>-0.26802584583057831</v>
      </c>
      <c r="AW132">
        <v>4.6789023438690402E-2</v>
      </c>
      <c r="AX132">
        <v>-0.26455999437587258</v>
      </c>
      <c r="AY132">
        <v>4.5586786157631599E-2</v>
      </c>
      <c r="BA132" t="s">
        <v>285</v>
      </c>
      <c r="BC132">
        <v>1</v>
      </c>
      <c r="BD132">
        <v>33.5</v>
      </c>
      <c r="BE132">
        <v>33.5</v>
      </c>
      <c r="BF132">
        <v>67</v>
      </c>
      <c r="BG132">
        <v>54.03</v>
      </c>
      <c r="BH132">
        <v>37.94</v>
      </c>
      <c r="BI132">
        <v>31.43</v>
      </c>
      <c r="BJ132">
        <v>29.13</v>
      </c>
      <c r="BK132">
        <v>-1</v>
      </c>
      <c r="BL132">
        <v>-0.53099103294483074</v>
      </c>
      <c r="BM132">
        <v>6.1805608037819537E-2</v>
      </c>
      <c r="BN132">
        <v>-0.52484055765975546</v>
      </c>
      <c r="BO132">
        <v>6.0382110111157281E-2</v>
      </c>
      <c r="CE132" t="s">
        <v>346</v>
      </c>
      <c r="CH132">
        <v>33.5</v>
      </c>
      <c r="CI132">
        <v>33.5</v>
      </c>
      <c r="CJ132">
        <v>67</v>
      </c>
      <c r="CK132">
        <v>41.58</v>
      </c>
      <c r="CL132">
        <v>35.11</v>
      </c>
      <c r="CM132">
        <v>19.41</v>
      </c>
      <c r="CN132">
        <v>15.17</v>
      </c>
      <c r="CO132">
        <v>-1</v>
      </c>
      <c r="CP132">
        <v>-0.37142312465971672</v>
      </c>
      <c r="CQ132">
        <v>6.0731008489044683E-2</v>
      </c>
      <c r="CR132">
        <v>-0.36712092630458487</v>
      </c>
      <c r="CS132">
        <v>5.9332260585531413E-2</v>
      </c>
      <c r="DM132" t="e">
        <v>#DIV/0!</v>
      </c>
      <c r="DN132" t="e">
        <v>#DIV/0!</v>
      </c>
      <c r="DO132" t="e">
        <v>#DIV/0!</v>
      </c>
      <c r="DP132" t="e">
        <v>#DIV/0!</v>
      </c>
      <c r="EB132" t="e">
        <v>#DIV/0!</v>
      </c>
      <c r="EC132" t="e">
        <v>#DIV/0!</v>
      </c>
      <c r="ED132" t="e">
        <v>#DIV/0!</v>
      </c>
      <c r="EE132" t="e">
        <v>#DIV/0!</v>
      </c>
    </row>
    <row r="133" spans="1:135" x14ac:dyDescent="0.2">
      <c r="A133">
        <v>213</v>
      </c>
      <c r="B133" t="s">
        <v>286</v>
      </c>
      <c r="C133" t="s">
        <v>1145</v>
      </c>
      <c r="D133">
        <v>4</v>
      </c>
      <c r="E133" t="s">
        <v>1965</v>
      </c>
      <c r="F133" t="s">
        <v>1204</v>
      </c>
      <c r="G133" t="s">
        <v>123</v>
      </c>
      <c r="H133">
        <v>1</v>
      </c>
      <c r="I133">
        <v>1</v>
      </c>
      <c r="J133">
        <v>1</v>
      </c>
      <c r="K133">
        <v>1</v>
      </c>
      <c r="L133">
        <v>1</v>
      </c>
      <c r="N133">
        <v>1</v>
      </c>
      <c r="O133">
        <v>1</v>
      </c>
      <c r="Q133" t="s">
        <v>831</v>
      </c>
      <c r="R133" t="s">
        <v>287</v>
      </c>
      <c r="T133">
        <v>2016</v>
      </c>
      <c r="U133" t="s">
        <v>123</v>
      </c>
      <c r="V133">
        <v>0</v>
      </c>
      <c r="W133">
        <v>0</v>
      </c>
      <c r="X133">
        <v>0</v>
      </c>
      <c r="Y133">
        <v>4</v>
      </c>
      <c r="Z133">
        <v>4</v>
      </c>
      <c r="AA133">
        <v>1</v>
      </c>
      <c r="AB133">
        <v>4</v>
      </c>
      <c r="AC133">
        <v>1</v>
      </c>
      <c r="AD133">
        <v>1</v>
      </c>
      <c r="AE133">
        <v>1</v>
      </c>
      <c r="AF133">
        <v>1</v>
      </c>
      <c r="AG133">
        <v>1</v>
      </c>
      <c r="AH133">
        <v>1</v>
      </c>
      <c r="AI133">
        <v>1</v>
      </c>
      <c r="AJ133">
        <v>1</v>
      </c>
      <c r="AK133">
        <v>0</v>
      </c>
      <c r="AL133">
        <v>1</v>
      </c>
      <c r="AM133">
        <v>0</v>
      </c>
      <c r="AN133" t="s">
        <v>284</v>
      </c>
      <c r="AS133">
        <v>1</v>
      </c>
      <c r="AT133" t="s">
        <v>715</v>
      </c>
      <c r="AU133">
        <v>1</v>
      </c>
      <c r="AV133">
        <v>-0.42034046598717834</v>
      </c>
      <c r="AW133">
        <v>1.8724592882557307E-2</v>
      </c>
      <c r="AX133">
        <v>-0.41773769213229794</v>
      </c>
      <c r="AY133">
        <v>1.849316997609458E-2</v>
      </c>
      <c r="BA133" t="s">
        <v>285</v>
      </c>
      <c r="BC133">
        <v>1</v>
      </c>
      <c r="BD133">
        <v>71</v>
      </c>
      <c r="BE133">
        <v>60</v>
      </c>
      <c r="BF133">
        <v>131</v>
      </c>
      <c r="BG133">
        <v>6.49</v>
      </c>
      <c r="BH133">
        <v>5.13</v>
      </c>
      <c r="BI133">
        <v>2.71</v>
      </c>
      <c r="BJ133">
        <v>3.03</v>
      </c>
      <c r="BK133">
        <v>-1</v>
      </c>
      <c r="BL133">
        <v>-0.47539120317106903</v>
      </c>
      <c r="BM133">
        <v>3.1613756899960023E-2</v>
      </c>
      <c r="BN133">
        <v>-0.47262193402638319</v>
      </c>
      <c r="BO133">
        <v>3.1246514049516901E-2</v>
      </c>
      <c r="CE133" t="s">
        <v>346</v>
      </c>
      <c r="CH133">
        <v>71</v>
      </c>
      <c r="CI133">
        <v>60</v>
      </c>
      <c r="CJ133">
        <v>131</v>
      </c>
      <c r="CK133">
        <v>47.35</v>
      </c>
      <c r="CL133">
        <v>36.54</v>
      </c>
      <c r="CM133">
        <v>31.02</v>
      </c>
      <c r="CN133">
        <v>27.8</v>
      </c>
      <c r="CO133">
        <v>-1</v>
      </c>
      <c r="CP133">
        <v>-0.36531625398982825</v>
      </c>
      <c r="CQ133">
        <v>3.1260547622771945E-2</v>
      </c>
      <c r="CR133">
        <v>-0.36318819814134379</v>
      </c>
      <c r="CS133">
        <v>3.0897407846258565E-2</v>
      </c>
      <c r="DM133" t="e">
        <v>#DIV/0!</v>
      </c>
      <c r="DN133" t="e">
        <v>#DIV/0!</v>
      </c>
      <c r="DO133" t="e">
        <v>#DIV/0!</v>
      </c>
      <c r="DP133" t="e">
        <v>#DIV/0!</v>
      </c>
      <c r="EB133" t="e">
        <v>#DIV/0!</v>
      </c>
      <c r="EC133" t="e">
        <v>#DIV/0!</v>
      </c>
      <c r="ED133" t="e">
        <v>#DIV/0!</v>
      </c>
      <c r="EE133" t="e">
        <v>#DIV/0!</v>
      </c>
    </row>
    <row r="134" spans="1:135" x14ac:dyDescent="0.2">
      <c r="A134">
        <v>213</v>
      </c>
      <c r="B134" t="s">
        <v>288</v>
      </c>
      <c r="C134" t="s">
        <v>1145</v>
      </c>
      <c r="D134">
        <v>5</v>
      </c>
      <c r="E134" t="s">
        <v>1966</v>
      </c>
      <c r="F134" t="s">
        <v>1204</v>
      </c>
      <c r="G134" t="s">
        <v>123</v>
      </c>
      <c r="H134">
        <v>1</v>
      </c>
      <c r="I134">
        <v>1</v>
      </c>
      <c r="J134">
        <v>1</v>
      </c>
      <c r="K134">
        <v>1</v>
      </c>
      <c r="L134">
        <v>1</v>
      </c>
      <c r="N134">
        <v>1</v>
      </c>
      <c r="O134">
        <v>1</v>
      </c>
      <c r="Q134" t="s">
        <v>1272</v>
      </c>
      <c r="R134" t="s">
        <v>89</v>
      </c>
      <c r="T134">
        <v>2016</v>
      </c>
      <c r="U134" t="s">
        <v>123</v>
      </c>
      <c r="V134">
        <v>0</v>
      </c>
      <c r="W134">
        <v>0</v>
      </c>
      <c r="X134">
        <v>0</v>
      </c>
      <c r="Y134">
        <v>1</v>
      </c>
      <c r="Z134">
        <v>1</v>
      </c>
      <c r="AA134">
        <v>1</v>
      </c>
      <c r="AB134">
        <v>1</v>
      </c>
      <c r="AC134">
        <v>1</v>
      </c>
      <c r="AD134">
        <v>1</v>
      </c>
      <c r="AE134">
        <v>1</v>
      </c>
      <c r="AF134">
        <v>1</v>
      </c>
      <c r="AG134">
        <v>1</v>
      </c>
      <c r="AH134">
        <v>1</v>
      </c>
      <c r="AI134">
        <v>1</v>
      </c>
      <c r="AJ134">
        <v>1</v>
      </c>
      <c r="AK134">
        <v>0</v>
      </c>
      <c r="AL134">
        <v>0</v>
      </c>
      <c r="AM134">
        <v>1</v>
      </c>
      <c r="AO134" t="s">
        <v>775</v>
      </c>
      <c r="AP134" t="s">
        <v>833</v>
      </c>
      <c r="AQ134">
        <v>0</v>
      </c>
      <c r="AU134">
        <v>0</v>
      </c>
      <c r="AV134">
        <v>-0.49994556870837398</v>
      </c>
      <c r="AW134">
        <v>3.7626384081396326E-2</v>
      </c>
      <c r="AX134">
        <v>-0.49646566915819967</v>
      </c>
      <c r="AY134">
        <v>3.7104405884800927E-2</v>
      </c>
      <c r="BC134">
        <v>1</v>
      </c>
      <c r="BD134">
        <v>51.76</v>
      </c>
      <c r="BE134">
        <v>58.24</v>
      </c>
      <c r="BF134">
        <v>110</v>
      </c>
      <c r="BG134">
        <v>7.23</v>
      </c>
      <c r="BH134">
        <v>5.67</v>
      </c>
      <c r="BI134">
        <v>3.09</v>
      </c>
      <c r="BJ134">
        <v>3.1469999999999998</v>
      </c>
      <c r="BK134">
        <v>-1</v>
      </c>
      <c r="BL134">
        <v>-0.49994556870837398</v>
      </c>
      <c r="BM134">
        <v>3.7626384081396326E-2</v>
      </c>
      <c r="BN134">
        <v>-0.49646566915819967</v>
      </c>
      <c r="BO134">
        <v>3.7104405884800927E-2</v>
      </c>
      <c r="CP134" t="e">
        <v>#DIV/0!</v>
      </c>
      <c r="CQ134" t="e">
        <v>#DIV/0!</v>
      </c>
      <c r="CR134" t="e">
        <v>#DIV/0!</v>
      </c>
      <c r="CS134" t="e">
        <v>#DIV/0!</v>
      </c>
      <c r="DM134" t="e">
        <v>#DIV/0!</v>
      </c>
      <c r="DN134" t="e">
        <v>#DIV/0!</v>
      </c>
      <c r="DO134" t="e">
        <v>#DIV/0!</v>
      </c>
      <c r="DP134" t="e">
        <v>#DIV/0!</v>
      </c>
      <c r="EB134" t="e">
        <v>#DIV/0!</v>
      </c>
      <c r="EC134" t="e">
        <v>#DIV/0!</v>
      </c>
      <c r="ED134" t="e">
        <v>#DIV/0!</v>
      </c>
      <c r="EE134" t="e">
        <v>#DIV/0!</v>
      </c>
    </row>
    <row r="135" spans="1:135" x14ac:dyDescent="0.2">
      <c r="A135">
        <v>213</v>
      </c>
      <c r="B135" t="s">
        <v>288</v>
      </c>
      <c r="C135" t="s">
        <v>1145</v>
      </c>
      <c r="D135">
        <v>5</v>
      </c>
      <c r="E135" t="s">
        <v>1966</v>
      </c>
      <c r="F135" t="s">
        <v>1204</v>
      </c>
      <c r="G135" t="s">
        <v>123</v>
      </c>
      <c r="H135">
        <v>1</v>
      </c>
      <c r="I135">
        <v>1</v>
      </c>
      <c r="J135">
        <v>1</v>
      </c>
      <c r="K135">
        <v>1</v>
      </c>
      <c r="L135">
        <v>1</v>
      </c>
      <c r="N135">
        <v>1</v>
      </c>
      <c r="O135">
        <v>1</v>
      </c>
      <c r="Q135" t="s">
        <v>1272</v>
      </c>
      <c r="R135" t="s">
        <v>89</v>
      </c>
      <c r="T135">
        <v>2016</v>
      </c>
      <c r="U135" t="s">
        <v>123</v>
      </c>
      <c r="V135">
        <v>0</v>
      </c>
      <c r="W135">
        <v>0</v>
      </c>
      <c r="X135">
        <v>0</v>
      </c>
      <c r="Y135">
        <v>1</v>
      </c>
      <c r="Z135">
        <v>1</v>
      </c>
      <c r="AA135">
        <v>1</v>
      </c>
      <c r="AB135">
        <v>1</v>
      </c>
      <c r="AC135">
        <v>1</v>
      </c>
      <c r="AD135">
        <v>1</v>
      </c>
      <c r="AE135">
        <v>1</v>
      </c>
      <c r="AF135">
        <v>1</v>
      </c>
      <c r="AG135">
        <v>1</v>
      </c>
      <c r="AH135">
        <v>1</v>
      </c>
      <c r="AI135">
        <v>1</v>
      </c>
      <c r="AJ135">
        <v>1</v>
      </c>
      <c r="AK135">
        <v>0</v>
      </c>
      <c r="AL135">
        <v>0</v>
      </c>
      <c r="AM135">
        <v>1</v>
      </c>
      <c r="AO135" t="s">
        <v>775</v>
      </c>
      <c r="AP135" t="s">
        <v>832</v>
      </c>
      <c r="AQ135">
        <v>1</v>
      </c>
      <c r="AU135">
        <v>0</v>
      </c>
      <c r="AV135">
        <v>0.74568340570335778</v>
      </c>
      <c r="AW135">
        <v>3.8665500990550515E-2</v>
      </c>
      <c r="AX135">
        <v>0.74054076152609327</v>
      </c>
      <c r="AY135">
        <v>3.8134022760525826E-2</v>
      </c>
      <c r="BC135">
        <v>1</v>
      </c>
      <c r="BD135">
        <v>52.24</v>
      </c>
      <c r="BE135">
        <v>58.76</v>
      </c>
      <c r="BF135">
        <v>111</v>
      </c>
      <c r="BG135">
        <v>5.92</v>
      </c>
      <c r="BH135">
        <v>8.17</v>
      </c>
      <c r="BI135">
        <v>3.33</v>
      </c>
      <c r="BJ135">
        <v>2.71</v>
      </c>
      <c r="BK135">
        <v>1</v>
      </c>
      <c r="BL135">
        <v>0.74568340570335778</v>
      </c>
      <c r="BM135">
        <v>3.8665500990550515E-2</v>
      </c>
      <c r="BN135">
        <v>0.74054076152609327</v>
      </c>
      <c r="BO135">
        <v>3.8134022760525826E-2</v>
      </c>
      <c r="CP135" t="e">
        <v>#DIV/0!</v>
      </c>
      <c r="CQ135" t="e">
        <v>#DIV/0!</v>
      </c>
      <c r="CR135" t="e">
        <v>#DIV/0!</v>
      </c>
      <c r="CS135" t="e">
        <v>#DIV/0!</v>
      </c>
      <c r="DM135" t="e">
        <v>#DIV/0!</v>
      </c>
      <c r="DN135" t="e">
        <v>#DIV/0!</v>
      </c>
      <c r="DO135" t="e">
        <v>#DIV/0!</v>
      </c>
      <c r="DP135" t="e">
        <v>#DIV/0!</v>
      </c>
      <c r="EB135" t="e">
        <v>#DIV/0!</v>
      </c>
      <c r="EC135" t="e">
        <v>#DIV/0!</v>
      </c>
      <c r="ED135" t="e">
        <v>#DIV/0!</v>
      </c>
      <c r="EE135" t="e">
        <v>#DIV/0!</v>
      </c>
    </row>
    <row r="136" spans="1:135" x14ac:dyDescent="0.2">
      <c r="A136">
        <v>214</v>
      </c>
      <c r="B136" t="s">
        <v>289</v>
      </c>
      <c r="C136" t="s">
        <v>290</v>
      </c>
      <c r="D136">
        <v>1</v>
      </c>
      <c r="E136" t="s">
        <v>1967</v>
      </c>
      <c r="F136" t="s">
        <v>1204</v>
      </c>
      <c r="G136" t="s">
        <v>1</v>
      </c>
      <c r="H136">
        <v>1</v>
      </c>
      <c r="I136">
        <v>1</v>
      </c>
      <c r="J136">
        <v>1</v>
      </c>
      <c r="K136">
        <v>1</v>
      </c>
      <c r="L136">
        <v>1</v>
      </c>
      <c r="N136">
        <v>1</v>
      </c>
      <c r="O136">
        <v>1</v>
      </c>
      <c r="Q136" t="s">
        <v>250</v>
      </c>
      <c r="R136" t="s">
        <v>89</v>
      </c>
      <c r="T136">
        <v>2016</v>
      </c>
      <c r="U136" t="s">
        <v>717</v>
      </c>
      <c r="V136">
        <v>1</v>
      </c>
      <c r="W136">
        <v>0</v>
      </c>
      <c r="X136">
        <v>0</v>
      </c>
      <c r="Y136">
        <v>1</v>
      </c>
      <c r="Z136">
        <v>1</v>
      </c>
      <c r="AA136">
        <v>1</v>
      </c>
      <c r="AB136">
        <v>1</v>
      </c>
      <c r="AC136">
        <v>1</v>
      </c>
      <c r="AD136">
        <v>1</v>
      </c>
      <c r="AE136">
        <v>1</v>
      </c>
      <c r="AF136">
        <v>1</v>
      </c>
      <c r="AG136">
        <v>1</v>
      </c>
      <c r="AH136">
        <v>1</v>
      </c>
      <c r="AI136">
        <v>1</v>
      </c>
      <c r="AJ136">
        <v>1</v>
      </c>
      <c r="AK136">
        <v>0</v>
      </c>
      <c r="AL136">
        <v>0</v>
      </c>
      <c r="AM136">
        <v>1</v>
      </c>
      <c r="AN136" t="s">
        <v>710</v>
      </c>
      <c r="AO136" t="s">
        <v>2079</v>
      </c>
      <c r="AQ136">
        <v>1</v>
      </c>
      <c r="AS136">
        <v>1</v>
      </c>
      <c r="AT136" t="s">
        <v>711</v>
      </c>
      <c r="AV136">
        <v>0.54154994109115262</v>
      </c>
      <c r="AW136">
        <v>0.10366595423369789</v>
      </c>
      <c r="AX136">
        <v>0.53079067073834829</v>
      </c>
      <c r="AY136">
        <v>9.9587696220995503E-2</v>
      </c>
      <c r="AZ136" t="s">
        <v>1101</v>
      </c>
      <c r="BA136" t="s">
        <v>1102</v>
      </c>
      <c r="BD136">
        <v>20</v>
      </c>
      <c r="BE136">
        <v>20</v>
      </c>
      <c r="BF136">
        <v>40</v>
      </c>
      <c r="BG136">
        <v>0.82320000000000004</v>
      </c>
      <c r="BH136">
        <v>0.86809999999999998</v>
      </c>
      <c r="BI136">
        <v>8.3080000000000001E-2</v>
      </c>
      <c r="BJ136">
        <v>8.2739999999999994E-2</v>
      </c>
      <c r="BK136">
        <v>1</v>
      </c>
      <c r="BL136">
        <v>0.54154994109115262</v>
      </c>
      <c r="BM136">
        <v>0.10366595423369789</v>
      </c>
      <c r="BN136">
        <v>0.53079067073834829</v>
      </c>
      <c r="BO136">
        <v>9.9587696220995503E-2</v>
      </c>
      <c r="CP136" t="e">
        <v>#DIV/0!</v>
      </c>
      <c r="CQ136" t="e">
        <v>#DIV/0!</v>
      </c>
      <c r="CR136" t="e">
        <v>#DIV/0!</v>
      </c>
      <c r="CS136" t="e">
        <v>#DIV/0!</v>
      </c>
      <c r="DM136" t="e">
        <v>#DIV/0!</v>
      </c>
      <c r="DN136" t="e">
        <v>#DIV/0!</v>
      </c>
      <c r="DO136" t="e">
        <v>#DIV/0!</v>
      </c>
      <c r="DP136" t="e">
        <v>#DIV/0!</v>
      </c>
      <c r="EB136" t="e">
        <v>#DIV/0!</v>
      </c>
      <c r="EC136" t="e">
        <v>#DIV/0!</v>
      </c>
      <c r="ED136" t="e">
        <v>#DIV/0!</v>
      </c>
      <c r="EE136" t="e">
        <v>#DIV/0!</v>
      </c>
    </row>
    <row r="137" spans="1:135" x14ac:dyDescent="0.2">
      <c r="A137">
        <v>214</v>
      </c>
      <c r="B137" t="s">
        <v>291</v>
      </c>
      <c r="C137" t="s">
        <v>290</v>
      </c>
      <c r="D137">
        <v>2</v>
      </c>
      <c r="E137" t="s">
        <v>1968</v>
      </c>
      <c r="F137" t="s">
        <v>1204</v>
      </c>
      <c r="G137" t="s">
        <v>1</v>
      </c>
      <c r="H137">
        <v>1</v>
      </c>
      <c r="I137">
        <v>1</v>
      </c>
      <c r="J137">
        <v>1</v>
      </c>
      <c r="K137">
        <v>1</v>
      </c>
      <c r="L137">
        <v>1</v>
      </c>
      <c r="N137">
        <v>1</v>
      </c>
      <c r="O137">
        <v>1</v>
      </c>
      <c r="Q137" t="s">
        <v>250</v>
      </c>
      <c r="R137" t="s">
        <v>3</v>
      </c>
      <c r="T137">
        <v>2016</v>
      </c>
      <c r="U137" t="s">
        <v>717</v>
      </c>
      <c r="V137">
        <v>1</v>
      </c>
      <c r="W137">
        <v>0</v>
      </c>
      <c r="X137">
        <v>0</v>
      </c>
      <c r="Y137">
        <v>2</v>
      </c>
      <c r="Z137">
        <v>2</v>
      </c>
      <c r="AA137">
        <v>1</v>
      </c>
      <c r="AB137">
        <v>2</v>
      </c>
      <c r="AC137">
        <v>3</v>
      </c>
      <c r="AD137">
        <v>3</v>
      </c>
      <c r="AE137">
        <v>1</v>
      </c>
      <c r="AF137">
        <v>3</v>
      </c>
      <c r="AG137">
        <v>2</v>
      </c>
      <c r="AH137">
        <v>2</v>
      </c>
      <c r="AI137">
        <v>1</v>
      </c>
      <c r="AJ137">
        <v>2</v>
      </c>
      <c r="AK137">
        <v>0</v>
      </c>
      <c r="AL137">
        <v>1</v>
      </c>
      <c r="AM137">
        <v>0</v>
      </c>
      <c r="AN137" t="s">
        <v>834</v>
      </c>
      <c r="AU137">
        <v>0</v>
      </c>
      <c r="AV137">
        <v>0.66872100000000001</v>
      </c>
      <c r="AW137">
        <v>4.3097999999999997E-2</v>
      </c>
      <c r="AX137">
        <v>0.66348300000000004</v>
      </c>
      <c r="AY137">
        <v>4.2424999999999997E-2</v>
      </c>
      <c r="BB137">
        <v>0.67</v>
      </c>
      <c r="BC137">
        <v>1</v>
      </c>
      <c r="BD137">
        <v>49</v>
      </c>
      <c r="BE137">
        <v>49</v>
      </c>
      <c r="BF137">
        <v>98</v>
      </c>
      <c r="BG137" t="s">
        <v>46</v>
      </c>
      <c r="BH137" t="s">
        <v>46</v>
      </c>
      <c r="BI137" t="s">
        <v>46</v>
      </c>
      <c r="BJ137" t="s">
        <v>46</v>
      </c>
      <c r="BK137">
        <v>1</v>
      </c>
      <c r="BL137" t="e">
        <v>#VALUE!</v>
      </c>
      <c r="BM137" t="e">
        <v>#VALUE!</v>
      </c>
      <c r="BN137" t="e">
        <v>#VALUE!</v>
      </c>
      <c r="BO137" t="e">
        <v>#VALUE!</v>
      </c>
      <c r="BY137" t="s">
        <v>776</v>
      </c>
      <c r="BZ137">
        <v>3.31</v>
      </c>
      <c r="CA137">
        <v>0.66872100000000001</v>
      </c>
      <c r="CB137">
        <v>4.3097999999999997E-2</v>
      </c>
      <c r="CC137">
        <v>0.66348300000000004</v>
      </c>
      <c r="CD137">
        <v>4.2424999999999997E-2</v>
      </c>
      <c r="CP137" t="e">
        <v>#DIV/0!</v>
      </c>
      <c r="CQ137" t="e">
        <v>#DIV/0!</v>
      </c>
      <c r="CR137" t="e">
        <v>#DIV/0!</v>
      </c>
      <c r="CS137" t="e">
        <v>#DIV/0!</v>
      </c>
      <c r="DM137" t="e">
        <v>#DIV/0!</v>
      </c>
      <c r="DN137" t="e">
        <v>#DIV/0!</v>
      </c>
      <c r="DO137" t="e">
        <v>#DIV/0!</v>
      </c>
      <c r="DP137" t="e">
        <v>#DIV/0!</v>
      </c>
      <c r="EB137" t="e">
        <v>#DIV/0!</v>
      </c>
      <c r="EC137" t="e">
        <v>#DIV/0!</v>
      </c>
      <c r="ED137" t="e">
        <v>#DIV/0!</v>
      </c>
      <c r="EE137" t="e">
        <v>#DIV/0!</v>
      </c>
    </row>
    <row r="138" spans="1:135" x14ac:dyDescent="0.2">
      <c r="A138">
        <v>214</v>
      </c>
      <c r="B138" t="s">
        <v>292</v>
      </c>
      <c r="C138" t="s">
        <v>290</v>
      </c>
      <c r="D138">
        <v>3</v>
      </c>
      <c r="E138" t="s">
        <v>1969</v>
      </c>
      <c r="F138" t="s">
        <v>1204</v>
      </c>
      <c r="G138" t="s">
        <v>1</v>
      </c>
      <c r="H138">
        <v>1</v>
      </c>
      <c r="I138">
        <v>1</v>
      </c>
      <c r="J138">
        <v>1</v>
      </c>
      <c r="K138">
        <v>1</v>
      </c>
      <c r="L138">
        <v>1</v>
      </c>
      <c r="N138">
        <v>1</v>
      </c>
      <c r="O138">
        <v>1</v>
      </c>
      <c r="Q138" t="s">
        <v>293</v>
      </c>
      <c r="R138" t="s">
        <v>3</v>
      </c>
      <c r="T138">
        <v>2016</v>
      </c>
      <c r="U138" t="s">
        <v>717</v>
      </c>
      <c r="V138">
        <v>1</v>
      </c>
      <c r="W138">
        <v>0</v>
      </c>
      <c r="X138">
        <v>0</v>
      </c>
      <c r="Y138">
        <v>2</v>
      </c>
      <c r="Z138">
        <v>2</v>
      </c>
      <c r="AA138">
        <v>1</v>
      </c>
      <c r="AB138">
        <v>2</v>
      </c>
      <c r="AC138">
        <v>2</v>
      </c>
      <c r="AD138">
        <v>2</v>
      </c>
      <c r="AE138">
        <v>1</v>
      </c>
      <c r="AF138">
        <v>2</v>
      </c>
      <c r="AG138">
        <v>2</v>
      </c>
      <c r="AH138">
        <v>2</v>
      </c>
      <c r="AI138">
        <v>1</v>
      </c>
      <c r="AJ138">
        <v>2</v>
      </c>
      <c r="AK138">
        <v>0</v>
      </c>
      <c r="AL138">
        <v>1</v>
      </c>
      <c r="AM138">
        <v>0</v>
      </c>
      <c r="AS138">
        <v>1</v>
      </c>
      <c r="AT138" t="s">
        <v>715</v>
      </c>
      <c r="AU138">
        <v>1</v>
      </c>
      <c r="AV138">
        <v>0.43670366655294413</v>
      </c>
      <c r="AW138">
        <v>2.6465747015418057E-2</v>
      </c>
      <c r="AX138">
        <v>0.43392800765536188</v>
      </c>
      <c r="AY138">
        <v>2.6130387187851781E-2</v>
      </c>
      <c r="BA138" t="s">
        <v>294</v>
      </c>
      <c r="BB138" t="s">
        <v>295</v>
      </c>
      <c r="BC138">
        <v>1</v>
      </c>
      <c r="BD138">
        <v>57</v>
      </c>
      <c r="BE138">
        <v>70</v>
      </c>
      <c r="BF138">
        <v>127</v>
      </c>
      <c r="BG138">
        <v>74.12</v>
      </c>
      <c r="BH138">
        <v>82.22</v>
      </c>
      <c r="BI138">
        <v>17.420000000000002</v>
      </c>
      <c r="BJ138">
        <v>15.49</v>
      </c>
      <c r="BK138">
        <v>1</v>
      </c>
      <c r="BL138">
        <v>0.49442165364683222</v>
      </c>
      <c r="BM138">
        <v>3.2791986421431059E-2</v>
      </c>
      <c r="BN138">
        <v>0.491449178775208</v>
      </c>
      <c r="BO138">
        <v>3.2398879247291311E-2</v>
      </c>
      <c r="CE138" t="s">
        <v>361</v>
      </c>
      <c r="CH138">
        <v>57</v>
      </c>
      <c r="CI138">
        <v>70</v>
      </c>
      <c r="CJ138">
        <v>127</v>
      </c>
      <c r="CK138">
        <v>35.67</v>
      </c>
      <c r="CL138">
        <v>28.35</v>
      </c>
      <c r="CM138">
        <v>17.66</v>
      </c>
      <c r="CN138">
        <v>20.56</v>
      </c>
      <c r="CO138">
        <v>1</v>
      </c>
      <c r="CP138">
        <v>0.37898567945905609</v>
      </c>
      <c r="CQ138">
        <v>3.2395046947573475E-2</v>
      </c>
      <c r="CR138">
        <v>0.37670720844026417</v>
      </c>
      <c r="CS138">
        <v>3.2006698245606389E-2</v>
      </c>
      <c r="DM138" t="e">
        <v>#DIV/0!</v>
      </c>
      <c r="DN138" t="e">
        <v>#DIV/0!</v>
      </c>
      <c r="DO138" t="e">
        <v>#DIV/0!</v>
      </c>
      <c r="DP138" t="e">
        <v>#DIV/0!</v>
      </c>
      <c r="EB138" t="e">
        <v>#DIV/0!</v>
      </c>
      <c r="EC138" t="e">
        <v>#DIV/0!</v>
      </c>
      <c r="ED138" t="e">
        <v>#DIV/0!</v>
      </c>
      <c r="EE138" t="e">
        <v>#DIV/0!</v>
      </c>
    </row>
    <row r="139" spans="1:135" x14ac:dyDescent="0.2">
      <c r="A139">
        <v>214</v>
      </c>
      <c r="B139" t="s">
        <v>296</v>
      </c>
      <c r="C139" t="s">
        <v>290</v>
      </c>
      <c r="D139">
        <v>4</v>
      </c>
      <c r="E139" t="s">
        <v>1970</v>
      </c>
      <c r="F139" t="s">
        <v>1204</v>
      </c>
      <c r="G139" t="s">
        <v>1</v>
      </c>
      <c r="H139">
        <v>1</v>
      </c>
      <c r="I139">
        <v>1</v>
      </c>
      <c r="J139">
        <v>1</v>
      </c>
      <c r="K139">
        <v>1</v>
      </c>
      <c r="L139">
        <v>1</v>
      </c>
      <c r="N139">
        <v>1</v>
      </c>
      <c r="O139">
        <v>1</v>
      </c>
      <c r="Q139" t="s">
        <v>293</v>
      </c>
      <c r="R139" t="s">
        <v>3</v>
      </c>
      <c r="T139">
        <v>2016</v>
      </c>
      <c r="U139" t="s">
        <v>717</v>
      </c>
      <c r="V139">
        <v>1</v>
      </c>
      <c r="W139">
        <v>0</v>
      </c>
      <c r="X139">
        <v>0</v>
      </c>
      <c r="Y139">
        <v>2</v>
      </c>
      <c r="Z139">
        <v>2</v>
      </c>
      <c r="AA139">
        <v>1</v>
      </c>
      <c r="AB139">
        <v>2</v>
      </c>
      <c r="AC139">
        <v>1</v>
      </c>
      <c r="AD139">
        <v>1</v>
      </c>
      <c r="AE139">
        <v>1</v>
      </c>
      <c r="AF139">
        <v>1</v>
      </c>
      <c r="AG139">
        <v>2</v>
      </c>
      <c r="AH139">
        <v>2</v>
      </c>
      <c r="AI139">
        <v>1</v>
      </c>
      <c r="AJ139">
        <v>2</v>
      </c>
      <c r="AK139">
        <v>0</v>
      </c>
      <c r="AL139">
        <v>1</v>
      </c>
      <c r="AM139">
        <v>0</v>
      </c>
      <c r="AN139" t="s">
        <v>838</v>
      </c>
      <c r="AO139" t="s">
        <v>2080</v>
      </c>
      <c r="AP139" t="s">
        <v>1073</v>
      </c>
      <c r="AQ139">
        <v>0</v>
      </c>
      <c r="AS139">
        <v>1</v>
      </c>
      <c r="AT139" t="s">
        <v>835</v>
      </c>
      <c r="AU139">
        <v>1</v>
      </c>
      <c r="AV139">
        <v>-7.4809574491438158E-2</v>
      </c>
      <c r="AW139">
        <v>2.3315656840712819E-2</v>
      </c>
      <c r="AX139">
        <v>-7.4317406238204986E-2</v>
      </c>
      <c r="AY139">
        <v>2.300988104332986E-2</v>
      </c>
      <c r="BA139" t="s">
        <v>294</v>
      </c>
      <c r="BC139">
        <v>0</v>
      </c>
      <c r="BD139">
        <v>53</v>
      </c>
      <c r="BE139">
        <v>70</v>
      </c>
      <c r="BF139">
        <v>123</v>
      </c>
      <c r="BG139">
        <v>7.7358000000000002</v>
      </c>
      <c r="BH139">
        <v>7.3320999999999996</v>
      </c>
      <c r="BI139">
        <v>1.36263</v>
      </c>
      <c r="BJ139">
        <v>1.5838399999999999</v>
      </c>
      <c r="BK139">
        <v>-1</v>
      </c>
      <c r="BL139">
        <v>-0.27043202323824134</v>
      </c>
      <c r="BM139">
        <v>3.3450929379840275E-2</v>
      </c>
      <c r="BN139">
        <v>-0.26875232123055037</v>
      </c>
      <c r="BO139">
        <v>3.3036680379765863E-2</v>
      </c>
      <c r="CE139" t="s">
        <v>361</v>
      </c>
      <c r="CG139">
        <v>0</v>
      </c>
      <c r="CH139">
        <v>53</v>
      </c>
      <c r="CI139">
        <v>70</v>
      </c>
      <c r="CJ139">
        <v>123</v>
      </c>
      <c r="CK139">
        <v>5.7027999999999999</v>
      </c>
      <c r="CL139">
        <v>5.5179</v>
      </c>
      <c r="CM139">
        <v>1.5735600000000001</v>
      </c>
      <c r="CN139">
        <v>1.4971699999999999</v>
      </c>
      <c r="CO139">
        <v>1</v>
      </c>
      <c r="CP139">
        <v>0.12081287425536504</v>
      </c>
      <c r="CQ139">
        <v>3.3212971133470819E-2</v>
      </c>
      <c r="CR139">
        <v>0.12006248373203979</v>
      </c>
      <c r="CS139">
        <v>3.2801668956323173E-2</v>
      </c>
      <c r="DM139" t="e">
        <v>#DIV/0!</v>
      </c>
      <c r="DN139" t="e">
        <v>#DIV/0!</v>
      </c>
      <c r="DO139" t="e">
        <v>#DIV/0!</v>
      </c>
      <c r="DP139" t="e">
        <v>#DIV/0!</v>
      </c>
      <c r="EB139" t="e">
        <v>#DIV/0!</v>
      </c>
      <c r="EC139" t="e">
        <v>#DIV/0!</v>
      </c>
      <c r="ED139" t="e">
        <v>#DIV/0!</v>
      </c>
      <c r="EE139" t="e">
        <v>#DIV/0!</v>
      </c>
    </row>
    <row r="140" spans="1:135" x14ac:dyDescent="0.2">
      <c r="A140">
        <v>214</v>
      </c>
      <c r="B140" t="s">
        <v>296</v>
      </c>
      <c r="C140" t="s">
        <v>290</v>
      </c>
      <c r="D140">
        <v>4</v>
      </c>
      <c r="E140" t="s">
        <v>1970</v>
      </c>
      <c r="F140" t="s">
        <v>1204</v>
      </c>
      <c r="G140" t="s">
        <v>1</v>
      </c>
      <c r="H140">
        <v>1</v>
      </c>
      <c r="I140">
        <v>1</v>
      </c>
      <c r="J140">
        <v>1</v>
      </c>
      <c r="K140">
        <v>1</v>
      </c>
      <c r="L140">
        <v>1</v>
      </c>
      <c r="N140">
        <v>1</v>
      </c>
      <c r="O140">
        <v>1</v>
      </c>
      <c r="Q140" t="s">
        <v>293</v>
      </c>
      <c r="R140" t="s">
        <v>3</v>
      </c>
      <c r="T140">
        <v>2016</v>
      </c>
      <c r="U140" t="s">
        <v>717</v>
      </c>
      <c r="V140">
        <v>1</v>
      </c>
      <c r="W140">
        <v>0</v>
      </c>
      <c r="X140">
        <v>0</v>
      </c>
      <c r="Y140">
        <v>2</v>
      </c>
      <c r="Z140">
        <v>2</v>
      </c>
      <c r="AA140">
        <v>1</v>
      </c>
      <c r="AB140">
        <v>2</v>
      </c>
      <c r="AC140">
        <v>1</v>
      </c>
      <c r="AD140">
        <v>1</v>
      </c>
      <c r="AE140">
        <v>1</v>
      </c>
      <c r="AF140">
        <v>1</v>
      </c>
      <c r="AG140">
        <v>2</v>
      </c>
      <c r="AH140">
        <v>2</v>
      </c>
      <c r="AI140">
        <v>1</v>
      </c>
      <c r="AJ140">
        <v>2</v>
      </c>
      <c r="AK140">
        <v>0</v>
      </c>
      <c r="AL140">
        <v>1</v>
      </c>
      <c r="AM140">
        <v>0</v>
      </c>
      <c r="AN140" t="s">
        <v>838</v>
      </c>
      <c r="AO140" t="s">
        <v>2080</v>
      </c>
      <c r="AP140" t="s">
        <v>1132</v>
      </c>
      <c r="AQ140">
        <v>1</v>
      </c>
      <c r="AS140">
        <v>1</v>
      </c>
      <c r="AT140" t="s">
        <v>835</v>
      </c>
      <c r="AU140">
        <v>1</v>
      </c>
      <c r="AV140">
        <v>0.45701889659436368</v>
      </c>
      <c r="AW140">
        <v>2.3143123648703391E-2</v>
      </c>
      <c r="AX140">
        <v>0.45406403303879667</v>
      </c>
      <c r="AY140">
        <v>2.2844826568752294E-2</v>
      </c>
      <c r="BA140" t="s">
        <v>294</v>
      </c>
      <c r="BC140">
        <v>1</v>
      </c>
      <c r="BD140">
        <v>68</v>
      </c>
      <c r="BE140">
        <v>57</v>
      </c>
      <c r="BF140">
        <v>125</v>
      </c>
      <c r="BG140">
        <v>5.9668999999999999</v>
      </c>
      <c r="BH140">
        <v>6.5175000000000001</v>
      </c>
      <c r="BI140">
        <v>1.0110399999999999</v>
      </c>
      <c r="BJ140">
        <v>1.41568</v>
      </c>
      <c r="BK140">
        <v>1</v>
      </c>
      <c r="BL140">
        <v>0.45424039403524036</v>
      </c>
      <c r="BM140">
        <v>3.3075079344357147E-2</v>
      </c>
      <c r="BN140">
        <v>0.45146499447901689</v>
      </c>
      <c r="BO140">
        <v>3.2672137975960726E-2</v>
      </c>
      <c r="CE140" t="s">
        <v>361</v>
      </c>
      <c r="CG140">
        <v>1</v>
      </c>
      <c r="CH140">
        <v>68</v>
      </c>
      <c r="CI140">
        <v>57</v>
      </c>
      <c r="CJ140">
        <v>125</v>
      </c>
      <c r="CK140">
        <v>6.2868000000000004</v>
      </c>
      <c r="CL140">
        <v>5.6711</v>
      </c>
      <c r="CM140">
        <v>1.3117300000000001</v>
      </c>
      <c r="CN140">
        <v>1.3710599999999999</v>
      </c>
      <c r="CO140">
        <v>1</v>
      </c>
      <c r="CP140">
        <v>0.459797399153487</v>
      </c>
      <c r="CQ140">
        <v>3.309539659513723E-2</v>
      </c>
      <c r="CR140">
        <v>0.45698804640916835</v>
      </c>
      <c r="CS140">
        <v>3.2692207709244449E-2</v>
      </c>
      <c r="DM140" t="e">
        <v>#DIV/0!</v>
      </c>
      <c r="DN140" t="e">
        <v>#DIV/0!</v>
      </c>
      <c r="DO140" t="e">
        <v>#DIV/0!</v>
      </c>
      <c r="DP140" t="e">
        <v>#DIV/0!</v>
      </c>
      <c r="EB140" t="e">
        <v>#DIV/0!</v>
      </c>
      <c r="EC140" t="e">
        <v>#DIV/0!</v>
      </c>
      <c r="ED140" t="e">
        <v>#DIV/0!</v>
      </c>
      <c r="EE140" t="e">
        <v>#DIV/0!</v>
      </c>
    </row>
    <row r="141" spans="1:135" x14ac:dyDescent="0.2">
      <c r="A141">
        <v>215</v>
      </c>
      <c r="B141" t="s">
        <v>300</v>
      </c>
      <c r="C141" t="s">
        <v>1146</v>
      </c>
      <c r="D141">
        <v>1</v>
      </c>
      <c r="E141" t="s">
        <v>1971</v>
      </c>
      <c r="F141" t="s">
        <v>1204</v>
      </c>
      <c r="G141" t="s">
        <v>123</v>
      </c>
      <c r="H141">
        <v>1</v>
      </c>
      <c r="I141">
        <v>1</v>
      </c>
      <c r="J141">
        <v>1</v>
      </c>
      <c r="K141">
        <v>1</v>
      </c>
      <c r="L141">
        <v>1</v>
      </c>
      <c r="N141">
        <v>1</v>
      </c>
      <c r="O141">
        <v>1</v>
      </c>
      <c r="Q141" t="s">
        <v>871</v>
      </c>
      <c r="R141" t="s">
        <v>89</v>
      </c>
      <c r="S141" t="s">
        <v>301</v>
      </c>
      <c r="T141">
        <v>2015</v>
      </c>
      <c r="U141" t="s">
        <v>123</v>
      </c>
      <c r="V141">
        <v>0</v>
      </c>
      <c r="W141">
        <v>0</v>
      </c>
      <c r="X141">
        <v>0</v>
      </c>
      <c r="Y141">
        <v>1</v>
      </c>
      <c r="Z141">
        <v>1</v>
      </c>
      <c r="AA141">
        <v>1</v>
      </c>
      <c r="AB141">
        <v>1</v>
      </c>
      <c r="AC141">
        <v>1</v>
      </c>
      <c r="AD141">
        <v>1</v>
      </c>
      <c r="AE141">
        <v>1</v>
      </c>
      <c r="AF141">
        <v>1</v>
      </c>
      <c r="AG141">
        <v>1</v>
      </c>
      <c r="AH141">
        <v>1</v>
      </c>
      <c r="AI141">
        <v>1</v>
      </c>
      <c r="AJ141">
        <v>1</v>
      </c>
      <c r="AK141">
        <v>0</v>
      </c>
      <c r="AL141">
        <v>0</v>
      </c>
      <c r="AM141">
        <v>0</v>
      </c>
      <c r="AU141">
        <v>0</v>
      </c>
      <c r="AV141">
        <v>1.18</v>
      </c>
      <c r="AW141">
        <v>0.14000000000000001</v>
      </c>
      <c r="AX141">
        <v>1.1599999999999999</v>
      </c>
      <c r="AY141">
        <v>0.14000000000000001</v>
      </c>
      <c r="BA141" t="s">
        <v>302</v>
      </c>
      <c r="BC141">
        <v>1</v>
      </c>
      <c r="BD141">
        <v>25</v>
      </c>
      <c r="BE141">
        <v>23</v>
      </c>
      <c r="BF141">
        <v>48</v>
      </c>
      <c r="BG141" t="s">
        <v>303</v>
      </c>
      <c r="BH141" t="s">
        <v>304</v>
      </c>
      <c r="BK141">
        <v>1</v>
      </c>
      <c r="BL141" t="e">
        <v>#VALUE!</v>
      </c>
      <c r="BM141" t="e">
        <v>#VALUE!</v>
      </c>
      <c r="BN141" t="e">
        <v>#VALUE!</v>
      </c>
      <c r="BO141" t="e">
        <v>#VALUE!</v>
      </c>
      <c r="BP141">
        <v>2.133508763</v>
      </c>
      <c r="BX141">
        <v>0.47624269000000002</v>
      </c>
      <c r="CA141">
        <v>1.1762649999999999</v>
      </c>
      <c r="CB141">
        <v>0.14476</v>
      </c>
      <c r="CC141">
        <v>1.156982</v>
      </c>
      <c r="CD141">
        <v>0.14005300000000001</v>
      </c>
      <c r="CP141" t="e">
        <v>#DIV/0!</v>
      </c>
      <c r="CQ141" t="e">
        <v>#DIV/0!</v>
      </c>
      <c r="CR141" t="e">
        <v>#DIV/0!</v>
      </c>
      <c r="CS141" t="e">
        <v>#DIV/0!</v>
      </c>
      <c r="DM141" t="e">
        <v>#DIV/0!</v>
      </c>
      <c r="DN141" t="e">
        <v>#DIV/0!</v>
      </c>
      <c r="DO141" t="e">
        <v>#DIV/0!</v>
      </c>
      <c r="DP141" t="e">
        <v>#DIV/0!</v>
      </c>
      <c r="EB141" t="e">
        <v>#DIV/0!</v>
      </c>
      <c r="EC141" t="e">
        <v>#DIV/0!</v>
      </c>
      <c r="ED141" t="e">
        <v>#DIV/0!</v>
      </c>
      <c r="EE141" t="e">
        <v>#DIV/0!</v>
      </c>
    </row>
    <row r="142" spans="1:135" x14ac:dyDescent="0.2">
      <c r="A142">
        <v>215</v>
      </c>
      <c r="B142" t="s">
        <v>305</v>
      </c>
      <c r="C142" t="s">
        <v>1147</v>
      </c>
      <c r="D142">
        <v>2</v>
      </c>
      <c r="E142" t="s">
        <v>1972</v>
      </c>
      <c r="F142" t="s">
        <v>1204</v>
      </c>
      <c r="G142" t="s">
        <v>123</v>
      </c>
      <c r="H142">
        <v>1</v>
      </c>
      <c r="I142">
        <v>1</v>
      </c>
      <c r="J142">
        <v>1</v>
      </c>
      <c r="K142">
        <v>1</v>
      </c>
      <c r="L142">
        <v>1</v>
      </c>
      <c r="N142">
        <v>1</v>
      </c>
      <c r="O142">
        <v>1</v>
      </c>
      <c r="Q142" t="s">
        <v>306</v>
      </c>
      <c r="R142" t="s">
        <v>3</v>
      </c>
      <c r="T142">
        <v>2015</v>
      </c>
      <c r="U142" t="s">
        <v>123</v>
      </c>
      <c r="V142">
        <v>0</v>
      </c>
      <c r="W142">
        <v>0</v>
      </c>
      <c r="X142">
        <v>0</v>
      </c>
      <c r="Y142">
        <v>2</v>
      </c>
      <c r="Z142">
        <v>2</v>
      </c>
      <c r="AA142">
        <v>1</v>
      </c>
      <c r="AB142">
        <v>2</v>
      </c>
      <c r="AC142">
        <v>1</v>
      </c>
      <c r="AD142">
        <v>1</v>
      </c>
      <c r="AE142">
        <v>1</v>
      </c>
      <c r="AF142">
        <v>1</v>
      </c>
      <c r="AG142">
        <v>2</v>
      </c>
      <c r="AH142">
        <v>1</v>
      </c>
      <c r="AI142">
        <v>0</v>
      </c>
      <c r="AJ142">
        <v>2</v>
      </c>
      <c r="AK142">
        <v>0</v>
      </c>
      <c r="AL142">
        <v>0</v>
      </c>
      <c r="AM142">
        <v>1</v>
      </c>
      <c r="AO142" t="s">
        <v>777</v>
      </c>
      <c r="AP142" t="s">
        <v>840</v>
      </c>
      <c r="AQ142">
        <v>0</v>
      </c>
      <c r="AU142">
        <v>0</v>
      </c>
      <c r="AV142">
        <v>-0.32349737482835156</v>
      </c>
      <c r="AW142">
        <v>4.9318209432197828E-2</v>
      </c>
      <c r="AX142">
        <v>-0.3201158691681249</v>
      </c>
      <c r="AY142">
        <v>4.8292555451241947E-2</v>
      </c>
      <c r="BD142">
        <v>48</v>
      </c>
      <c r="BE142">
        <v>36</v>
      </c>
      <c r="BF142">
        <v>74</v>
      </c>
      <c r="BG142">
        <v>4.0999999999999996</v>
      </c>
      <c r="BH142">
        <v>4.67</v>
      </c>
      <c r="BI142">
        <v>1.871</v>
      </c>
      <c r="BJ142">
        <v>1.6040000000000001</v>
      </c>
      <c r="BK142">
        <v>-1</v>
      </c>
      <c r="BL142">
        <v>-0.32349737482835156</v>
      </c>
      <c r="BM142">
        <v>4.9318209432197828E-2</v>
      </c>
      <c r="BN142">
        <v>-0.3201158691681249</v>
      </c>
      <c r="BO142">
        <v>4.8292555451241947E-2</v>
      </c>
      <c r="CP142" t="e">
        <v>#DIV/0!</v>
      </c>
      <c r="CQ142" t="e">
        <v>#DIV/0!</v>
      </c>
      <c r="CR142" t="e">
        <v>#DIV/0!</v>
      </c>
      <c r="CS142" t="e">
        <v>#DIV/0!</v>
      </c>
      <c r="DM142" t="e">
        <v>#DIV/0!</v>
      </c>
      <c r="DN142" t="e">
        <v>#DIV/0!</v>
      </c>
      <c r="DO142" t="e">
        <v>#DIV/0!</v>
      </c>
      <c r="DP142" t="e">
        <v>#DIV/0!</v>
      </c>
      <c r="EB142" t="e">
        <v>#DIV/0!</v>
      </c>
      <c r="EC142" t="e">
        <v>#DIV/0!</v>
      </c>
      <c r="ED142" t="e">
        <v>#DIV/0!</v>
      </c>
      <c r="EE142" t="e">
        <v>#DIV/0!</v>
      </c>
    </row>
    <row r="143" spans="1:135" x14ac:dyDescent="0.2">
      <c r="A143">
        <v>215</v>
      </c>
      <c r="B143" t="s">
        <v>305</v>
      </c>
      <c r="C143" t="s">
        <v>1147</v>
      </c>
      <c r="D143">
        <v>2</v>
      </c>
      <c r="E143" t="s">
        <v>1972</v>
      </c>
      <c r="F143" t="s">
        <v>1204</v>
      </c>
      <c r="G143" t="s">
        <v>123</v>
      </c>
      <c r="H143">
        <v>1</v>
      </c>
      <c r="I143">
        <v>1</v>
      </c>
      <c r="J143">
        <v>1</v>
      </c>
      <c r="K143">
        <v>1</v>
      </c>
      <c r="L143">
        <v>1</v>
      </c>
      <c r="N143">
        <v>1</v>
      </c>
      <c r="O143">
        <v>1</v>
      </c>
      <c r="Q143" t="s">
        <v>306</v>
      </c>
      <c r="R143" t="s">
        <v>3</v>
      </c>
      <c r="T143">
        <v>2015</v>
      </c>
      <c r="U143" t="s">
        <v>123</v>
      </c>
      <c r="V143">
        <v>0</v>
      </c>
      <c r="W143">
        <v>0</v>
      </c>
      <c r="X143">
        <v>0</v>
      </c>
      <c r="Y143">
        <v>2</v>
      </c>
      <c r="Z143">
        <v>2</v>
      </c>
      <c r="AA143">
        <v>1</v>
      </c>
      <c r="AB143">
        <v>2</v>
      </c>
      <c r="AC143">
        <v>1</v>
      </c>
      <c r="AD143">
        <v>1</v>
      </c>
      <c r="AE143">
        <v>1</v>
      </c>
      <c r="AF143">
        <v>1</v>
      </c>
      <c r="AG143">
        <v>2</v>
      </c>
      <c r="AH143">
        <v>1</v>
      </c>
      <c r="AI143">
        <v>0</v>
      </c>
      <c r="AJ143">
        <v>2</v>
      </c>
      <c r="AK143">
        <v>0</v>
      </c>
      <c r="AL143">
        <v>0</v>
      </c>
      <c r="AM143">
        <v>1</v>
      </c>
      <c r="AO143" t="s">
        <v>777</v>
      </c>
      <c r="AP143" t="s">
        <v>839</v>
      </c>
      <c r="AQ143">
        <v>1</v>
      </c>
      <c r="AU143">
        <v>0</v>
      </c>
      <c r="AV143">
        <v>0.49902666854549016</v>
      </c>
      <c r="AW143">
        <v>5.4102719896070794E-2</v>
      </c>
      <c r="AX143">
        <v>0.49415018644243974</v>
      </c>
      <c r="AY143">
        <v>5.3050504110550546E-2</v>
      </c>
      <c r="BD143">
        <v>32</v>
      </c>
      <c r="BE143">
        <v>47</v>
      </c>
      <c r="BF143">
        <v>79</v>
      </c>
      <c r="BG143">
        <v>4.38</v>
      </c>
      <c r="BH143">
        <v>3.55</v>
      </c>
      <c r="BI143">
        <v>1.385</v>
      </c>
      <c r="BJ143">
        <v>1.827</v>
      </c>
      <c r="BK143">
        <v>1</v>
      </c>
      <c r="BL143">
        <v>0.49902666854549016</v>
      </c>
      <c r="BM143">
        <v>5.4102719896070794E-2</v>
      </c>
      <c r="BN143">
        <v>0.49415018644243974</v>
      </c>
      <c r="BO143">
        <v>5.3050504110550546E-2</v>
      </c>
      <c r="CP143" t="e">
        <v>#DIV/0!</v>
      </c>
      <c r="CQ143" t="e">
        <v>#DIV/0!</v>
      </c>
      <c r="CR143" t="e">
        <v>#DIV/0!</v>
      </c>
      <c r="CS143" t="e">
        <v>#DIV/0!</v>
      </c>
      <c r="DM143" t="e">
        <v>#DIV/0!</v>
      </c>
      <c r="DN143" t="e">
        <v>#DIV/0!</v>
      </c>
      <c r="DO143" t="e">
        <v>#DIV/0!</v>
      </c>
      <c r="DP143" t="e">
        <v>#DIV/0!</v>
      </c>
      <c r="EB143" t="e">
        <v>#DIV/0!</v>
      </c>
      <c r="EC143" t="e">
        <v>#DIV/0!</v>
      </c>
      <c r="ED143" t="e">
        <v>#DIV/0!</v>
      </c>
      <c r="EE143" t="e">
        <v>#DIV/0!</v>
      </c>
    </row>
    <row r="144" spans="1:135" x14ac:dyDescent="0.2">
      <c r="A144">
        <v>215</v>
      </c>
      <c r="B144" t="s">
        <v>307</v>
      </c>
      <c r="C144" t="s">
        <v>1148</v>
      </c>
      <c r="D144">
        <v>3</v>
      </c>
      <c r="E144" t="s">
        <v>1973</v>
      </c>
      <c r="F144" t="s">
        <v>1204</v>
      </c>
      <c r="G144" t="s">
        <v>123</v>
      </c>
      <c r="H144">
        <v>1</v>
      </c>
      <c r="I144">
        <v>1</v>
      </c>
      <c r="J144">
        <v>1</v>
      </c>
      <c r="K144">
        <v>1</v>
      </c>
      <c r="L144">
        <v>1</v>
      </c>
      <c r="N144">
        <v>1</v>
      </c>
      <c r="O144">
        <v>1</v>
      </c>
      <c r="Q144" t="s">
        <v>1275</v>
      </c>
      <c r="R144" t="s">
        <v>3</v>
      </c>
      <c r="T144">
        <v>2015</v>
      </c>
      <c r="U144" t="s">
        <v>123</v>
      </c>
      <c r="V144">
        <v>0</v>
      </c>
      <c r="W144">
        <v>0</v>
      </c>
      <c r="X144">
        <v>0</v>
      </c>
      <c r="Y144">
        <v>2</v>
      </c>
      <c r="Z144">
        <v>2</v>
      </c>
      <c r="AA144">
        <v>1</v>
      </c>
      <c r="AB144">
        <v>2</v>
      </c>
      <c r="AC144">
        <v>1</v>
      </c>
      <c r="AD144">
        <v>1</v>
      </c>
      <c r="AE144">
        <v>1</v>
      </c>
      <c r="AF144">
        <v>1</v>
      </c>
      <c r="AG144">
        <v>2</v>
      </c>
      <c r="AH144">
        <v>2</v>
      </c>
      <c r="AI144">
        <v>1</v>
      </c>
      <c r="AJ144">
        <v>2</v>
      </c>
      <c r="AK144">
        <v>0</v>
      </c>
      <c r="AL144">
        <v>0</v>
      </c>
      <c r="AM144">
        <v>0</v>
      </c>
      <c r="AU144">
        <v>0</v>
      </c>
      <c r="AV144">
        <v>0.80446612673627771</v>
      </c>
      <c r="AW144">
        <v>9.2029669547573037E-2</v>
      </c>
      <c r="AX144">
        <v>0.79098345422114458</v>
      </c>
      <c r="AY144">
        <v>8.8970726378877749E-2</v>
      </c>
      <c r="BA144" t="s">
        <v>308</v>
      </c>
      <c r="BB144">
        <v>0.79</v>
      </c>
      <c r="BC144">
        <v>1</v>
      </c>
      <c r="BD144">
        <v>23</v>
      </c>
      <c r="BE144">
        <v>24</v>
      </c>
      <c r="BF144">
        <v>47</v>
      </c>
      <c r="BG144">
        <v>89.13</v>
      </c>
      <c r="BH144">
        <v>95.69</v>
      </c>
      <c r="BI144">
        <v>10.38</v>
      </c>
      <c r="BJ144">
        <v>5.2</v>
      </c>
      <c r="BK144">
        <v>1</v>
      </c>
      <c r="BL144">
        <v>0.80446612673627771</v>
      </c>
      <c r="BM144">
        <v>9.2029669547573037E-2</v>
      </c>
      <c r="BN144">
        <v>0.79098345422114458</v>
      </c>
      <c r="BO144">
        <v>8.8970726378877749E-2</v>
      </c>
      <c r="CP144" t="e">
        <v>#DIV/0!</v>
      </c>
      <c r="CQ144" t="e">
        <v>#DIV/0!</v>
      </c>
      <c r="CR144" t="e">
        <v>#DIV/0!</v>
      </c>
      <c r="CS144" t="e">
        <v>#DIV/0!</v>
      </c>
      <c r="DM144" t="e">
        <v>#DIV/0!</v>
      </c>
      <c r="DN144" t="e">
        <v>#DIV/0!</v>
      </c>
      <c r="DO144" t="e">
        <v>#DIV/0!</v>
      </c>
      <c r="DP144" t="e">
        <v>#DIV/0!</v>
      </c>
      <c r="EB144" t="e">
        <v>#DIV/0!</v>
      </c>
      <c r="EC144" t="e">
        <v>#DIV/0!</v>
      </c>
      <c r="ED144" t="e">
        <v>#DIV/0!</v>
      </c>
      <c r="EE144" t="e">
        <v>#DIV/0!</v>
      </c>
    </row>
    <row r="145" spans="1:135" x14ac:dyDescent="0.2">
      <c r="A145">
        <v>215</v>
      </c>
      <c r="B145" t="s">
        <v>309</v>
      </c>
      <c r="C145" t="s">
        <v>1149</v>
      </c>
      <c r="D145">
        <v>4</v>
      </c>
      <c r="E145" t="s">
        <v>1974</v>
      </c>
      <c r="F145" t="s">
        <v>1204</v>
      </c>
      <c r="G145" t="s">
        <v>123</v>
      </c>
      <c r="H145">
        <v>1</v>
      </c>
      <c r="I145">
        <v>1</v>
      </c>
      <c r="J145">
        <v>1</v>
      </c>
      <c r="K145">
        <v>1</v>
      </c>
      <c r="L145">
        <v>1</v>
      </c>
      <c r="N145">
        <v>1</v>
      </c>
      <c r="O145">
        <v>1</v>
      </c>
      <c r="Q145" t="s">
        <v>310</v>
      </c>
      <c r="R145" t="s">
        <v>3</v>
      </c>
      <c r="T145">
        <v>2015</v>
      </c>
      <c r="U145" t="s">
        <v>123</v>
      </c>
      <c r="V145">
        <v>0</v>
      </c>
      <c r="W145">
        <v>0</v>
      </c>
      <c r="X145">
        <v>0</v>
      </c>
      <c r="Y145">
        <v>2</v>
      </c>
      <c r="Z145">
        <v>2</v>
      </c>
      <c r="AA145">
        <v>1</v>
      </c>
      <c r="AB145">
        <v>2</v>
      </c>
      <c r="AC145">
        <v>1</v>
      </c>
      <c r="AD145">
        <v>1</v>
      </c>
      <c r="AE145">
        <v>1</v>
      </c>
      <c r="AF145">
        <v>1</v>
      </c>
      <c r="AG145">
        <v>2</v>
      </c>
      <c r="AH145">
        <v>2</v>
      </c>
      <c r="AI145">
        <v>1</v>
      </c>
      <c r="AJ145">
        <v>2</v>
      </c>
      <c r="AK145">
        <v>0</v>
      </c>
      <c r="AL145">
        <v>0</v>
      </c>
      <c r="AM145">
        <v>1</v>
      </c>
      <c r="AO145" t="s">
        <v>778</v>
      </c>
      <c r="AP145" t="s">
        <v>842</v>
      </c>
      <c r="AQ145">
        <v>0</v>
      </c>
      <c r="AU145">
        <v>0</v>
      </c>
      <c r="AV145">
        <v>8.7684389508906904E-2</v>
      </c>
      <c r="AW145">
        <v>4.2594088043423135E-2</v>
      </c>
      <c r="AX145">
        <v>8.6967623382131098E-2</v>
      </c>
      <c r="AY145">
        <v>4.1900573093581452E-2</v>
      </c>
      <c r="BC145">
        <v>0</v>
      </c>
      <c r="BD145">
        <v>47</v>
      </c>
      <c r="BE145">
        <v>47</v>
      </c>
      <c r="BF145">
        <v>94</v>
      </c>
      <c r="BG145">
        <v>62.96</v>
      </c>
      <c r="BH145">
        <v>64.39</v>
      </c>
      <c r="BI145">
        <v>17.16</v>
      </c>
      <c r="BJ145">
        <v>15.41</v>
      </c>
      <c r="BK145">
        <v>1</v>
      </c>
      <c r="BL145">
        <v>8.7684389508906904E-2</v>
      </c>
      <c r="BM145">
        <v>4.2594088043423135E-2</v>
      </c>
      <c r="BN145">
        <v>8.6967623382131098E-2</v>
      </c>
      <c r="BO145">
        <v>4.1900573093581452E-2</v>
      </c>
      <c r="CP145" t="e">
        <v>#DIV/0!</v>
      </c>
      <c r="CQ145" t="e">
        <v>#DIV/0!</v>
      </c>
      <c r="CR145" t="e">
        <v>#DIV/0!</v>
      </c>
      <c r="CS145" t="e">
        <v>#DIV/0!</v>
      </c>
      <c r="DM145" t="e">
        <v>#DIV/0!</v>
      </c>
      <c r="DN145" t="e">
        <v>#DIV/0!</v>
      </c>
      <c r="DO145" t="e">
        <v>#DIV/0!</v>
      </c>
      <c r="DP145" t="e">
        <v>#DIV/0!</v>
      </c>
      <c r="EB145" t="e">
        <v>#DIV/0!</v>
      </c>
      <c r="EC145" t="e">
        <v>#DIV/0!</v>
      </c>
      <c r="ED145" t="e">
        <v>#DIV/0!</v>
      </c>
      <c r="EE145" t="e">
        <v>#DIV/0!</v>
      </c>
    </row>
    <row r="146" spans="1:135" x14ac:dyDescent="0.2">
      <c r="A146">
        <v>215</v>
      </c>
      <c r="B146" t="s">
        <v>309</v>
      </c>
      <c r="C146" t="s">
        <v>1149</v>
      </c>
      <c r="D146">
        <v>4</v>
      </c>
      <c r="E146" t="s">
        <v>1974</v>
      </c>
      <c r="F146" t="s">
        <v>1204</v>
      </c>
      <c r="G146" t="s">
        <v>123</v>
      </c>
      <c r="H146">
        <v>1</v>
      </c>
      <c r="I146">
        <v>1</v>
      </c>
      <c r="J146">
        <v>1</v>
      </c>
      <c r="K146">
        <v>1</v>
      </c>
      <c r="L146">
        <v>1</v>
      </c>
      <c r="N146">
        <v>1</v>
      </c>
      <c r="O146">
        <v>1</v>
      </c>
      <c r="Q146" t="s">
        <v>310</v>
      </c>
      <c r="R146" t="s">
        <v>3</v>
      </c>
      <c r="T146">
        <v>2015</v>
      </c>
      <c r="U146" t="s">
        <v>123</v>
      </c>
      <c r="V146">
        <v>0</v>
      </c>
      <c r="W146">
        <v>0</v>
      </c>
      <c r="X146">
        <v>0</v>
      </c>
      <c r="Y146">
        <v>2</v>
      </c>
      <c r="Z146">
        <v>2</v>
      </c>
      <c r="AA146">
        <v>1</v>
      </c>
      <c r="AB146">
        <v>2</v>
      </c>
      <c r="AC146">
        <v>1</v>
      </c>
      <c r="AD146">
        <v>1</v>
      </c>
      <c r="AE146">
        <v>1</v>
      </c>
      <c r="AF146">
        <v>1</v>
      </c>
      <c r="AG146">
        <v>2</v>
      </c>
      <c r="AH146">
        <v>2</v>
      </c>
      <c r="AI146">
        <v>1</v>
      </c>
      <c r="AJ146">
        <v>2</v>
      </c>
      <c r="AK146">
        <v>0</v>
      </c>
      <c r="AL146">
        <v>0</v>
      </c>
      <c r="AM146">
        <v>1</v>
      </c>
      <c r="AO146" t="s">
        <v>778</v>
      </c>
      <c r="AP146" t="s">
        <v>841</v>
      </c>
      <c r="AQ146">
        <v>1</v>
      </c>
      <c r="AU146">
        <v>0</v>
      </c>
      <c r="AV146">
        <v>0.27122830268820225</v>
      </c>
      <c r="AW146">
        <v>5.5298388987528237E-2</v>
      </c>
      <c r="AX146">
        <v>0.26835309099892801</v>
      </c>
      <c r="AY146">
        <v>5.413219913623861E-2</v>
      </c>
      <c r="BB146">
        <v>0.27</v>
      </c>
      <c r="BC146">
        <v>1</v>
      </c>
      <c r="BD146">
        <v>36.5</v>
      </c>
      <c r="BE146">
        <v>36.5</v>
      </c>
      <c r="BF146">
        <v>73</v>
      </c>
      <c r="BG146">
        <v>59.91</v>
      </c>
      <c r="BH146">
        <v>64.739999999999995</v>
      </c>
      <c r="BI146">
        <v>19</v>
      </c>
      <c r="BJ146">
        <v>16.53</v>
      </c>
      <c r="BK146">
        <v>1</v>
      </c>
      <c r="BL146">
        <v>0.27122830268820225</v>
      </c>
      <c r="BM146">
        <v>5.5298388987528237E-2</v>
      </c>
      <c r="BN146">
        <v>0.26835309099892801</v>
      </c>
      <c r="BO146">
        <v>5.413219913623861E-2</v>
      </c>
      <c r="CP146" t="e">
        <v>#DIV/0!</v>
      </c>
      <c r="CQ146" t="e">
        <v>#DIV/0!</v>
      </c>
      <c r="CR146" t="e">
        <v>#DIV/0!</v>
      </c>
      <c r="CS146" t="e">
        <v>#DIV/0!</v>
      </c>
      <c r="DM146" t="e">
        <v>#DIV/0!</v>
      </c>
      <c r="DN146" t="e">
        <v>#DIV/0!</v>
      </c>
      <c r="DO146" t="e">
        <v>#DIV/0!</v>
      </c>
      <c r="DP146" t="e">
        <v>#DIV/0!</v>
      </c>
      <c r="EB146" t="e">
        <v>#DIV/0!</v>
      </c>
      <c r="EC146" t="e">
        <v>#DIV/0!</v>
      </c>
      <c r="ED146" t="e">
        <v>#DIV/0!</v>
      </c>
      <c r="EE146" t="e">
        <v>#DIV/0!</v>
      </c>
    </row>
    <row r="147" spans="1:135" x14ac:dyDescent="0.2">
      <c r="A147">
        <v>216</v>
      </c>
      <c r="B147">
        <v>216</v>
      </c>
      <c r="C147" t="s">
        <v>1135</v>
      </c>
      <c r="D147">
        <v>1</v>
      </c>
      <c r="E147" t="s">
        <v>1975</v>
      </c>
      <c r="F147" t="s">
        <v>1204</v>
      </c>
      <c r="G147" t="s">
        <v>123</v>
      </c>
      <c r="H147">
        <v>1</v>
      </c>
      <c r="I147">
        <v>1</v>
      </c>
      <c r="J147">
        <v>1</v>
      </c>
      <c r="K147">
        <v>1</v>
      </c>
      <c r="L147">
        <v>1</v>
      </c>
      <c r="N147">
        <v>1</v>
      </c>
      <c r="O147">
        <v>1</v>
      </c>
      <c r="Q147" t="s">
        <v>1272</v>
      </c>
      <c r="R147" t="s">
        <v>89</v>
      </c>
      <c r="T147">
        <v>2015</v>
      </c>
      <c r="U147" t="s">
        <v>123</v>
      </c>
      <c r="V147">
        <v>0</v>
      </c>
      <c r="W147">
        <v>0</v>
      </c>
      <c r="X147">
        <v>0</v>
      </c>
      <c r="Y147">
        <v>1</v>
      </c>
      <c r="Z147">
        <v>1</v>
      </c>
      <c r="AA147">
        <v>1</v>
      </c>
      <c r="AB147">
        <v>1</v>
      </c>
      <c r="AC147">
        <v>1</v>
      </c>
      <c r="AD147">
        <v>1</v>
      </c>
      <c r="AE147">
        <v>1</v>
      </c>
      <c r="AF147">
        <v>1</v>
      </c>
      <c r="AG147">
        <v>2</v>
      </c>
      <c r="AH147">
        <v>2</v>
      </c>
      <c r="AI147">
        <v>1</v>
      </c>
      <c r="AJ147">
        <v>2</v>
      </c>
      <c r="AK147">
        <v>0</v>
      </c>
      <c r="AL147">
        <v>0</v>
      </c>
      <c r="AM147">
        <v>0</v>
      </c>
      <c r="AU147">
        <v>0</v>
      </c>
      <c r="AV147">
        <v>0.62031120851771027</v>
      </c>
      <c r="AW147">
        <v>7.4625315749234242E-2</v>
      </c>
      <c r="AX147">
        <v>0.61181379470239916</v>
      </c>
      <c r="AY147">
        <v>7.259479017527308E-2</v>
      </c>
      <c r="BA147" t="s">
        <v>133</v>
      </c>
      <c r="BC147">
        <v>1</v>
      </c>
      <c r="BD147">
        <v>25</v>
      </c>
      <c r="BE147">
        <v>32</v>
      </c>
      <c r="BF147">
        <v>57</v>
      </c>
      <c r="BG147">
        <v>3.08</v>
      </c>
      <c r="BH147">
        <v>3.89</v>
      </c>
      <c r="BI147">
        <v>1.42</v>
      </c>
      <c r="BJ147">
        <v>1.21</v>
      </c>
      <c r="BK147">
        <v>1</v>
      </c>
      <c r="BL147">
        <v>0.62031120851771027</v>
      </c>
      <c r="BM147">
        <v>7.4625315749234242E-2</v>
      </c>
      <c r="BN147">
        <v>0.61181379470239916</v>
      </c>
      <c r="BO147">
        <v>7.259479017527308E-2</v>
      </c>
      <c r="CP147" t="e">
        <v>#DIV/0!</v>
      </c>
      <c r="CQ147" t="e">
        <v>#DIV/0!</v>
      </c>
      <c r="CR147" t="e">
        <v>#DIV/0!</v>
      </c>
      <c r="CS147" t="e">
        <v>#DIV/0!</v>
      </c>
      <c r="DM147" t="e">
        <v>#DIV/0!</v>
      </c>
      <c r="DN147" t="e">
        <v>#DIV/0!</v>
      </c>
      <c r="DO147" t="e">
        <v>#DIV/0!</v>
      </c>
      <c r="DP147" t="e">
        <v>#DIV/0!</v>
      </c>
      <c r="EB147" t="e">
        <v>#DIV/0!</v>
      </c>
      <c r="EC147" t="e">
        <v>#DIV/0!</v>
      </c>
      <c r="ED147" t="e">
        <v>#DIV/0!</v>
      </c>
      <c r="EE147" t="e">
        <v>#DIV/0!</v>
      </c>
    </row>
    <row r="148" spans="1:135" x14ac:dyDescent="0.2">
      <c r="A148">
        <v>217</v>
      </c>
      <c r="B148">
        <v>217</v>
      </c>
      <c r="C148" t="s">
        <v>1136</v>
      </c>
      <c r="D148">
        <v>1</v>
      </c>
      <c r="E148" t="s">
        <v>1976</v>
      </c>
      <c r="F148" t="s">
        <v>1204</v>
      </c>
      <c r="G148" t="s">
        <v>123</v>
      </c>
      <c r="H148">
        <v>1</v>
      </c>
      <c r="I148">
        <v>1</v>
      </c>
      <c r="J148">
        <v>1</v>
      </c>
      <c r="K148">
        <v>1</v>
      </c>
      <c r="L148">
        <v>1</v>
      </c>
      <c r="N148">
        <v>1</v>
      </c>
      <c r="O148">
        <v>1</v>
      </c>
      <c r="Q148" t="s">
        <v>382</v>
      </c>
      <c r="R148" t="s">
        <v>383</v>
      </c>
      <c r="T148">
        <v>2016</v>
      </c>
      <c r="U148" t="s">
        <v>123</v>
      </c>
      <c r="V148">
        <v>0</v>
      </c>
      <c r="W148">
        <v>0</v>
      </c>
      <c r="X148">
        <v>0</v>
      </c>
      <c r="Y148">
        <v>1</v>
      </c>
      <c r="Z148">
        <v>1</v>
      </c>
      <c r="AA148">
        <v>1</v>
      </c>
      <c r="AB148">
        <v>1</v>
      </c>
      <c r="AC148">
        <v>1</v>
      </c>
      <c r="AD148">
        <v>1</v>
      </c>
      <c r="AE148">
        <v>1</v>
      </c>
      <c r="AF148">
        <v>1</v>
      </c>
      <c r="AG148">
        <v>2</v>
      </c>
      <c r="AH148">
        <v>2</v>
      </c>
      <c r="AI148">
        <v>1</v>
      </c>
      <c r="AJ148">
        <v>2</v>
      </c>
      <c r="AK148">
        <v>0</v>
      </c>
      <c r="AL148">
        <v>0</v>
      </c>
      <c r="AM148">
        <v>0</v>
      </c>
      <c r="AS148">
        <v>1</v>
      </c>
      <c r="AT148" t="s">
        <v>1092</v>
      </c>
      <c r="AU148">
        <v>1</v>
      </c>
      <c r="AV148">
        <v>0.2167197211978204</v>
      </c>
      <c r="AW148">
        <v>6.188924555202026E-3</v>
      </c>
      <c r="AX148">
        <v>0.212849726176431</v>
      </c>
      <c r="AY148">
        <v>5.9698650444789956E-3</v>
      </c>
      <c r="BK148">
        <v>1</v>
      </c>
      <c r="BL148" t="e">
        <v>#DIV/0!</v>
      </c>
      <c r="BM148" t="e">
        <v>#DIV/0!</v>
      </c>
      <c r="BN148" t="e">
        <v>#DIV/0!</v>
      </c>
      <c r="BO148" t="e">
        <v>#DIV/0!</v>
      </c>
      <c r="CP148" t="e">
        <v>#DIV/0!</v>
      </c>
      <c r="CQ148" t="e">
        <v>#DIV/0!</v>
      </c>
      <c r="CR148" t="e">
        <v>#DIV/0!</v>
      </c>
      <c r="CS148" t="e">
        <v>#DIV/0!</v>
      </c>
      <c r="DM148" t="e">
        <v>#DIV/0!</v>
      </c>
      <c r="DN148" t="e">
        <v>#DIV/0!</v>
      </c>
      <c r="DO148" t="e">
        <v>#DIV/0!</v>
      </c>
      <c r="DP148" t="e">
        <v>#DIV/0!</v>
      </c>
      <c r="EB148" t="e">
        <v>#DIV/0!</v>
      </c>
      <c r="EC148" t="e">
        <v>#DIV/0!</v>
      </c>
      <c r="ED148" t="e">
        <v>#DIV/0!</v>
      </c>
      <c r="EE148" t="e">
        <v>#DIV/0!</v>
      </c>
    </row>
    <row r="149" spans="1:135" x14ac:dyDescent="0.2">
      <c r="A149">
        <v>218</v>
      </c>
      <c r="B149">
        <v>218</v>
      </c>
      <c r="C149" t="s">
        <v>1137</v>
      </c>
      <c r="D149">
        <v>1</v>
      </c>
      <c r="E149" t="s">
        <v>1977</v>
      </c>
      <c r="F149" t="s">
        <v>1204</v>
      </c>
      <c r="G149" t="s">
        <v>123</v>
      </c>
      <c r="H149">
        <v>1</v>
      </c>
      <c r="I149">
        <v>1</v>
      </c>
      <c r="J149">
        <v>1</v>
      </c>
      <c r="K149">
        <v>1</v>
      </c>
      <c r="L149">
        <v>1</v>
      </c>
      <c r="N149">
        <v>1</v>
      </c>
      <c r="O149">
        <v>1</v>
      </c>
      <c r="Q149" t="s">
        <v>173</v>
      </c>
      <c r="R149" t="s">
        <v>3</v>
      </c>
      <c r="T149">
        <v>2015</v>
      </c>
      <c r="U149" t="s">
        <v>123</v>
      </c>
      <c r="V149">
        <v>0</v>
      </c>
      <c r="W149">
        <v>1</v>
      </c>
      <c r="X149">
        <v>0</v>
      </c>
      <c r="Y149">
        <v>2</v>
      </c>
      <c r="Z149">
        <v>2</v>
      </c>
      <c r="AA149">
        <v>1</v>
      </c>
      <c r="AB149">
        <v>2</v>
      </c>
      <c r="AC149">
        <v>1</v>
      </c>
      <c r="AD149">
        <v>1</v>
      </c>
      <c r="AE149">
        <v>1</v>
      </c>
      <c r="AF149">
        <v>1</v>
      </c>
      <c r="AG149">
        <v>1</v>
      </c>
      <c r="AH149">
        <v>1</v>
      </c>
      <c r="AI149">
        <v>1</v>
      </c>
      <c r="AJ149">
        <v>1</v>
      </c>
      <c r="AK149">
        <v>0</v>
      </c>
      <c r="AL149">
        <v>0</v>
      </c>
      <c r="AM149">
        <v>0</v>
      </c>
      <c r="AN149" t="s">
        <v>787</v>
      </c>
      <c r="AS149">
        <v>1</v>
      </c>
      <c r="AT149" t="s">
        <v>762</v>
      </c>
      <c r="AV149">
        <v>0.58727713373001045</v>
      </c>
      <c r="AW149">
        <v>3.622052105349665E-2</v>
      </c>
      <c r="AX149">
        <v>0.58380212110438912</v>
      </c>
      <c r="AY149">
        <v>3.5793144015051619E-2</v>
      </c>
      <c r="AZ149" t="s">
        <v>1109</v>
      </c>
      <c r="BA149" t="s">
        <v>384</v>
      </c>
      <c r="BC149">
        <v>1</v>
      </c>
      <c r="BD149">
        <v>86</v>
      </c>
      <c r="BE149">
        <v>43</v>
      </c>
      <c r="BF149">
        <v>129</v>
      </c>
      <c r="BG149">
        <v>322.57499999999999</v>
      </c>
      <c r="BH149">
        <v>219.37</v>
      </c>
      <c r="BI149">
        <v>173.25457071892794</v>
      </c>
      <c r="BJ149">
        <v>180.65</v>
      </c>
      <c r="BK149">
        <v>1</v>
      </c>
      <c r="BL149">
        <v>0.58727713373001045</v>
      </c>
      <c r="BM149">
        <v>3.622052105349665E-2</v>
      </c>
      <c r="BN149">
        <v>0.58380212110438912</v>
      </c>
      <c r="BO149">
        <v>3.5793144015051619E-2</v>
      </c>
      <c r="CP149" t="e">
        <v>#DIV/0!</v>
      </c>
      <c r="CQ149" t="e">
        <v>#DIV/0!</v>
      </c>
      <c r="CR149" t="e">
        <v>#DIV/0!</v>
      </c>
      <c r="CS149" t="e">
        <v>#DIV/0!</v>
      </c>
      <c r="DM149" t="e">
        <v>#DIV/0!</v>
      </c>
      <c r="DN149" t="e">
        <v>#DIV/0!</v>
      </c>
      <c r="DO149" t="e">
        <v>#DIV/0!</v>
      </c>
      <c r="DP149" t="e">
        <v>#DIV/0!</v>
      </c>
      <c r="EB149" t="e">
        <v>#DIV/0!</v>
      </c>
      <c r="EC149" t="e">
        <v>#DIV/0!</v>
      </c>
      <c r="ED149" t="e">
        <v>#DIV/0!</v>
      </c>
      <c r="EE149" t="e">
        <v>#DIV/0!</v>
      </c>
    </row>
    <row r="150" spans="1:135" x14ac:dyDescent="0.2">
      <c r="A150">
        <v>219</v>
      </c>
      <c r="B150" t="s">
        <v>429</v>
      </c>
      <c r="C150" t="s">
        <v>1150</v>
      </c>
      <c r="D150" t="s">
        <v>430</v>
      </c>
      <c r="E150" t="s">
        <v>1978</v>
      </c>
      <c r="F150" t="s">
        <v>1204</v>
      </c>
      <c r="G150" t="s">
        <v>123</v>
      </c>
      <c r="H150">
        <v>1</v>
      </c>
      <c r="I150">
        <v>1</v>
      </c>
      <c r="J150">
        <v>1</v>
      </c>
      <c r="K150">
        <v>1</v>
      </c>
      <c r="L150">
        <v>1</v>
      </c>
      <c r="N150">
        <v>1</v>
      </c>
      <c r="O150">
        <v>1</v>
      </c>
      <c r="Q150" t="s">
        <v>431</v>
      </c>
      <c r="R150" t="s">
        <v>3</v>
      </c>
      <c r="T150">
        <v>2015</v>
      </c>
      <c r="U150" t="s">
        <v>123</v>
      </c>
      <c r="V150">
        <v>0</v>
      </c>
      <c r="W150">
        <v>0</v>
      </c>
      <c r="X150">
        <v>0</v>
      </c>
      <c r="Y150">
        <v>2</v>
      </c>
      <c r="Z150">
        <v>2</v>
      </c>
      <c r="AA150">
        <v>1</v>
      </c>
      <c r="AB150">
        <v>2</v>
      </c>
      <c r="AC150">
        <v>2</v>
      </c>
      <c r="AD150">
        <v>2</v>
      </c>
      <c r="AE150">
        <v>1</v>
      </c>
      <c r="AF150">
        <v>2</v>
      </c>
      <c r="AG150">
        <v>2</v>
      </c>
      <c r="AH150">
        <v>2</v>
      </c>
      <c r="AI150">
        <v>1</v>
      </c>
      <c r="AJ150">
        <v>2</v>
      </c>
      <c r="AK150">
        <v>0</v>
      </c>
      <c r="AL150">
        <v>0</v>
      </c>
      <c r="AM150">
        <v>0</v>
      </c>
      <c r="AN150" t="s">
        <v>1846</v>
      </c>
      <c r="AU150">
        <v>0</v>
      </c>
      <c r="AV150">
        <v>0.26773003358930719</v>
      </c>
      <c r="AW150">
        <v>1.4506936318110033E-2</v>
      </c>
      <c r="AX150">
        <v>0.26700447794272369</v>
      </c>
      <c r="AY150">
        <v>1.4428414479503918E-2</v>
      </c>
      <c r="BA150" t="s">
        <v>432</v>
      </c>
      <c r="BC150">
        <v>0</v>
      </c>
      <c r="BD150">
        <v>132</v>
      </c>
      <c r="BE150">
        <v>147</v>
      </c>
      <c r="BF150">
        <v>279</v>
      </c>
      <c r="BG150">
        <v>3.722</v>
      </c>
      <c r="BH150">
        <v>3.4140000000000001</v>
      </c>
      <c r="BI150">
        <v>1.163</v>
      </c>
      <c r="BJ150">
        <v>1.139</v>
      </c>
      <c r="BK150">
        <v>1</v>
      </c>
      <c r="BL150">
        <v>0.26773003358930719</v>
      </c>
      <c r="BM150">
        <v>1.4506936318110033E-2</v>
      </c>
      <c r="BN150">
        <v>0.26700447794272369</v>
      </c>
      <c r="BO150">
        <v>1.4428414479503918E-2</v>
      </c>
      <c r="CP150" t="e">
        <v>#DIV/0!</v>
      </c>
      <c r="CQ150" t="e">
        <v>#DIV/0!</v>
      </c>
      <c r="CR150" t="e">
        <v>#DIV/0!</v>
      </c>
      <c r="CS150" t="e">
        <v>#DIV/0!</v>
      </c>
      <c r="DM150" t="e">
        <v>#DIV/0!</v>
      </c>
      <c r="DN150" t="e">
        <v>#DIV/0!</v>
      </c>
      <c r="DO150" t="e">
        <v>#DIV/0!</v>
      </c>
      <c r="DP150" t="e">
        <v>#DIV/0!</v>
      </c>
      <c r="EB150" t="e">
        <v>#DIV/0!</v>
      </c>
      <c r="EC150" t="e">
        <v>#DIV/0!</v>
      </c>
      <c r="ED150" t="e">
        <v>#DIV/0!</v>
      </c>
      <c r="EE150" t="e">
        <v>#DIV/0!</v>
      </c>
    </row>
    <row r="151" spans="1:135" x14ac:dyDescent="0.2">
      <c r="A151">
        <v>219</v>
      </c>
      <c r="B151" t="s">
        <v>416</v>
      </c>
      <c r="C151" t="s">
        <v>1150</v>
      </c>
      <c r="D151" t="s">
        <v>417</v>
      </c>
      <c r="E151" t="s">
        <v>1979</v>
      </c>
      <c r="F151" t="s">
        <v>1204</v>
      </c>
      <c r="G151" t="s">
        <v>123</v>
      </c>
      <c r="H151">
        <v>1</v>
      </c>
      <c r="I151">
        <v>1</v>
      </c>
      <c r="J151">
        <v>1</v>
      </c>
      <c r="K151">
        <v>1</v>
      </c>
      <c r="L151">
        <v>1</v>
      </c>
      <c r="N151">
        <v>1</v>
      </c>
      <c r="O151">
        <v>1</v>
      </c>
      <c r="Q151" t="s">
        <v>418</v>
      </c>
      <c r="R151" t="s">
        <v>388</v>
      </c>
      <c r="T151">
        <v>2015</v>
      </c>
      <c r="U151" t="s">
        <v>123</v>
      </c>
      <c r="V151">
        <v>0</v>
      </c>
      <c r="W151">
        <v>0</v>
      </c>
      <c r="X151">
        <v>0</v>
      </c>
      <c r="Y151">
        <v>3</v>
      </c>
      <c r="Z151" t="s">
        <v>1847</v>
      </c>
      <c r="AA151" t="s">
        <v>1848</v>
      </c>
      <c r="AB151">
        <v>3</v>
      </c>
      <c r="AC151">
        <v>3</v>
      </c>
      <c r="AD151">
        <v>3</v>
      </c>
      <c r="AE151">
        <v>1</v>
      </c>
      <c r="AF151">
        <v>3</v>
      </c>
      <c r="AG151">
        <v>2</v>
      </c>
      <c r="AH151">
        <v>2</v>
      </c>
      <c r="AI151">
        <v>1</v>
      </c>
      <c r="AJ151">
        <v>2</v>
      </c>
      <c r="AK151">
        <v>0</v>
      </c>
      <c r="AL151">
        <v>1</v>
      </c>
      <c r="AM151">
        <v>0</v>
      </c>
      <c r="AS151">
        <v>1</v>
      </c>
      <c r="AT151" t="s">
        <v>715</v>
      </c>
      <c r="AU151">
        <v>1</v>
      </c>
      <c r="AV151">
        <v>1.264079983773283E-2</v>
      </c>
      <c r="AW151">
        <v>9.5230566314792563E-3</v>
      </c>
      <c r="AX151">
        <v>1.2586624981285403E-2</v>
      </c>
      <c r="AY151">
        <v>9.4416053450659312E-3</v>
      </c>
      <c r="BA151" t="s">
        <v>419</v>
      </c>
      <c r="BC151">
        <v>0</v>
      </c>
      <c r="BD151">
        <v>93</v>
      </c>
      <c r="BE151">
        <v>91</v>
      </c>
      <c r="BF151">
        <v>184</v>
      </c>
      <c r="BG151">
        <v>4.5679999999999996</v>
      </c>
      <c r="BH151">
        <v>4.5519999999999996</v>
      </c>
      <c r="BI151">
        <v>1.1990000000000001</v>
      </c>
      <c r="BJ151">
        <v>1.097</v>
      </c>
      <c r="BK151">
        <v>1</v>
      </c>
      <c r="BL151">
        <v>1.3916770361021281E-2</v>
      </c>
      <c r="BM151">
        <v>2.1742225455883567E-2</v>
      </c>
      <c r="BN151">
        <v>1.3859342147702073E-2</v>
      </c>
      <c r="BO151">
        <v>2.1563155040808028E-2</v>
      </c>
      <c r="CE151" t="s">
        <v>420</v>
      </c>
      <c r="CH151">
        <v>93</v>
      </c>
      <c r="CI151">
        <v>91</v>
      </c>
      <c r="CJ151">
        <v>184</v>
      </c>
      <c r="CK151">
        <v>5.6043000000000003</v>
      </c>
      <c r="CL151">
        <v>5.6154000000000002</v>
      </c>
      <c r="CM151">
        <v>1.00865</v>
      </c>
      <c r="CN151">
        <v>0.95881000000000005</v>
      </c>
      <c r="CO151">
        <v>1</v>
      </c>
      <c r="CP151">
        <v>1.1276828470824311E-2</v>
      </c>
      <c r="CQ151">
        <v>2.1742044723174543E-2</v>
      </c>
      <c r="CR151">
        <v>1.1230294102994224E-2</v>
      </c>
      <c r="CS151">
        <v>2.1562975796625614E-2</v>
      </c>
      <c r="DM151" t="e">
        <v>#DIV/0!</v>
      </c>
      <c r="DN151" t="e">
        <v>#DIV/0!</v>
      </c>
      <c r="DO151" t="e">
        <v>#DIV/0!</v>
      </c>
      <c r="DP151" t="e">
        <v>#DIV/0!</v>
      </c>
      <c r="EB151" t="e">
        <v>#DIV/0!</v>
      </c>
      <c r="EC151" t="e">
        <v>#DIV/0!</v>
      </c>
      <c r="ED151" t="e">
        <v>#DIV/0!</v>
      </c>
      <c r="EE151" t="e">
        <v>#DIV/0!</v>
      </c>
    </row>
    <row r="152" spans="1:135" x14ac:dyDescent="0.2">
      <c r="A152">
        <v>219</v>
      </c>
      <c r="B152" t="s">
        <v>421</v>
      </c>
      <c r="C152" t="s">
        <v>1150</v>
      </c>
      <c r="D152" t="s">
        <v>422</v>
      </c>
      <c r="E152" t="s">
        <v>1980</v>
      </c>
      <c r="F152" t="s">
        <v>1204</v>
      </c>
      <c r="G152" t="s">
        <v>123</v>
      </c>
      <c r="H152">
        <v>1</v>
      </c>
      <c r="I152">
        <v>1</v>
      </c>
      <c r="J152">
        <v>1</v>
      </c>
      <c r="K152">
        <v>1</v>
      </c>
      <c r="L152">
        <v>1</v>
      </c>
      <c r="N152">
        <v>1</v>
      </c>
      <c r="O152">
        <v>1</v>
      </c>
      <c r="Q152" t="s">
        <v>423</v>
      </c>
      <c r="R152" t="s">
        <v>3</v>
      </c>
      <c r="T152">
        <v>2015</v>
      </c>
      <c r="U152" t="s">
        <v>123</v>
      </c>
      <c r="V152">
        <v>0</v>
      </c>
      <c r="W152">
        <v>0</v>
      </c>
      <c r="X152">
        <v>0</v>
      </c>
      <c r="Y152">
        <v>2</v>
      </c>
      <c r="Z152">
        <v>2</v>
      </c>
      <c r="AA152">
        <v>1</v>
      </c>
      <c r="AB152">
        <v>2</v>
      </c>
      <c r="AC152">
        <v>3</v>
      </c>
      <c r="AD152">
        <v>3</v>
      </c>
      <c r="AE152">
        <v>1</v>
      </c>
      <c r="AF152">
        <v>3</v>
      </c>
      <c r="AG152">
        <v>2</v>
      </c>
      <c r="AH152">
        <v>2</v>
      </c>
      <c r="AI152">
        <v>1</v>
      </c>
      <c r="AJ152">
        <v>2</v>
      </c>
      <c r="AK152">
        <v>0</v>
      </c>
      <c r="AL152">
        <v>0</v>
      </c>
      <c r="AM152">
        <v>1</v>
      </c>
      <c r="AO152" t="s">
        <v>1123</v>
      </c>
      <c r="AP152" t="s">
        <v>1121</v>
      </c>
      <c r="AQ152">
        <v>0</v>
      </c>
      <c r="AR152" t="s">
        <v>1117</v>
      </c>
      <c r="AU152">
        <v>0</v>
      </c>
      <c r="AV152">
        <v>-1.0656720890065995E-2</v>
      </c>
      <c r="AW152">
        <v>3.3333802613085932E-2</v>
      </c>
      <c r="AX152">
        <v>-1.0589415284444525E-2</v>
      </c>
      <c r="AY152">
        <v>3.2914073712371129E-2</v>
      </c>
      <c r="BA152" t="s">
        <v>424</v>
      </c>
      <c r="BC152">
        <v>0</v>
      </c>
      <c r="BD152">
        <v>55</v>
      </c>
      <c r="BE152">
        <v>66</v>
      </c>
      <c r="BF152">
        <v>121</v>
      </c>
      <c r="BG152">
        <v>3.7029999999999998</v>
      </c>
      <c r="BH152">
        <v>3.7222</v>
      </c>
      <c r="BI152">
        <v>1.6588400000000001</v>
      </c>
      <c r="BJ152">
        <v>1.91225</v>
      </c>
      <c r="BK152">
        <v>-1</v>
      </c>
      <c r="BL152">
        <v>-1.0656720890065995E-2</v>
      </c>
      <c r="BM152">
        <v>3.3333802613085932E-2</v>
      </c>
      <c r="BN152">
        <v>-1.0589415284444525E-2</v>
      </c>
      <c r="BO152">
        <v>3.2914073712371129E-2</v>
      </c>
      <c r="CP152" t="e">
        <v>#DIV/0!</v>
      </c>
      <c r="CQ152" t="e">
        <v>#DIV/0!</v>
      </c>
      <c r="CR152" t="e">
        <v>#DIV/0!</v>
      </c>
      <c r="CS152" t="e">
        <v>#DIV/0!</v>
      </c>
      <c r="DM152" t="e">
        <v>#DIV/0!</v>
      </c>
      <c r="DN152" t="e">
        <v>#DIV/0!</v>
      </c>
      <c r="DO152" t="e">
        <v>#DIV/0!</v>
      </c>
      <c r="DP152" t="e">
        <v>#DIV/0!</v>
      </c>
      <c r="EB152" t="e">
        <v>#DIV/0!</v>
      </c>
      <c r="EC152" t="e">
        <v>#DIV/0!</v>
      </c>
      <c r="ED152" t="e">
        <v>#DIV/0!</v>
      </c>
      <c r="EE152" t="e">
        <v>#DIV/0!</v>
      </c>
    </row>
    <row r="153" spans="1:135" x14ac:dyDescent="0.2">
      <c r="A153">
        <v>219</v>
      </c>
      <c r="B153" t="s">
        <v>421</v>
      </c>
      <c r="C153" t="s">
        <v>1150</v>
      </c>
      <c r="D153" t="s">
        <v>422</v>
      </c>
      <c r="E153" t="s">
        <v>1980</v>
      </c>
      <c r="F153" t="s">
        <v>1204</v>
      </c>
      <c r="G153" t="s">
        <v>123</v>
      </c>
      <c r="H153">
        <v>1</v>
      </c>
      <c r="I153">
        <v>1</v>
      </c>
      <c r="J153">
        <v>1</v>
      </c>
      <c r="K153">
        <v>1</v>
      </c>
      <c r="L153">
        <v>1</v>
      </c>
      <c r="N153">
        <v>1</v>
      </c>
      <c r="O153">
        <v>1</v>
      </c>
      <c r="Q153" t="s">
        <v>423</v>
      </c>
      <c r="R153" t="s">
        <v>3</v>
      </c>
      <c r="T153">
        <v>2015</v>
      </c>
      <c r="U153" t="s">
        <v>123</v>
      </c>
      <c r="V153">
        <v>0</v>
      </c>
      <c r="W153">
        <v>0</v>
      </c>
      <c r="X153">
        <v>0</v>
      </c>
      <c r="Y153">
        <v>2</v>
      </c>
      <c r="Z153">
        <v>2</v>
      </c>
      <c r="AA153">
        <v>1</v>
      </c>
      <c r="AB153">
        <v>2</v>
      </c>
      <c r="AC153">
        <v>3</v>
      </c>
      <c r="AD153">
        <v>3</v>
      </c>
      <c r="AE153">
        <v>1</v>
      </c>
      <c r="AF153">
        <v>3</v>
      </c>
      <c r="AG153">
        <v>2</v>
      </c>
      <c r="AH153">
        <v>2</v>
      </c>
      <c r="AI153">
        <v>1</v>
      </c>
      <c r="AJ153">
        <v>2</v>
      </c>
      <c r="AK153">
        <v>0</v>
      </c>
      <c r="AL153">
        <v>0</v>
      </c>
      <c r="AM153">
        <v>1</v>
      </c>
      <c r="AO153" t="s">
        <v>1123</v>
      </c>
      <c r="AP153" t="s">
        <v>1120</v>
      </c>
      <c r="AQ153">
        <v>0</v>
      </c>
      <c r="AR153" t="s">
        <v>1117</v>
      </c>
      <c r="AU153">
        <v>0</v>
      </c>
      <c r="AV153">
        <v>-0.18403020993377084</v>
      </c>
      <c r="AW153">
        <v>3.6332476359485659E-2</v>
      </c>
      <c r="AX153">
        <v>-0.18276103607215863</v>
      </c>
      <c r="AY153">
        <v>3.5833066815233988E-2</v>
      </c>
      <c r="BA153" t="s">
        <v>424</v>
      </c>
      <c r="BC153">
        <v>0</v>
      </c>
      <c r="BD153">
        <v>52</v>
      </c>
      <c r="BE153">
        <v>59</v>
      </c>
      <c r="BF153">
        <v>111</v>
      </c>
      <c r="BG153">
        <v>3.6282000000000001</v>
      </c>
      <c r="BH153">
        <v>3.3050999999999999</v>
      </c>
      <c r="BI153">
        <v>1.66032</v>
      </c>
      <c r="BJ153">
        <v>1.8354600000000001</v>
      </c>
      <c r="BK153">
        <v>-1</v>
      </c>
      <c r="BL153">
        <v>-0.18403020993377084</v>
      </c>
      <c r="BM153">
        <v>3.6332476359485659E-2</v>
      </c>
      <c r="BN153">
        <v>-0.18276103607215863</v>
      </c>
      <c r="BO153">
        <v>3.5833066815233988E-2</v>
      </c>
      <c r="CP153" t="e">
        <v>#DIV/0!</v>
      </c>
      <c r="CQ153" t="e">
        <v>#DIV/0!</v>
      </c>
      <c r="CR153" t="e">
        <v>#DIV/0!</v>
      </c>
      <c r="CS153" t="e">
        <v>#DIV/0!</v>
      </c>
      <c r="DM153" t="e">
        <v>#DIV/0!</v>
      </c>
      <c r="DN153" t="e">
        <v>#DIV/0!</v>
      </c>
      <c r="DO153" t="e">
        <v>#DIV/0!</v>
      </c>
      <c r="DP153" t="e">
        <v>#DIV/0!</v>
      </c>
      <c r="EB153" t="e">
        <v>#DIV/0!</v>
      </c>
      <c r="EC153" t="e">
        <v>#DIV/0!</v>
      </c>
      <c r="ED153" t="e">
        <v>#DIV/0!</v>
      </c>
      <c r="EE153" t="e">
        <v>#DIV/0!</v>
      </c>
    </row>
    <row r="154" spans="1:135" x14ac:dyDescent="0.2">
      <c r="A154">
        <v>219</v>
      </c>
      <c r="B154" t="s">
        <v>421</v>
      </c>
      <c r="C154" t="s">
        <v>1150</v>
      </c>
      <c r="D154" t="s">
        <v>422</v>
      </c>
      <c r="E154" t="s">
        <v>1980</v>
      </c>
      <c r="F154" t="s">
        <v>1204</v>
      </c>
      <c r="G154" t="s">
        <v>123</v>
      </c>
      <c r="H154">
        <v>1</v>
      </c>
      <c r="I154">
        <v>1</v>
      </c>
      <c r="J154">
        <v>1</v>
      </c>
      <c r="K154">
        <v>1</v>
      </c>
      <c r="L154">
        <v>1</v>
      </c>
      <c r="N154">
        <v>1</v>
      </c>
      <c r="O154">
        <v>1</v>
      </c>
      <c r="Q154" t="s">
        <v>423</v>
      </c>
      <c r="R154" t="s">
        <v>3</v>
      </c>
      <c r="T154">
        <v>2015</v>
      </c>
      <c r="U154" t="s">
        <v>123</v>
      </c>
      <c r="V154">
        <v>0</v>
      </c>
      <c r="W154">
        <v>0</v>
      </c>
      <c r="X154">
        <v>0</v>
      </c>
      <c r="Y154">
        <v>2</v>
      </c>
      <c r="Z154">
        <v>2</v>
      </c>
      <c r="AA154">
        <v>1</v>
      </c>
      <c r="AB154">
        <v>2</v>
      </c>
      <c r="AC154">
        <v>3</v>
      </c>
      <c r="AD154">
        <v>3</v>
      </c>
      <c r="AE154">
        <v>1</v>
      </c>
      <c r="AF154">
        <v>3</v>
      </c>
      <c r="AG154">
        <v>2</v>
      </c>
      <c r="AH154">
        <v>2</v>
      </c>
      <c r="AI154">
        <v>1</v>
      </c>
      <c r="AJ154">
        <v>2</v>
      </c>
      <c r="AK154">
        <v>0</v>
      </c>
      <c r="AL154">
        <v>0</v>
      </c>
      <c r="AM154">
        <v>1</v>
      </c>
      <c r="AO154" t="s">
        <v>1123</v>
      </c>
      <c r="AP154" t="s">
        <v>1119</v>
      </c>
      <c r="AQ154">
        <v>1</v>
      </c>
      <c r="AR154" t="s">
        <v>1117</v>
      </c>
      <c r="AU154">
        <v>0</v>
      </c>
      <c r="AV154">
        <v>0.10225273366219631</v>
      </c>
      <c r="AW154">
        <v>3.5037525856100427E-2</v>
      </c>
      <c r="AX154">
        <v>0.10157853981387414</v>
      </c>
      <c r="AY154">
        <v>3.4577015734837541E-2</v>
      </c>
      <c r="BA154" t="s">
        <v>424</v>
      </c>
      <c r="BC154">
        <v>0</v>
      </c>
      <c r="BD154">
        <v>65</v>
      </c>
      <c r="BE154">
        <v>51</v>
      </c>
      <c r="BF154">
        <v>116</v>
      </c>
      <c r="BG154">
        <v>3.7589999999999999</v>
      </c>
      <c r="BH154">
        <v>3.5817000000000001</v>
      </c>
      <c r="BI154">
        <v>1.7524900000000001</v>
      </c>
      <c r="BJ154">
        <v>1.7099</v>
      </c>
      <c r="BK154">
        <v>1</v>
      </c>
      <c r="BL154">
        <v>0.10225273366219631</v>
      </c>
      <c r="BM154">
        <v>3.5037525856100427E-2</v>
      </c>
      <c r="BN154">
        <v>0.10157853981387414</v>
      </c>
      <c r="BO154">
        <v>3.4577015734837541E-2</v>
      </c>
      <c r="CP154" t="e">
        <v>#DIV/0!</v>
      </c>
      <c r="CQ154" t="e">
        <v>#DIV/0!</v>
      </c>
      <c r="CR154" t="e">
        <v>#DIV/0!</v>
      </c>
      <c r="CS154" t="e">
        <v>#DIV/0!</v>
      </c>
      <c r="DM154" t="e">
        <v>#DIV/0!</v>
      </c>
      <c r="DN154" t="e">
        <v>#DIV/0!</v>
      </c>
      <c r="DO154" t="e">
        <v>#DIV/0!</v>
      </c>
      <c r="DP154" t="e">
        <v>#DIV/0!</v>
      </c>
      <c r="EB154" t="e">
        <v>#DIV/0!</v>
      </c>
      <c r="EC154" t="e">
        <v>#DIV/0!</v>
      </c>
      <c r="ED154" t="e">
        <v>#DIV/0!</v>
      </c>
      <c r="EE154" t="e">
        <v>#DIV/0!</v>
      </c>
    </row>
    <row r="155" spans="1:135" x14ac:dyDescent="0.2">
      <c r="A155">
        <v>219</v>
      </c>
      <c r="B155" t="s">
        <v>421</v>
      </c>
      <c r="C155" t="s">
        <v>1150</v>
      </c>
      <c r="D155" t="s">
        <v>422</v>
      </c>
      <c r="E155" t="s">
        <v>1980</v>
      </c>
      <c r="F155" t="s">
        <v>1204</v>
      </c>
      <c r="G155" t="s">
        <v>123</v>
      </c>
      <c r="H155">
        <v>1</v>
      </c>
      <c r="I155">
        <v>1</v>
      </c>
      <c r="J155">
        <v>1</v>
      </c>
      <c r="K155">
        <v>1</v>
      </c>
      <c r="L155">
        <v>1</v>
      </c>
      <c r="N155">
        <v>1</v>
      </c>
      <c r="O155">
        <v>1</v>
      </c>
      <c r="Q155" t="s">
        <v>423</v>
      </c>
      <c r="R155" t="s">
        <v>3</v>
      </c>
      <c r="T155">
        <v>2015</v>
      </c>
      <c r="U155" t="s">
        <v>123</v>
      </c>
      <c r="V155">
        <v>0</v>
      </c>
      <c r="W155">
        <v>0</v>
      </c>
      <c r="X155">
        <v>0</v>
      </c>
      <c r="Y155">
        <v>2</v>
      </c>
      <c r="Z155">
        <v>2</v>
      </c>
      <c r="AA155">
        <v>1</v>
      </c>
      <c r="AB155">
        <v>2</v>
      </c>
      <c r="AC155">
        <v>3</v>
      </c>
      <c r="AD155">
        <v>3</v>
      </c>
      <c r="AE155">
        <v>1</v>
      </c>
      <c r="AF155">
        <v>3</v>
      </c>
      <c r="AG155">
        <v>2</v>
      </c>
      <c r="AH155">
        <v>2</v>
      </c>
      <c r="AI155">
        <v>1</v>
      </c>
      <c r="AJ155">
        <v>2</v>
      </c>
      <c r="AK155">
        <v>0</v>
      </c>
      <c r="AL155">
        <v>0</v>
      </c>
      <c r="AM155">
        <v>1</v>
      </c>
      <c r="AO155" t="s">
        <v>1123</v>
      </c>
      <c r="AP155" t="s">
        <v>1118</v>
      </c>
      <c r="AQ155">
        <v>1</v>
      </c>
      <c r="AR155" t="s">
        <v>1117</v>
      </c>
      <c r="AU155">
        <v>0</v>
      </c>
      <c r="AV155">
        <v>-0.20149440797785254</v>
      </c>
      <c r="AW155">
        <v>3.6911305901253667E-2</v>
      </c>
      <c r="AX155">
        <v>-0.2000787563995538</v>
      </c>
      <c r="AY155">
        <v>3.6394467855929556E-2</v>
      </c>
      <c r="BA155" t="s">
        <v>424</v>
      </c>
      <c r="BC155">
        <v>0</v>
      </c>
      <c r="BD155">
        <v>56</v>
      </c>
      <c r="BE155">
        <v>53</v>
      </c>
      <c r="BF155">
        <v>109</v>
      </c>
      <c r="BG155">
        <v>3.6131000000000002</v>
      </c>
      <c r="BH155">
        <v>3.2704</v>
      </c>
      <c r="BI155">
        <v>1.6376599999999999</v>
      </c>
      <c r="BJ155">
        <v>1.76511</v>
      </c>
      <c r="BK155">
        <v>-1</v>
      </c>
      <c r="BL155">
        <v>-0.20149440797785254</v>
      </c>
      <c r="BM155">
        <v>3.6911305901253667E-2</v>
      </c>
      <c r="BN155">
        <v>-0.2000787563995538</v>
      </c>
      <c r="BO155">
        <v>3.6394467855929556E-2</v>
      </c>
      <c r="CP155" t="e">
        <v>#DIV/0!</v>
      </c>
      <c r="CQ155" t="e">
        <v>#DIV/0!</v>
      </c>
      <c r="CR155" t="e">
        <v>#DIV/0!</v>
      </c>
      <c r="CS155" t="e">
        <v>#DIV/0!</v>
      </c>
      <c r="DM155" t="e">
        <v>#DIV/0!</v>
      </c>
      <c r="DN155" t="e">
        <v>#DIV/0!</v>
      </c>
      <c r="DO155" t="e">
        <v>#DIV/0!</v>
      </c>
      <c r="DP155" t="e">
        <v>#DIV/0!</v>
      </c>
      <c r="EB155" t="e">
        <v>#DIV/0!</v>
      </c>
      <c r="EC155" t="e">
        <v>#DIV/0!</v>
      </c>
      <c r="ED155" t="e">
        <v>#DIV/0!</v>
      </c>
      <c r="EE155" t="e">
        <v>#DIV/0!</v>
      </c>
    </row>
    <row r="156" spans="1:135" x14ac:dyDescent="0.2">
      <c r="A156">
        <v>219</v>
      </c>
      <c r="B156" t="s">
        <v>403</v>
      </c>
      <c r="C156" t="s">
        <v>1150</v>
      </c>
      <c r="D156" t="s">
        <v>404</v>
      </c>
      <c r="E156" t="s">
        <v>1981</v>
      </c>
      <c r="F156" t="s">
        <v>1204</v>
      </c>
      <c r="G156" t="s">
        <v>123</v>
      </c>
      <c r="H156">
        <v>1</v>
      </c>
      <c r="I156">
        <v>1</v>
      </c>
      <c r="J156">
        <v>1</v>
      </c>
      <c r="K156">
        <v>1</v>
      </c>
      <c r="L156">
        <v>1</v>
      </c>
      <c r="N156">
        <v>1</v>
      </c>
      <c r="O156">
        <v>1</v>
      </c>
      <c r="Q156" t="s">
        <v>405</v>
      </c>
      <c r="R156" t="s">
        <v>89</v>
      </c>
      <c r="S156" t="s">
        <v>406</v>
      </c>
      <c r="T156">
        <v>2015</v>
      </c>
      <c r="U156" t="s">
        <v>123</v>
      </c>
      <c r="V156">
        <v>0</v>
      </c>
      <c r="W156">
        <v>0</v>
      </c>
      <c r="X156">
        <v>0</v>
      </c>
      <c r="Y156">
        <v>1</v>
      </c>
      <c r="Z156">
        <v>1</v>
      </c>
      <c r="AA156">
        <v>1</v>
      </c>
      <c r="AB156">
        <v>1</v>
      </c>
      <c r="AC156">
        <v>1</v>
      </c>
      <c r="AD156">
        <v>1</v>
      </c>
      <c r="AE156">
        <v>1</v>
      </c>
      <c r="AF156">
        <v>1</v>
      </c>
      <c r="AG156">
        <v>1</v>
      </c>
      <c r="AH156">
        <v>1</v>
      </c>
      <c r="AI156">
        <v>1</v>
      </c>
      <c r="AJ156">
        <v>1</v>
      </c>
      <c r="AK156">
        <v>0</v>
      </c>
      <c r="AL156">
        <v>1</v>
      </c>
      <c r="AM156">
        <v>0</v>
      </c>
      <c r="AS156">
        <v>1</v>
      </c>
      <c r="AT156" t="s">
        <v>715</v>
      </c>
      <c r="AU156">
        <v>1</v>
      </c>
      <c r="AV156">
        <v>-8.3561795107816805E-2</v>
      </c>
      <c r="AW156">
        <v>2.3856694898608845E-2</v>
      </c>
      <c r="AX156">
        <v>-8.2887909663398929E-2</v>
      </c>
      <c r="AY156">
        <v>2.3473461051057048E-2</v>
      </c>
      <c r="BA156" t="s">
        <v>407</v>
      </c>
      <c r="BC156">
        <v>0</v>
      </c>
      <c r="BD156">
        <v>48</v>
      </c>
      <c r="BE156">
        <v>54</v>
      </c>
      <c r="BF156">
        <v>102</v>
      </c>
      <c r="BG156">
        <v>4.9580000000000002</v>
      </c>
      <c r="BH156">
        <v>5.407</v>
      </c>
      <c r="BI156">
        <v>2.3610000000000002</v>
      </c>
      <c r="BJ156">
        <v>1.9179999999999999</v>
      </c>
      <c r="BK156">
        <v>-1</v>
      </c>
      <c r="BL156">
        <v>-0.21004127893245869</v>
      </c>
      <c r="BM156">
        <v>3.9568113316830196E-2</v>
      </c>
      <c r="BN156">
        <v>-0.20846202119612439</v>
      </c>
      <c r="BO156">
        <v>3.8975340970798196E-2</v>
      </c>
      <c r="CE156" t="s">
        <v>408</v>
      </c>
      <c r="CH156">
        <v>48</v>
      </c>
      <c r="CI156">
        <v>54</v>
      </c>
      <c r="CJ156">
        <v>102</v>
      </c>
      <c r="CK156">
        <v>4.7291999999999996</v>
      </c>
      <c r="CL156">
        <v>4.8148</v>
      </c>
      <c r="CM156">
        <v>2.0497999999999998</v>
      </c>
      <c r="CN156">
        <v>1.89412</v>
      </c>
      <c r="CO156">
        <v>-1</v>
      </c>
      <c r="CP156">
        <v>-4.3477743878364665E-2</v>
      </c>
      <c r="CQ156">
        <v>3.9361118097992788E-2</v>
      </c>
      <c r="CR156">
        <v>-4.3150843548452146E-2</v>
      </c>
      <c r="CS156">
        <v>3.8771446760100983E-2</v>
      </c>
      <c r="DM156" t="e">
        <v>#DIV/0!</v>
      </c>
      <c r="DN156" t="e">
        <v>#DIV/0!</v>
      </c>
      <c r="DO156" t="e">
        <v>#DIV/0!</v>
      </c>
      <c r="DP156" t="e">
        <v>#DIV/0!</v>
      </c>
      <c r="EB156" t="e">
        <v>#DIV/0!</v>
      </c>
      <c r="EC156" t="e">
        <v>#DIV/0!</v>
      </c>
      <c r="ED156" t="e">
        <v>#DIV/0!</v>
      </c>
      <c r="EE156" t="e">
        <v>#DIV/0!</v>
      </c>
    </row>
    <row r="157" spans="1:135" x14ac:dyDescent="0.2">
      <c r="A157">
        <v>219</v>
      </c>
      <c r="B157" t="s">
        <v>425</v>
      </c>
      <c r="C157" t="s">
        <v>1150</v>
      </c>
      <c r="D157" t="s">
        <v>426</v>
      </c>
      <c r="E157" t="s">
        <v>1982</v>
      </c>
      <c r="F157" t="s">
        <v>1204</v>
      </c>
      <c r="G157" t="s">
        <v>123</v>
      </c>
      <c r="H157">
        <v>1</v>
      </c>
      <c r="I157">
        <v>1</v>
      </c>
      <c r="J157">
        <v>1</v>
      </c>
      <c r="K157">
        <v>1</v>
      </c>
      <c r="L157">
        <v>1</v>
      </c>
      <c r="N157">
        <v>1</v>
      </c>
      <c r="O157">
        <v>1</v>
      </c>
      <c r="Q157" t="s">
        <v>427</v>
      </c>
      <c r="R157" t="s">
        <v>3</v>
      </c>
      <c r="T157">
        <v>2015</v>
      </c>
      <c r="U157" t="s">
        <v>123</v>
      </c>
      <c r="V157">
        <v>0</v>
      </c>
      <c r="W157">
        <v>0</v>
      </c>
      <c r="X157">
        <v>0</v>
      </c>
      <c r="Y157">
        <v>2</v>
      </c>
      <c r="Z157">
        <v>2</v>
      </c>
      <c r="AA157">
        <v>1</v>
      </c>
      <c r="AB157">
        <v>2</v>
      </c>
      <c r="AC157">
        <v>2</v>
      </c>
      <c r="AD157">
        <v>2</v>
      </c>
      <c r="AE157">
        <v>1</v>
      </c>
      <c r="AF157">
        <v>2</v>
      </c>
      <c r="AG157">
        <v>2</v>
      </c>
      <c r="AH157">
        <v>2</v>
      </c>
      <c r="AI157">
        <v>1</v>
      </c>
      <c r="AJ157">
        <v>2</v>
      </c>
      <c r="AK157">
        <v>0</v>
      </c>
      <c r="AL157">
        <v>0</v>
      </c>
      <c r="AM157">
        <v>0</v>
      </c>
      <c r="AO157" t="s">
        <v>1122</v>
      </c>
      <c r="AP157" t="s">
        <v>1127</v>
      </c>
      <c r="AQ157">
        <v>0</v>
      </c>
      <c r="AU157">
        <v>0</v>
      </c>
      <c r="AV157">
        <v>6.0288535431342681E-2</v>
      </c>
      <c r="AW157">
        <v>2.237397090521278E-2</v>
      </c>
      <c r="AX157">
        <v>6.0032714206032879E-2</v>
      </c>
      <c r="AY157">
        <v>2.2184495646000967E-2</v>
      </c>
      <c r="BA157" t="s">
        <v>428</v>
      </c>
      <c r="BC157">
        <v>0</v>
      </c>
      <c r="BD157">
        <v>92</v>
      </c>
      <c r="BE157">
        <v>87</v>
      </c>
      <c r="BF157">
        <v>179</v>
      </c>
      <c r="BG157">
        <v>4.8899999999999997</v>
      </c>
      <c r="BH157">
        <v>4.76</v>
      </c>
      <c r="BI157">
        <v>2.226</v>
      </c>
      <c r="BJ157">
        <v>2.08</v>
      </c>
      <c r="BK157">
        <v>1</v>
      </c>
      <c r="BL157">
        <v>6.0288535431342681E-2</v>
      </c>
      <c r="BM157">
        <v>2.237397090521278E-2</v>
      </c>
      <c r="BN157">
        <v>6.0032714206032879E-2</v>
      </c>
      <c r="BO157">
        <v>2.2184495646000967E-2</v>
      </c>
      <c r="CP157" t="e">
        <v>#DIV/0!</v>
      </c>
      <c r="CQ157" t="e">
        <v>#DIV/0!</v>
      </c>
      <c r="CR157" t="e">
        <v>#DIV/0!</v>
      </c>
      <c r="CS157" t="e">
        <v>#DIV/0!</v>
      </c>
      <c r="DM157" t="e">
        <v>#DIV/0!</v>
      </c>
      <c r="DN157" t="e">
        <v>#DIV/0!</v>
      </c>
      <c r="DO157" t="e">
        <v>#DIV/0!</v>
      </c>
      <c r="DP157" t="e">
        <v>#DIV/0!</v>
      </c>
      <c r="EB157" t="e">
        <v>#DIV/0!</v>
      </c>
      <c r="EC157" t="e">
        <v>#DIV/0!</v>
      </c>
      <c r="ED157" t="e">
        <v>#DIV/0!</v>
      </c>
      <c r="EE157" t="e">
        <v>#DIV/0!</v>
      </c>
    </row>
    <row r="158" spans="1:135" x14ac:dyDescent="0.2">
      <c r="A158">
        <v>219</v>
      </c>
      <c r="B158" t="s">
        <v>425</v>
      </c>
      <c r="C158" t="s">
        <v>1150</v>
      </c>
      <c r="D158" t="s">
        <v>426</v>
      </c>
      <c r="E158" t="s">
        <v>1982</v>
      </c>
      <c r="F158" t="s">
        <v>1204</v>
      </c>
      <c r="G158" t="s">
        <v>123</v>
      </c>
      <c r="H158">
        <v>1</v>
      </c>
      <c r="I158">
        <v>1</v>
      </c>
      <c r="J158">
        <v>1</v>
      </c>
      <c r="K158">
        <v>1</v>
      </c>
      <c r="L158">
        <v>1</v>
      </c>
      <c r="N158">
        <v>1</v>
      </c>
      <c r="O158">
        <v>1</v>
      </c>
      <c r="Q158" t="s">
        <v>427</v>
      </c>
      <c r="R158" t="s">
        <v>3</v>
      </c>
      <c r="T158">
        <v>2015</v>
      </c>
      <c r="U158" t="s">
        <v>123</v>
      </c>
      <c r="V158">
        <v>0</v>
      </c>
      <c r="W158">
        <v>0</v>
      </c>
      <c r="X158">
        <v>0</v>
      </c>
      <c r="Y158">
        <v>2</v>
      </c>
      <c r="Z158">
        <v>2</v>
      </c>
      <c r="AA158">
        <v>1</v>
      </c>
      <c r="AB158">
        <v>2</v>
      </c>
      <c r="AC158">
        <v>2</v>
      </c>
      <c r="AD158">
        <v>2</v>
      </c>
      <c r="AE158">
        <v>1</v>
      </c>
      <c r="AF158">
        <v>2</v>
      </c>
      <c r="AG158">
        <v>2</v>
      </c>
      <c r="AH158">
        <v>2</v>
      </c>
      <c r="AI158">
        <v>1</v>
      </c>
      <c r="AJ158">
        <v>2</v>
      </c>
      <c r="AK158">
        <v>0</v>
      </c>
      <c r="AL158">
        <v>0</v>
      </c>
      <c r="AM158">
        <v>0</v>
      </c>
      <c r="AO158" t="s">
        <v>1122</v>
      </c>
      <c r="AP158" t="s">
        <v>1126</v>
      </c>
      <c r="AQ158">
        <v>0</v>
      </c>
      <c r="AU158">
        <v>0</v>
      </c>
      <c r="AV158">
        <v>-0.17899151949592615</v>
      </c>
      <c r="AW158">
        <v>2.2446465466187195E-2</v>
      </c>
      <c r="AX158">
        <v>-0.17823628101704039</v>
      </c>
      <c r="AY158">
        <v>2.2257443440416639E-2</v>
      </c>
      <c r="BA158" t="s">
        <v>428</v>
      </c>
      <c r="BC158">
        <v>0</v>
      </c>
      <c r="BD158">
        <v>83</v>
      </c>
      <c r="BE158">
        <v>97</v>
      </c>
      <c r="BF158">
        <v>180</v>
      </c>
      <c r="BG158">
        <v>4.28</v>
      </c>
      <c r="BH158">
        <v>3.88</v>
      </c>
      <c r="BI158">
        <v>2.3439999999999999</v>
      </c>
      <c r="BJ158">
        <v>2.137</v>
      </c>
      <c r="BK158">
        <v>-1</v>
      </c>
      <c r="BL158">
        <v>-0.17899151949592615</v>
      </c>
      <c r="BM158">
        <v>2.2446465466187195E-2</v>
      </c>
      <c r="BN158">
        <v>-0.17823628101704039</v>
      </c>
      <c r="BO158">
        <v>2.2257443440416639E-2</v>
      </c>
      <c r="CP158" t="e">
        <v>#DIV/0!</v>
      </c>
      <c r="CQ158" t="e">
        <v>#DIV/0!</v>
      </c>
      <c r="CR158" t="e">
        <v>#DIV/0!</v>
      </c>
      <c r="CS158" t="e">
        <v>#DIV/0!</v>
      </c>
      <c r="DM158" t="e">
        <v>#DIV/0!</v>
      </c>
      <c r="DN158" t="e">
        <v>#DIV/0!</v>
      </c>
      <c r="DO158" t="e">
        <v>#DIV/0!</v>
      </c>
      <c r="DP158" t="e">
        <v>#DIV/0!</v>
      </c>
      <c r="EB158" t="e">
        <v>#DIV/0!</v>
      </c>
      <c r="EC158" t="e">
        <v>#DIV/0!</v>
      </c>
      <c r="ED158" t="e">
        <v>#DIV/0!</v>
      </c>
      <c r="EE158" t="e">
        <v>#DIV/0!</v>
      </c>
    </row>
    <row r="159" spans="1:135" x14ac:dyDescent="0.2">
      <c r="A159">
        <v>219</v>
      </c>
      <c r="B159" t="s">
        <v>425</v>
      </c>
      <c r="C159" t="s">
        <v>1150</v>
      </c>
      <c r="D159" t="s">
        <v>426</v>
      </c>
      <c r="E159" t="s">
        <v>1982</v>
      </c>
      <c r="F159" t="s">
        <v>1204</v>
      </c>
      <c r="G159" t="s">
        <v>123</v>
      </c>
      <c r="H159">
        <v>1</v>
      </c>
      <c r="I159">
        <v>1</v>
      </c>
      <c r="J159">
        <v>1</v>
      </c>
      <c r="K159">
        <v>1</v>
      </c>
      <c r="L159">
        <v>1</v>
      </c>
      <c r="N159">
        <v>1</v>
      </c>
      <c r="O159">
        <v>1</v>
      </c>
      <c r="Q159" t="s">
        <v>427</v>
      </c>
      <c r="R159" t="s">
        <v>3</v>
      </c>
      <c r="T159">
        <v>2015</v>
      </c>
      <c r="U159" t="s">
        <v>123</v>
      </c>
      <c r="V159">
        <v>0</v>
      </c>
      <c r="W159">
        <v>0</v>
      </c>
      <c r="X159">
        <v>0</v>
      </c>
      <c r="Y159">
        <v>2</v>
      </c>
      <c r="Z159">
        <v>2</v>
      </c>
      <c r="AA159">
        <v>1</v>
      </c>
      <c r="AB159">
        <v>2</v>
      </c>
      <c r="AC159">
        <v>2</v>
      </c>
      <c r="AD159">
        <v>2</v>
      </c>
      <c r="AE159">
        <v>1</v>
      </c>
      <c r="AF159">
        <v>2</v>
      </c>
      <c r="AG159">
        <v>2</v>
      </c>
      <c r="AH159">
        <v>2</v>
      </c>
      <c r="AI159">
        <v>1</v>
      </c>
      <c r="AJ159">
        <v>2</v>
      </c>
      <c r="AK159">
        <v>0</v>
      </c>
      <c r="AL159">
        <v>0</v>
      </c>
      <c r="AM159">
        <v>0</v>
      </c>
      <c r="AO159" t="s">
        <v>1122</v>
      </c>
      <c r="AP159" t="s">
        <v>1125</v>
      </c>
      <c r="AQ159">
        <v>1</v>
      </c>
      <c r="AU159">
        <v>0</v>
      </c>
      <c r="AV159">
        <v>-0.16234870131265169</v>
      </c>
      <c r="AW159">
        <v>1.8078843359160483E-2</v>
      </c>
      <c r="AX159">
        <v>-0.16179461018189178</v>
      </c>
      <c r="AY159">
        <v>1.795564887390021E-2</v>
      </c>
      <c r="BA159" t="s">
        <v>428</v>
      </c>
      <c r="BC159">
        <v>0</v>
      </c>
      <c r="BD159">
        <v>110</v>
      </c>
      <c r="BE159">
        <v>112</v>
      </c>
      <c r="BF159">
        <v>222</v>
      </c>
      <c r="BG159">
        <v>4.34</v>
      </c>
      <c r="BH159">
        <v>4.68</v>
      </c>
      <c r="BI159">
        <v>2.1509999999999998</v>
      </c>
      <c r="BJ159">
        <v>2.0369999999999999</v>
      </c>
      <c r="BK159">
        <v>-1</v>
      </c>
      <c r="BL159">
        <v>-0.16234870131265169</v>
      </c>
      <c r="BM159">
        <v>1.8078843359160483E-2</v>
      </c>
      <c r="BN159">
        <v>-0.16179461018189178</v>
      </c>
      <c r="BO159">
        <v>1.795564887390021E-2</v>
      </c>
      <c r="CP159" t="e">
        <v>#DIV/0!</v>
      </c>
      <c r="CQ159" t="e">
        <v>#DIV/0!</v>
      </c>
      <c r="CR159" t="e">
        <v>#DIV/0!</v>
      </c>
      <c r="CS159" t="e">
        <v>#DIV/0!</v>
      </c>
      <c r="DM159" t="e">
        <v>#DIV/0!</v>
      </c>
      <c r="DN159" t="e">
        <v>#DIV/0!</v>
      </c>
      <c r="DO159" t="e">
        <v>#DIV/0!</v>
      </c>
      <c r="DP159" t="e">
        <v>#DIV/0!</v>
      </c>
      <c r="EB159" t="e">
        <v>#DIV/0!</v>
      </c>
      <c r="EC159" t="e">
        <v>#DIV/0!</v>
      </c>
      <c r="ED159" t="e">
        <v>#DIV/0!</v>
      </c>
      <c r="EE159" t="e">
        <v>#DIV/0!</v>
      </c>
    </row>
    <row r="160" spans="1:135" x14ac:dyDescent="0.2">
      <c r="A160">
        <v>219</v>
      </c>
      <c r="B160" t="s">
        <v>425</v>
      </c>
      <c r="C160" t="s">
        <v>1150</v>
      </c>
      <c r="D160" t="s">
        <v>426</v>
      </c>
      <c r="E160" t="s">
        <v>1982</v>
      </c>
      <c r="F160" t="s">
        <v>1204</v>
      </c>
      <c r="G160" t="s">
        <v>123</v>
      </c>
      <c r="H160">
        <v>1</v>
      </c>
      <c r="I160">
        <v>1</v>
      </c>
      <c r="J160">
        <v>1</v>
      </c>
      <c r="K160">
        <v>1</v>
      </c>
      <c r="L160">
        <v>1</v>
      </c>
      <c r="N160">
        <v>1</v>
      </c>
      <c r="O160">
        <v>1</v>
      </c>
      <c r="Q160" t="s">
        <v>427</v>
      </c>
      <c r="R160" t="s">
        <v>3</v>
      </c>
      <c r="T160">
        <v>2015</v>
      </c>
      <c r="U160" t="s">
        <v>123</v>
      </c>
      <c r="V160">
        <v>0</v>
      </c>
      <c r="W160">
        <v>0</v>
      </c>
      <c r="X160">
        <v>0</v>
      </c>
      <c r="Y160">
        <v>2</v>
      </c>
      <c r="Z160">
        <v>2</v>
      </c>
      <c r="AA160">
        <v>1</v>
      </c>
      <c r="AB160">
        <v>2</v>
      </c>
      <c r="AC160">
        <v>2</v>
      </c>
      <c r="AD160">
        <v>2</v>
      </c>
      <c r="AE160">
        <v>1</v>
      </c>
      <c r="AF160">
        <v>2</v>
      </c>
      <c r="AG160">
        <v>2</v>
      </c>
      <c r="AH160">
        <v>2</v>
      </c>
      <c r="AI160">
        <v>1</v>
      </c>
      <c r="AJ160">
        <v>2</v>
      </c>
      <c r="AK160">
        <v>0</v>
      </c>
      <c r="AL160">
        <v>0</v>
      </c>
      <c r="AM160">
        <v>0</v>
      </c>
      <c r="AO160" t="s">
        <v>1122</v>
      </c>
      <c r="AP160" t="s">
        <v>1124</v>
      </c>
      <c r="AQ160">
        <v>1</v>
      </c>
      <c r="AU160">
        <v>0</v>
      </c>
      <c r="AV160">
        <v>0</v>
      </c>
      <c r="AW160">
        <v>1.7857142857142856E-2</v>
      </c>
      <c r="AX160">
        <v>0</v>
      </c>
      <c r="AY160">
        <v>1.773709517817262E-2</v>
      </c>
      <c r="BA160" t="s">
        <v>428</v>
      </c>
      <c r="BC160">
        <v>0</v>
      </c>
      <c r="BD160">
        <v>120</v>
      </c>
      <c r="BE160">
        <v>105</v>
      </c>
      <c r="BF160">
        <v>225</v>
      </c>
      <c r="BG160">
        <v>4.12</v>
      </c>
      <c r="BH160">
        <v>4.12</v>
      </c>
      <c r="BI160">
        <v>2.0720000000000001</v>
      </c>
      <c r="BJ160">
        <v>2.2690000000000001</v>
      </c>
      <c r="BK160">
        <v>1</v>
      </c>
      <c r="BL160">
        <v>0</v>
      </c>
      <c r="BM160">
        <v>1.7857142857142856E-2</v>
      </c>
      <c r="BN160">
        <v>0</v>
      </c>
      <c r="BO160">
        <v>1.773709517817262E-2</v>
      </c>
      <c r="CP160" t="e">
        <v>#DIV/0!</v>
      </c>
      <c r="CQ160" t="e">
        <v>#DIV/0!</v>
      </c>
      <c r="CR160" t="e">
        <v>#DIV/0!</v>
      </c>
      <c r="CS160" t="e">
        <v>#DIV/0!</v>
      </c>
      <c r="DM160" t="e">
        <v>#DIV/0!</v>
      </c>
      <c r="DN160" t="e">
        <v>#DIV/0!</v>
      </c>
      <c r="DO160" t="e">
        <v>#DIV/0!</v>
      </c>
      <c r="DP160" t="e">
        <v>#DIV/0!</v>
      </c>
      <c r="EB160" t="e">
        <v>#DIV/0!</v>
      </c>
      <c r="EC160" t="e">
        <v>#DIV/0!</v>
      </c>
      <c r="ED160" t="e">
        <v>#DIV/0!</v>
      </c>
      <c r="EE160" t="e">
        <v>#DIV/0!</v>
      </c>
    </row>
    <row r="161" spans="1:135" x14ac:dyDescent="0.2">
      <c r="A161">
        <v>219</v>
      </c>
      <c r="B161" t="s">
        <v>433</v>
      </c>
      <c r="C161" t="s">
        <v>1150</v>
      </c>
      <c r="D161" t="s">
        <v>434</v>
      </c>
      <c r="E161" t="s">
        <v>1983</v>
      </c>
      <c r="F161" t="s">
        <v>1204</v>
      </c>
      <c r="G161" t="s">
        <v>123</v>
      </c>
      <c r="H161">
        <v>1</v>
      </c>
      <c r="I161">
        <v>1</v>
      </c>
      <c r="J161">
        <v>1</v>
      </c>
      <c r="K161">
        <v>1</v>
      </c>
      <c r="L161">
        <v>1</v>
      </c>
      <c r="N161">
        <v>1</v>
      </c>
      <c r="O161">
        <v>1</v>
      </c>
      <c r="Q161" t="s">
        <v>435</v>
      </c>
      <c r="R161" t="s">
        <v>436</v>
      </c>
      <c r="T161">
        <v>2015</v>
      </c>
      <c r="U161" t="s">
        <v>123</v>
      </c>
      <c r="V161">
        <v>0</v>
      </c>
      <c r="W161">
        <v>0</v>
      </c>
      <c r="X161">
        <v>0</v>
      </c>
      <c r="Y161">
        <v>1</v>
      </c>
      <c r="Z161">
        <v>1</v>
      </c>
      <c r="AA161">
        <v>1</v>
      </c>
      <c r="AB161">
        <v>1</v>
      </c>
      <c r="AC161">
        <v>3</v>
      </c>
      <c r="AD161">
        <v>3</v>
      </c>
      <c r="AE161">
        <v>1</v>
      </c>
      <c r="AF161">
        <v>3</v>
      </c>
      <c r="AG161">
        <v>2</v>
      </c>
      <c r="AH161">
        <v>2</v>
      </c>
      <c r="AI161">
        <v>1</v>
      </c>
      <c r="AJ161">
        <v>2</v>
      </c>
      <c r="AK161">
        <v>0</v>
      </c>
      <c r="AL161">
        <v>0</v>
      </c>
      <c r="AM161">
        <v>0</v>
      </c>
      <c r="AU161">
        <v>0</v>
      </c>
      <c r="AV161">
        <v>0.15713959874586503</v>
      </c>
      <c r="AW161">
        <v>1.773351727099769E-2</v>
      </c>
      <c r="AX161">
        <v>0.15661521743748061</v>
      </c>
      <c r="AY161">
        <v>1.7615359794696219E-2</v>
      </c>
      <c r="BA161" t="s">
        <v>435</v>
      </c>
      <c r="BC161">
        <v>0</v>
      </c>
      <c r="BD161">
        <v>107</v>
      </c>
      <c r="BE161">
        <v>120</v>
      </c>
      <c r="BF161">
        <v>227</v>
      </c>
      <c r="BG161">
        <v>4.2990000000000004</v>
      </c>
      <c r="BH161">
        <v>4.4749999999999996</v>
      </c>
      <c r="BI161">
        <v>1.077</v>
      </c>
      <c r="BJ161">
        <v>1.157</v>
      </c>
      <c r="BK161">
        <v>1</v>
      </c>
      <c r="BL161">
        <v>0.15713959874586503</v>
      </c>
      <c r="BM161">
        <v>1.773351727099769E-2</v>
      </c>
      <c r="BN161">
        <v>0.15661521743748061</v>
      </c>
      <c r="BO161">
        <v>1.7615359794696219E-2</v>
      </c>
      <c r="CP161" t="e">
        <v>#DIV/0!</v>
      </c>
      <c r="CQ161" t="e">
        <v>#DIV/0!</v>
      </c>
      <c r="CR161" t="e">
        <v>#DIV/0!</v>
      </c>
      <c r="CS161" t="e">
        <v>#DIV/0!</v>
      </c>
      <c r="DM161" t="e">
        <v>#DIV/0!</v>
      </c>
      <c r="DN161" t="e">
        <v>#DIV/0!</v>
      </c>
      <c r="DO161" t="e">
        <v>#DIV/0!</v>
      </c>
      <c r="DP161" t="e">
        <v>#DIV/0!</v>
      </c>
      <c r="EB161" t="e">
        <v>#DIV/0!</v>
      </c>
      <c r="EC161" t="e">
        <v>#DIV/0!</v>
      </c>
      <c r="ED161" t="e">
        <v>#DIV/0!</v>
      </c>
      <c r="EE161" t="e">
        <v>#DIV/0!</v>
      </c>
    </row>
    <row r="162" spans="1:135" x14ac:dyDescent="0.2">
      <c r="A162">
        <v>219</v>
      </c>
      <c r="B162" t="s">
        <v>437</v>
      </c>
      <c r="C162" t="s">
        <v>1150</v>
      </c>
      <c r="D162" t="s">
        <v>438</v>
      </c>
      <c r="E162" t="s">
        <v>1984</v>
      </c>
      <c r="F162" t="s">
        <v>1204</v>
      </c>
      <c r="G162" t="s">
        <v>123</v>
      </c>
      <c r="H162">
        <v>1</v>
      </c>
      <c r="I162">
        <v>1</v>
      </c>
      <c r="J162">
        <v>1</v>
      </c>
      <c r="K162">
        <v>1</v>
      </c>
      <c r="L162">
        <v>1</v>
      </c>
      <c r="N162">
        <v>1</v>
      </c>
      <c r="O162">
        <v>1</v>
      </c>
      <c r="Q162" t="s">
        <v>435</v>
      </c>
      <c r="R162" t="s">
        <v>436</v>
      </c>
      <c r="T162">
        <v>2015</v>
      </c>
      <c r="U162" t="s">
        <v>123</v>
      </c>
      <c r="V162">
        <v>0</v>
      </c>
      <c r="W162">
        <v>0</v>
      </c>
      <c r="X162">
        <v>0</v>
      </c>
      <c r="Y162">
        <v>1</v>
      </c>
      <c r="Z162">
        <v>1</v>
      </c>
      <c r="AA162">
        <v>1</v>
      </c>
      <c r="AB162">
        <v>1</v>
      </c>
      <c r="AC162">
        <v>3</v>
      </c>
      <c r="AD162">
        <v>3</v>
      </c>
      <c r="AE162">
        <v>1</v>
      </c>
      <c r="AF162">
        <v>3</v>
      </c>
      <c r="AG162">
        <v>2</v>
      </c>
      <c r="AH162">
        <v>2</v>
      </c>
      <c r="AI162">
        <v>1</v>
      </c>
      <c r="AJ162">
        <v>2</v>
      </c>
      <c r="AK162">
        <v>0</v>
      </c>
      <c r="AL162">
        <v>0</v>
      </c>
      <c r="AM162">
        <v>0</v>
      </c>
      <c r="AU162">
        <v>0</v>
      </c>
      <c r="AV162">
        <v>-8.7999398192966857E-2</v>
      </c>
      <c r="AW162">
        <v>4.696264402572E-2</v>
      </c>
      <c r="AX162">
        <v>-8.7211343880791034E-2</v>
      </c>
      <c r="AY162">
        <v>4.6125288261002109E-2</v>
      </c>
      <c r="BA162" t="s">
        <v>435</v>
      </c>
      <c r="BC162">
        <v>0</v>
      </c>
      <c r="BD162">
        <v>39</v>
      </c>
      <c r="BE162">
        <v>47</v>
      </c>
      <c r="BF162">
        <v>86</v>
      </c>
      <c r="BG162">
        <v>4.359</v>
      </c>
      <c r="BH162">
        <v>4.2770000000000001</v>
      </c>
      <c r="BI162">
        <v>1.0129999999999999</v>
      </c>
      <c r="BJ162">
        <v>0.85899999999999999</v>
      </c>
      <c r="BK162">
        <v>-1</v>
      </c>
      <c r="BL162">
        <v>-8.7999398192966857E-2</v>
      </c>
      <c r="BM162">
        <v>4.696264402572E-2</v>
      </c>
      <c r="BN162">
        <v>-8.7211343880791034E-2</v>
      </c>
      <c r="BO162">
        <v>4.6125288261002109E-2</v>
      </c>
      <c r="CP162" t="e">
        <v>#DIV/0!</v>
      </c>
      <c r="CQ162" t="e">
        <v>#DIV/0!</v>
      </c>
      <c r="CR162" t="e">
        <v>#DIV/0!</v>
      </c>
      <c r="CS162" t="e">
        <v>#DIV/0!</v>
      </c>
      <c r="DM162" t="e">
        <v>#DIV/0!</v>
      </c>
      <c r="DN162" t="e">
        <v>#DIV/0!</v>
      </c>
      <c r="DO162" t="e">
        <v>#DIV/0!</v>
      </c>
      <c r="DP162" t="e">
        <v>#DIV/0!</v>
      </c>
      <c r="EB162" t="e">
        <v>#DIV/0!</v>
      </c>
      <c r="EC162" t="e">
        <v>#DIV/0!</v>
      </c>
      <c r="ED162" t="e">
        <v>#DIV/0!</v>
      </c>
      <c r="EE162" t="e">
        <v>#DIV/0!</v>
      </c>
    </row>
    <row r="163" spans="1:135" x14ac:dyDescent="0.2">
      <c r="A163">
        <v>219</v>
      </c>
      <c r="B163" t="s">
        <v>389</v>
      </c>
      <c r="C163" t="s">
        <v>1150</v>
      </c>
      <c r="D163" t="s">
        <v>390</v>
      </c>
      <c r="E163" t="s">
        <v>1985</v>
      </c>
      <c r="F163" t="s">
        <v>1204</v>
      </c>
      <c r="G163" t="s">
        <v>123</v>
      </c>
      <c r="H163">
        <v>1</v>
      </c>
      <c r="I163">
        <v>1</v>
      </c>
      <c r="J163">
        <v>1</v>
      </c>
      <c r="K163">
        <v>1</v>
      </c>
      <c r="L163">
        <v>1</v>
      </c>
      <c r="N163">
        <v>1</v>
      </c>
      <c r="O163">
        <v>1</v>
      </c>
      <c r="Q163" t="s">
        <v>391</v>
      </c>
      <c r="R163" t="s">
        <v>3</v>
      </c>
      <c r="T163">
        <v>2015</v>
      </c>
      <c r="U163" t="s">
        <v>123</v>
      </c>
      <c r="V163">
        <v>0</v>
      </c>
      <c r="W163">
        <v>0</v>
      </c>
      <c r="X163">
        <v>0</v>
      </c>
      <c r="Y163">
        <v>2</v>
      </c>
      <c r="Z163">
        <v>2</v>
      </c>
      <c r="AA163">
        <v>1</v>
      </c>
      <c r="AB163">
        <v>2</v>
      </c>
      <c r="AC163">
        <v>2</v>
      </c>
      <c r="AD163">
        <v>2</v>
      </c>
      <c r="AE163">
        <v>1</v>
      </c>
      <c r="AF163">
        <v>2</v>
      </c>
      <c r="AG163">
        <v>2</v>
      </c>
      <c r="AH163">
        <v>2</v>
      </c>
      <c r="AI163">
        <v>1</v>
      </c>
      <c r="AJ163">
        <v>2</v>
      </c>
      <c r="AK163">
        <v>0</v>
      </c>
      <c r="AL163">
        <v>1</v>
      </c>
      <c r="AM163">
        <v>0</v>
      </c>
      <c r="AS163">
        <v>1</v>
      </c>
      <c r="AT163" t="s">
        <v>715</v>
      </c>
      <c r="AU163">
        <v>1</v>
      </c>
      <c r="AV163">
        <v>0.13658284560060119</v>
      </c>
      <c r="AW163">
        <v>9.6188442816281909E-3</v>
      </c>
      <c r="AX163">
        <v>0.13583512929256869</v>
      </c>
      <c r="AY163">
        <v>9.5138167415372878E-3</v>
      </c>
      <c r="BA163" t="s">
        <v>392</v>
      </c>
      <c r="BC163">
        <v>0</v>
      </c>
      <c r="BD163">
        <v>75</v>
      </c>
      <c r="BE163">
        <v>71</v>
      </c>
      <c r="BF163">
        <v>146</v>
      </c>
      <c r="BG163">
        <v>7.0369999999999999</v>
      </c>
      <c r="BH163">
        <v>6.8620000000000001</v>
      </c>
      <c r="BI163">
        <v>1.3620000000000001</v>
      </c>
      <c r="BJ163">
        <v>1.5009999999999999</v>
      </c>
      <c r="BK163">
        <v>1</v>
      </c>
      <c r="BL163">
        <v>0.12227018257384324</v>
      </c>
      <c r="BM163">
        <v>2.7469038997321928E-2</v>
      </c>
      <c r="BN163">
        <v>0.12163225118650145</v>
      </c>
      <c r="BO163">
        <v>2.7183153286350934E-2</v>
      </c>
      <c r="CE163" t="s">
        <v>393</v>
      </c>
      <c r="CH163">
        <v>75</v>
      </c>
      <c r="CI163">
        <v>71</v>
      </c>
      <c r="CJ163">
        <v>146</v>
      </c>
      <c r="CK163">
        <v>6.6489000000000003</v>
      </c>
      <c r="CL163">
        <v>6.8662000000000001</v>
      </c>
      <c r="CM163">
        <v>1.38079</v>
      </c>
      <c r="CN163">
        <v>1.5036</v>
      </c>
      <c r="CO163">
        <v>1</v>
      </c>
      <c r="CP163">
        <v>0.15071475223189393</v>
      </c>
      <c r="CQ163">
        <v>2.74956312541496E-2</v>
      </c>
      <c r="CR163">
        <v>0.1499284143941623</v>
      </c>
      <c r="CS163">
        <v>2.7209468782631932E-2</v>
      </c>
      <c r="DM163" t="e">
        <v>#DIV/0!</v>
      </c>
      <c r="DN163" t="e">
        <v>#DIV/0!</v>
      </c>
      <c r="DO163" t="e">
        <v>#DIV/0!</v>
      </c>
      <c r="DP163" t="e">
        <v>#DIV/0!</v>
      </c>
      <c r="EB163" t="e">
        <v>#DIV/0!</v>
      </c>
      <c r="EC163" t="e">
        <v>#DIV/0!</v>
      </c>
      <c r="ED163" t="e">
        <v>#DIV/0!</v>
      </c>
      <c r="EE163" t="e">
        <v>#DIV/0!</v>
      </c>
    </row>
    <row r="164" spans="1:135" x14ac:dyDescent="0.2">
      <c r="A164">
        <v>219</v>
      </c>
      <c r="B164" t="s">
        <v>439</v>
      </c>
      <c r="C164" t="s">
        <v>1150</v>
      </c>
      <c r="D164" t="s">
        <v>440</v>
      </c>
      <c r="E164" t="s">
        <v>1986</v>
      </c>
      <c r="F164" t="s">
        <v>1204</v>
      </c>
      <c r="G164" t="s">
        <v>123</v>
      </c>
      <c r="H164">
        <v>1</v>
      </c>
      <c r="I164">
        <v>1</v>
      </c>
      <c r="J164">
        <v>1</v>
      </c>
      <c r="K164">
        <v>1</v>
      </c>
      <c r="L164">
        <v>1</v>
      </c>
      <c r="N164">
        <v>1</v>
      </c>
      <c r="O164">
        <v>1</v>
      </c>
      <c r="Q164" t="s">
        <v>441</v>
      </c>
      <c r="R164" t="s">
        <v>442</v>
      </c>
      <c r="T164">
        <v>2015</v>
      </c>
      <c r="U164" t="s">
        <v>123</v>
      </c>
      <c r="V164">
        <v>0</v>
      </c>
      <c r="W164">
        <v>0</v>
      </c>
      <c r="X164">
        <v>0</v>
      </c>
      <c r="Y164">
        <v>3</v>
      </c>
      <c r="Z164" t="s">
        <v>1847</v>
      </c>
      <c r="AA164" t="s">
        <v>1848</v>
      </c>
      <c r="AB164">
        <v>3</v>
      </c>
      <c r="AC164">
        <v>2</v>
      </c>
      <c r="AD164">
        <v>2</v>
      </c>
      <c r="AE164">
        <v>1</v>
      </c>
      <c r="AF164">
        <v>2</v>
      </c>
      <c r="AG164">
        <v>2</v>
      </c>
      <c r="AH164">
        <v>2</v>
      </c>
      <c r="AI164">
        <v>1</v>
      </c>
      <c r="AJ164">
        <v>2</v>
      </c>
      <c r="AK164">
        <v>0</v>
      </c>
      <c r="AL164">
        <v>1</v>
      </c>
      <c r="AM164">
        <v>0</v>
      </c>
      <c r="AS164">
        <v>1</v>
      </c>
      <c r="AT164" t="s">
        <v>715</v>
      </c>
      <c r="AU164">
        <v>1</v>
      </c>
      <c r="AV164">
        <v>-7.5429794184831395E-2</v>
      </c>
      <c r="AW164">
        <v>2.1705921108124918E-3</v>
      </c>
      <c r="AX164">
        <v>-7.5339996810801835E-2</v>
      </c>
      <c r="AY164">
        <v>2.1654271105941611E-3</v>
      </c>
      <c r="BA164" t="s">
        <v>440</v>
      </c>
      <c r="BC164">
        <v>0</v>
      </c>
      <c r="BD164">
        <v>310</v>
      </c>
      <c r="BE164">
        <v>329</v>
      </c>
      <c r="BF164">
        <v>639</v>
      </c>
      <c r="BG164">
        <v>2.7959999999999998</v>
      </c>
      <c r="BH164">
        <v>2.9079999999999999</v>
      </c>
      <c r="BI164">
        <v>1.4450000000000001</v>
      </c>
      <c r="BJ164">
        <v>1.462</v>
      </c>
      <c r="BK164">
        <v>-1</v>
      </c>
      <c r="BL164">
        <v>-7.7040629530138877E-2</v>
      </c>
      <c r="BM164">
        <v>6.2699643067314955E-3</v>
      </c>
      <c r="BN164">
        <v>-7.6949886739172871E-2</v>
      </c>
      <c r="BO164">
        <v>6.2552027713999358E-3</v>
      </c>
      <c r="CE164" t="s">
        <v>443</v>
      </c>
      <c r="CH164">
        <v>310</v>
      </c>
      <c r="CI164">
        <v>329</v>
      </c>
      <c r="CJ164">
        <v>639</v>
      </c>
      <c r="CK164">
        <v>3.15</v>
      </c>
      <c r="CL164">
        <v>3.3</v>
      </c>
      <c r="CM164">
        <v>1.3109999999999999</v>
      </c>
      <c r="CN164">
        <v>1.3540000000000001</v>
      </c>
      <c r="CO164">
        <v>-1</v>
      </c>
      <c r="CP164">
        <v>-0.11250158988542439</v>
      </c>
      <c r="CQ164">
        <v>6.2752235783499217E-3</v>
      </c>
      <c r="CR164">
        <v>-0.11236907917884556</v>
      </c>
      <c r="CS164">
        <v>6.2604496609823543E-3</v>
      </c>
      <c r="DB164" t="s">
        <v>444</v>
      </c>
      <c r="DE164">
        <v>310</v>
      </c>
      <c r="DF164">
        <v>329</v>
      </c>
      <c r="DG164">
        <v>639</v>
      </c>
      <c r="DH164">
        <v>3.5005000000000002</v>
      </c>
      <c r="DI164">
        <v>3.5419999999999998</v>
      </c>
      <c r="DJ164">
        <v>0.68167</v>
      </c>
      <c r="DK164">
        <v>0.67235999999999996</v>
      </c>
      <c r="DL164">
        <v>-1</v>
      </c>
      <c r="DM164">
        <v>-6.1309619622275588E-2</v>
      </c>
      <c r="DN164">
        <v>6.2682613418330825E-3</v>
      </c>
      <c r="DO164">
        <v>-6.1237405700459005E-2</v>
      </c>
      <c r="DP164">
        <v>6.2535038158347961E-3</v>
      </c>
      <c r="DQ164" t="s">
        <v>445</v>
      </c>
      <c r="DT164">
        <v>310</v>
      </c>
      <c r="DU164">
        <v>329</v>
      </c>
      <c r="DV164">
        <v>639</v>
      </c>
      <c r="DW164">
        <v>3.7875999999999999</v>
      </c>
      <c r="DX164">
        <v>3.7482000000000002</v>
      </c>
      <c r="DY164">
        <v>0.8155</v>
      </c>
      <c r="DZ164">
        <v>0.74880000000000002</v>
      </c>
      <c r="EB164">
        <v>0</v>
      </c>
      <c r="EC164">
        <v>6.2653201294244534E-3</v>
      </c>
      <c r="ED164">
        <v>0</v>
      </c>
      <c r="EE164">
        <v>6.2505695279968286E-3</v>
      </c>
    </row>
    <row r="165" spans="1:135" x14ac:dyDescent="0.2">
      <c r="A165">
        <v>219</v>
      </c>
      <c r="B165" t="s">
        <v>385</v>
      </c>
      <c r="C165" t="s">
        <v>1150</v>
      </c>
      <c r="D165" t="s">
        <v>386</v>
      </c>
      <c r="E165" t="s">
        <v>1987</v>
      </c>
      <c r="F165" t="s">
        <v>1204</v>
      </c>
      <c r="G165" t="s">
        <v>123</v>
      </c>
      <c r="H165">
        <v>1</v>
      </c>
      <c r="I165">
        <v>1</v>
      </c>
      <c r="J165">
        <v>1</v>
      </c>
      <c r="K165">
        <v>1</v>
      </c>
      <c r="L165">
        <v>1</v>
      </c>
      <c r="N165">
        <v>1</v>
      </c>
      <c r="O165">
        <v>1</v>
      </c>
      <c r="Q165" t="s">
        <v>387</v>
      </c>
      <c r="R165" t="s">
        <v>388</v>
      </c>
      <c r="T165">
        <v>2015</v>
      </c>
      <c r="U165" t="s">
        <v>123</v>
      </c>
      <c r="V165">
        <v>0</v>
      </c>
      <c r="W165">
        <v>0</v>
      </c>
      <c r="X165">
        <v>0</v>
      </c>
      <c r="Y165">
        <v>3</v>
      </c>
      <c r="Z165" t="s">
        <v>1847</v>
      </c>
      <c r="AA165" t="s">
        <v>1848</v>
      </c>
      <c r="AB165">
        <v>3</v>
      </c>
      <c r="AC165">
        <v>2</v>
      </c>
      <c r="AD165">
        <v>2</v>
      </c>
      <c r="AE165">
        <v>1</v>
      </c>
      <c r="AF165">
        <v>2</v>
      </c>
      <c r="AG165">
        <v>2</v>
      </c>
      <c r="AH165">
        <v>2</v>
      </c>
      <c r="AI165">
        <v>1</v>
      </c>
      <c r="AJ165">
        <v>2</v>
      </c>
      <c r="AK165">
        <v>0</v>
      </c>
      <c r="AL165">
        <v>0</v>
      </c>
      <c r="AM165">
        <v>0</v>
      </c>
      <c r="AU165">
        <v>0</v>
      </c>
      <c r="AV165">
        <v>-0.1533229922902436</v>
      </c>
      <c r="AW165">
        <v>2.4001588038662126E-2</v>
      </c>
      <c r="AX165">
        <v>-0.15262922309436014</v>
      </c>
      <c r="AY165">
        <v>2.3784870520080402E-2</v>
      </c>
      <c r="BC165">
        <v>0</v>
      </c>
      <c r="BD165">
        <v>78</v>
      </c>
      <c r="BE165">
        <v>90</v>
      </c>
      <c r="BF165">
        <v>168</v>
      </c>
      <c r="BG165">
        <v>6.0129999999999999</v>
      </c>
      <c r="BH165">
        <v>6.1920000000000002</v>
      </c>
      <c r="BI165">
        <v>1.1100000000000001</v>
      </c>
      <c r="BJ165">
        <v>1.2150000000000001</v>
      </c>
      <c r="BK165">
        <v>-1</v>
      </c>
      <c r="BL165">
        <v>-0.1533229922902436</v>
      </c>
      <c r="BM165">
        <v>2.4001588038662126E-2</v>
      </c>
      <c r="BN165">
        <v>-0.15262922309436014</v>
      </c>
      <c r="BO165">
        <v>2.3784870520080402E-2</v>
      </c>
      <c r="CP165" t="e">
        <v>#DIV/0!</v>
      </c>
      <c r="CQ165" t="e">
        <v>#DIV/0!</v>
      </c>
      <c r="CR165" t="e">
        <v>#DIV/0!</v>
      </c>
      <c r="CS165" t="e">
        <v>#DIV/0!</v>
      </c>
      <c r="DM165" t="e">
        <v>#DIV/0!</v>
      </c>
      <c r="DN165" t="e">
        <v>#DIV/0!</v>
      </c>
      <c r="DO165" t="e">
        <v>#DIV/0!</v>
      </c>
      <c r="DP165" t="e">
        <v>#DIV/0!</v>
      </c>
      <c r="EB165" t="e">
        <v>#DIV/0!</v>
      </c>
      <c r="EC165" t="e">
        <v>#DIV/0!</v>
      </c>
      <c r="ED165" t="e">
        <v>#DIV/0!</v>
      </c>
      <c r="EE165" t="e">
        <v>#DIV/0!</v>
      </c>
    </row>
    <row r="166" spans="1:135" x14ac:dyDescent="0.2">
      <c r="A166">
        <v>219</v>
      </c>
      <c r="B166" t="s">
        <v>409</v>
      </c>
      <c r="C166" t="s">
        <v>1150</v>
      </c>
      <c r="D166" t="s">
        <v>410</v>
      </c>
      <c r="E166" t="s">
        <v>1988</v>
      </c>
      <c r="F166" t="s">
        <v>1204</v>
      </c>
      <c r="G166" t="s">
        <v>123</v>
      </c>
      <c r="H166">
        <v>1</v>
      </c>
      <c r="I166">
        <v>1</v>
      </c>
      <c r="J166">
        <v>1</v>
      </c>
      <c r="K166">
        <v>1</v>
      </c>
      <c r="L166">
        <v>1</v>
      </c>
      <c r="N166">
        <v>1</v>
      </c>
      <c r="O166">
        <v>1</v>
      </c>
      <c r="Q166" t="s">
        <v>411</v>
      </c>
      <c r="R166" t="s">
        <v>3</v>
      </c>
      <c r="T166">
        <v>2015</v>
      </c>
      <c r="U166" t="s">
        <v>123</v>
      </c>
      <c r="V166">
        <v>0</v>
      </c>
      <c r="W166">
        <v>0</v>
      </c>
      <c r="X166">
        <v>0</v>
      </c>
      <c r="Y166">
        <v>2</v>
      </c>
      <c r="Z166">
        <v>2</v>
      </c>
      <c r="AA166">
        <v>1</v>
      </c>
      <c r="AB166">
        <v>2</v>
      </c>
      <c r="AC166">
        <v>1</v>
      </c>
      <c r="AD166">
        <v>1</v>
      </c>
      <c r="AE166">
        <v>1</v>
      </c>
      <c r="AF166">
        <v>1</v>
      </c>
      <c r="AG166">
        <v>2</v>
      </c>
      <c r="AH166">
        <v>2</v>
      </c>
      <c r="AI166">
        <v>1</v>
      </c>
      <c r="AJ166">
        <v>2</v>
      </c>
      <c r="AK166">
        <v>0</v>
      </c>
      <c r="AL166">
        <v>0</v>
      </c>
      <c r="AM166">
        <v>0</v>
      </c>
      <c r="AU166">
        <v>0</v>
      </c>
      <c r="AV166">
        <v>0.19642664118938039</v>
      </c>
      <c r="AW166">
        <v>3.5897925265623763E-2</v>
      </c>
      <c r="AX166">
        <v>0.19508431790107028</v>
      </c>
      <c r="AY166">
        <v>3.5408969449587824E-2</v>
      </c>
      <c r="BA166" t="s">
        <v>412</v>
      </c>
      <c r="BC166">
        <v>0</v>
      </c>
      <c r="BD166">
        <v>55</v>
      </c>
      <c r="BE166">
        <v>57</v>
      </c>
      <c r="BF166">
        <v>112</v>
      </c>
      <c r="BG166">
        <v>20.68</v>
      </c>
      <c r="BH166">
        <v>24.218</v>
      </c>
      <c r="BI166">
        <v>17.707999999999998</v>
      </c>
      <c r="BJ166">
        <v>18.3</v>
      </c>
      <c r="BK166">
        <v>1</v>
      </c>
      <c r="BL166">
        <v>0.19642664118938039</v>
      </c>
      <c r="BM166">
        <v>3.5897925265623763E-2</v>
      </c>
      <c r="BN166">
        <v>0.19508431790107028</v>
      </c>
      <c r="BO166">
        <v>3.5408969449587824E-2</v>
      </c>
      <c r="CP166" t="e">
        <v>#DIV/0!</v>
      </c>
      <c r="CQ166" t="e">
        <v>#DIV/0!</v>
      </c>
      <c r="CR166" t="e">
        <v>#DIV/0!</v>
      </c>
      <c r="CS166" t="e">
        <v>#DIV/0!</v>
      </c>
      <c r="DM166" t="e">
        <v>#DIV/0!</v>
      </c>
      <c r="DN166" t="e">
        <v>#DIV/0!</v>
      </c>
      <c r="DO166" t="e">
        <v>#DIV/0!</v>
      </c>
      <c r="DP166" t="e">
        <v>#DIV/0!</v>
      </c>
      <c r="EB166" t="e">
        <v>#DIV/0!</v>
      </c>
      <c r="EC166" t="e">
        <v>#DIV/0!</v>
      </c>
      <c r="ED166" t="e">
        <v>#DIV/0!</v>
      </c>
      <c r="EE166" t="e">
        <v>#DIV/0!</v>
      </c>
    </row>
    <row r="167" spans="1:135" x14ac:dyDescent="0.2">
      <c r="A167">
        <v>219</v>
      </c>
      <c r="B167" t="s">
        <v>398</v>
      </c>
      <c r="C167" t="s">
        <v>1150</v>
      </c>
      <c r="D167" t="s">
        <v>399</v>
      </c>
      <c r="E167" t="s">
        <v>1989</v>
      </c>
      <c r="F167" t="s">
        <v>1204</v>
      </c>
      <c r="G167" t="s">
        <v>123</v>
      </c>
      <c r="H167">
        <v>1</v>
      </c>
      <c r="I167">
        <v>1</v>
      </c>
      <c r="J167">
        <v>1</v>
      </c>
      <c r="K167">
        <v>1</v>
      </c>
      <c r="L167">
        <v>1</v>
      </c>
      <c r="N167">
        <v>1</v>
      </c>
      <c r="O167">
        <v>1</v>
      </c>
      <c r="Q167" t="s">
        <v>400</v>
      </c>
      <c r="R167" t="s">
        <v>388</v>
      </c>
      <c r="T167">
        <v>2015</v>
      </c>
      <c r="U167" t="s">
        <v>123</v>
      </c>
      <c r="V167">
        <v>0</v>
      </c>
      <c r="W167">
        <v>0</v>
      </c>
      <c r="X167">
        <v>0</v>
      </c>
      <c r="Y167">
        <v>3</v>
      </c>
      <c r="Z167" t="s">
        <v>1847</v>
      </c>
      <c r="AA167" t="s">
        <v>1848</v>
      </c>
      <c r="AB167">
        <v>3</v>
      </c>
      <c r="AC167">
        <v>3</v>
      </c>
      <c r="AD167">
        <v>3</v>
      </c>
      <c r="AE167">
        <v>1</v>
      </c>
      <c r="AF167">
        <v>3</v>
      </c>
      <c r="AG167">
        <v>2</v>
      </c>
      <c r="AH167">
        <v>2</v>
      </c>
      <c r="AI167">
        <v>1</v>
      </c>
      <c r="AJ167">
        <v>2</v>
      </c>
      <c r="AK167">
        <v>0</v>
      </c>
      <c r="AL167">
        <v>1</v>
      </c>
      <c r="AM167">
        <v>0</v>
      </c>
      <c r="AS167">
        <v>1</v>
      </c>
      <c r="AT167" t="s">
        <v>715</v>
      </c>
      <c r="AU167">
        <v>1</v>
      </c>
      <c r="AV167">
        <v>2.4067968349967335E-2</v>
      </c>
      <c r="AW167">
        <v>1.5004001508910677E-2</v>
      </c>
      <c r="AX167">
        <v>2.3916911888236178E-2</v>
      </c>
      <c r="AY167">
        <v>1.4819331835371371E-2</v>
      </c>
      <c r="BA167" t="s">
        <v>401</v>
      </c>
      <c r="BC167">
        <v>0</v>
      </c>
      <c r="BD167">
        <v>63</v>
      </c>
      <c r="BE167">
        <v>68</v>
      </c>
      <c r="BF167">
        <v>131</v>
      </c>
      <c r="BG167">
        <v>3.4420000000000002</v>
      </c>
      <c r="BH167">
        <v>3.47</v>
      </c>
      <c r="BI167">
        <v>0.374</v>
      </c>
      <c r="BJ167">
        <v>0.38600000000000001</v>
      </c>
      <c r="BK167">
        <v>-1</v>
      </c>
      <c r="BL167">
        <v>-7.3629991041567242E-2</v>
      </c>
      <c r="BM167">
        <v>3.0599590499166138E-2</v>
      </c>
      <c r="BN167">
        <v>-7.3201078472393058E-2</v>
      </c>
      <c r="BO167">
        <v>3.024412876543843E-2</v>
      </c>
      <c r="CE167" t="s">
        <v>402</v>
      </c>
      <c r="CH167">
        <v>62</v>
      </c>
      <c r="CI167">
        <v>68</v>
      </c>
      <c r="CJ167">
        <v>130</v>
      </c>
      <c r="CK167">
        <v>0.8548</v>
      </c>
      <c r="CL167">
        <v>0.73529999999999995</v>
      </c>
      <c r="CM167">
        <v>1.0688899999999999</v>
      </c>
      <c r="CN167">
        <v>0.89137999999999995</v>
      </c>
      <c r="CO167">
        <v>1</v>
      </c>
      <c r="CP167">
        <v>0.12193962750858736</v>
      </c>
      <c r="CQ167">
        <v>3.0892104121609282E-2</v>
      </c>
      <c r="CR167">
        <v>0.12122373928446649</v>
      </c>
      <c r="CS167">
        <v>3.053044357994561E-2</v>
      </c>
      <c r="DM167" t="e">
        <v>#DIV/0!</v>
      </c>
      <c r="DN167" t="e">
        <v>#DIV/0!</v>
      </c>
      <c r="DO167" t="e">
        <v>#DIV/0!</v>
      </c>
      <c r="DP167" t="e">
        <v>#DIV/0!</v>
      </c>
      <c r="EB167" t="e">
        <v>#DIV/0!</v>
      </c>
      <c r="EC167" t="e">
        <v>#DIV/0!</v>
      </c>
      <c r="ED167" t="e">
        <v>#DIV/0!</v>
      </c>
      <c r="EE167" t="e">
        <v>#DIV/0!</v>
      </c>
    </row>
    <row r="168" spans="1:135" x14ac:dyDescent="0.2">
      <c r="A168">
        <v>219</v>
      </c>
      <c r="B168" t="s">
        <v>413</v>
      </c>
      <c r="C168" t="s">
        <v>1150</v>
      </c>
      <c r="D168" t="s">
        <v>414</v>
      </c>
      <c r="E168" t="s">
        <v>1990</v>
      </c>
      <c r="F168" t="s">
        <v>1204</v>
      </c>
      <c r="G168" t="s">
        <v>123</v>
      </c>
      <c r="H168">
        <v>1</v>
      </c>
      <c r="I168">
        <v>1</v>
      </c>
      <c r="J168">
        <v>1</v>
      </c>
      <c r="K168">
        <v>1</v>
      </c>
      <c r="L168">
        <v>1</v>
      </c>
      <c r="N168">
        <v>1</v>
      </c>
      <c r="O168">
        <v>1</v>
      </c>
      <c r="Q168" t="s">
        <v>415</v>
      </c>
      <c r="R168" t="s">
        <v>388</v>
      </c>
      <c r="T168">
        <v>2015</v>
      </c>
      <c r="U168" t="s">
        <v>123</v>
      </c>
      <c r="V168">
        <v>0</v>
      </c>
      <c r="W168">
        <v>0</v>
      </c>
      <c r="X168">
        <v>0</v>
      </c>
      <c r="Y168">
        <v>3</v>
      </c>
      <c r="Z168" t="s">
        <v>1847</v>
      </c>
      <c r="AA168" t="s">
        <v>1848</v>
      </c>
      <c r="AB168">
        <v>3</v>
      </c>
      <c r="AC168">
        <v>3</v>
      </c>
      <c r="AD168">
        <v>3</v>
      </c>
      <c r="AE168">
        <v>1</v>
      </c>
      <c r="AF168">
        <v>3</v>
      </c>
      <c r="AG168">
        <v>2</v>
      </c>
      <c r="AH168">
        <v>2</v>
      </c>
      <c r="AI168">
        <v>1</v>
      </c>
      <c r="AJ168">
        <v>2</v>
      </c>
      <c r="AK168">
        <v>0</v>
      </c>
      <c r="AL168">
        <v>0</v>
      </c>
      <c r="AM168">
        <v>0</v>
      </c>
      <c r="AU168">
        <v>0</v>
      </c>
      <c r="AV168">
        <v>-0.10418929890907352</v>
      </c>
      <c r="AW168">
        <v>2.0780810995895769E-2</v>
      </c>
      <c r="AX168">
        <v>-0.10377964242581374</v>
      </c>
      <c r="AY168">
        <v>2.0617718276358579E-2</v>
      </c>
      <c r="BA168" t="s">
        <v>414</v>
      </c>
      <c r="BC168">
        <v>0</v>
      </c>
      <c r="BD168">
        <v>93</v>
      </c>
      <c r="BE168">
        <v>100</v>
      </c>
      <c r="BF168">
        <v>193</v>
      </c>
      <c r="BG168">
        <v>4.1079999999999997</v>
      </c>
      <c r="BH168">
        <v>4.2140000000000004</v>
      </c>
      <c r="BI168">
        <v>1.044</v>
      </c>
      <c r="BJ168">
        <v>0.99199999999999999</v>
      </c>
      <c r="BK168">
        <v>-1</v>
      </c>
      <c r="BL168">
        <v>-0.10418929890907352</v>
      </c>
      <c r="BM168">
        <v>2.0780810995895769E-2</v>
      </c>
      <c r="BN168">
        <v>-0.10377964242581374</v>
      </c>
      <c r="BO168">
        <v>2.0617718276358579E-2</v>
      </c>
      <c r="CP168" t="e">
        <v>#DIV/0!</v>
      </c>
      <c r="CQ168" t="e">
        <v>#DIV/0!</v>
      </c>
      <c r="CR168" t="e">
        <v>#DIV/0!</v>
      </c>
      <c r="CS168" t="e">
        <v>#DIV/0!</v>
      </c>
      <c r="DM168" t="e">
        <v>#DIV/0!</v>
      </c>
      <c r="DN168" t="e">
        <v>#DIV/0!</v>
      </c>
      <c r="DO168" t="e">
        <v>#DIV/0!</v>
      </c>
      <c r="DP168" t="e">
        <v>#DIV/0!</v>
      </c>
      <c r="EB168" t="e">
        <v>#DIV/0!</v>
      </c>
      <c r="EC168" t="e">
        <v>#DIV/0!</v>
      </c>
      <c r="ED168" t="e">
        <v>#DIV/0!</v>
      </c>
      <c r="EE168" t="e">
        <v>#DIV/0!</v>
      </c>
    </row>
    <row r="169" spans="1:135" x14ac:dyDescent="0.2">
      <c r="A169">
        <v>219</v>
      </c>
      <c r="B169" t="s">
        <v>394</v>
      </c>
      <c r="C169" t="s">
        <v>1150</v>
      </c>
      <c r="D169" t="s">
        <v>395</v>
      </c>
      <c r="E169" t="s">
        <v>1991</v>
      </c>
      <c r="F169" t="s">
        <v>1204</v>
      </c>
      <c r="G169" t="s">
        <v>123</v>
      </c>
      <c r="H169">
        <v>1</v>
      </c>
      <c r="I169">
        <v>1</v>
      </c>
      <c r="J169">
        <v>1</v>
      </c>
      <c r="K169">
        <v>1</v>
      </c>
      <c r="L169">
        <v>1</v>
      </c>
      <c r="N169">
        <v>1</v>
      </c>
      <c r="O169">
        <v>1</v>
      </c>
      <c r="Q169" t="s">
        <v>396</v>
      </c>
      <c r="R169" t="s">
        <v>388</v>
      </c>
      <c r="T169">
        <v>2015</v>
      </c>
      <c r="U169" t="s">
        <v>123</v>
      </c>
      <c r="V169">
        <v>0</v>
      </c>
      <c r="W169">
        <v>0</v>
      </c>
      <c r="X169">
        <v>0</v>
      </c>
      <c r="Y169">
        <v>3</v>
      </c>
      <c r="Z169" t="s">
        <v>1847</v>
      </c>
      <c r="AA169" t="s">
        <v>1848</v>
      </c>
      <c r="AB169">
        <v>3</v>
      </c>
      <c r="AC169">
        <v>1</v>
      </c>
      <c r="AD169">
        <v>1</v>
      </c>
      <c r="AE169">
        <v>1</v>
      </c>
      <c r="AF169">
        <v>1</v>
      </c>
      <c r="AG169">
        <v>1</v>
      </c>
      <c r="AH169">
        <v>1</v>
      </c>
      <c r="AI169">
        <v>1</v>
      </c>
      <c r="AJ169">
        <v>1</v>
      </c>
      <c r="AK169">
        <v>0</v>
      </c>
      <c r="AL169">
        <v>0</v>
      </c>
      <c r="AM169">
        <v>0</v>
      </c>
      <c r="AU169">
        <v>0</v>
      </c>
      <c r="AV169">
        <v>-0.15677529971894563</v>
      </c>
      <c r="AW169">
        <v>5.1789547020522075E-2</v>
      </c>
      <c r="AX169">
        <v>-0.155243293532767</v>
      </c>
      <c r="AY169">
        <v>5.0782318936525246E-2</v>
      </c>
      <c r="BA169" t="s">
        <v>397</v>
      </c>
      <c r="BC169">
        <v>0</v>
      </c>
      <c r="BD169">
        <v>45</v>
      </c>
      <c r="BE169">
        <v>34</v>
      </c>
      <c r="BF169">
        <v>79</v>
      </c>
      <c r="BG169">
        <v>1.778</v>
      </c>
      <c r="BH169">
        <v>1.9710000000000001</v>
      </c>
      <c r="BI169">
        <v>1.2769999999999999</v>
      </c>
      <c r="BJ169">
        <v>1.167</v>
      </c>
      <c r="BK169">
        <v>-1</v>
      </c>
      <c r="BL169">
        <v>-0.15677529971894563</v>
      </c>
      <c r="BM169">
        <v>5.1789547020522075E-2</v>
      </c>
      <c r="BN169">
        <v>-0.155243293532767</v>
      </c>
      <c r="BO169">
        <v>5.0782318936525246E-2</v>
      </c>
      <c r="CP169" t="e">
        <v>#DIV/0!</v>
      </c>
      <c r="CQ169" t="e">
        <v>#DIV/0!</v>
      </c>
      <c r="CR169" t="e">
        <v>#DIV/0!</v>
      </c>
      <c r="CS169" t="e">
        <v>#DIV/0!</v>
      </c>
      <c r="DM169" t="e">
        <v>#DIV/0!</v>
      </c>
      <c r="DN169" t="e">
        <v>#DIV/0!</v>
      </c>
      <c r="DO169" t="e">
        <v>#DIV/0!</v>
      </c>
      <c r="DP169" t="e">
        <v>#DIV/0!</v>
      </c>
      <c r="EB169" t="e">
        <v>#DIV/0!</v>
      </c>
      <c r="EC169" t="e">
        <v>#DIV/0!</v>
      </c>
      <c r="ED169" t="e">
        <v>#DIV/0!</v>
      </c>
      <c r="EE169" t="e">
        <v>#DIV/0!</v>
      </c>
    </row>
    <row r="170" spans="1:135" x14ac:dyDescent="0.2">
      <c r="A170">
        <v>220</v>
      </c>
      <c r="B170" t="s">
        <v>477</v>
      </c>
      <c r="C170" t="s">
        <v>1151</v>
      </c>
      <c r="D170" t="s">
        <v>478</v>
      </c>
      <c r="E170" t="s">
        <v>1992</v>
      </c>
      <c r="F170" t="s">
        <v>1204</v>
      </c>
      <c r="G170" t="s">
        <v>123</v>
      </c>
      <c r="H170">
        <v>1</v>
      </c>
      <c r="I170">
        <v>1</v>
      </c>
      <c r="J170">
        <v>1</v>
      </c>
      <c r="K170">
        <v>0</v>
      </c>
      <c r="L170">
        <v>1</v>
      </c>
      <c r="N170">
        <v>1</v>
      </c>
      <c r="O170">
        <v>1</v>
      </c>
      <c r="Q170" t="s">
        <v>479</v>
      </c>
      <c r="R170" t="s">
        <v>3</v>
      </c>
      <c r="T170">
        <v>2015</v>
      </c>
      <c r="U170" t="s">
        <v>123</v>
      </c>
      <c r="V170">
        <v>0</v>
      </c>
      <c r="W170">
        <v>0</v>
      </c>
      <c r="X170">
        <v>0</v>
      </c>
      <c r="Y170">
        <v>2</v>
      </c>
      <c r="Z170">
        <v>2</v>
      </c>
      <c r="AA170">
        <v>1</v>
      </c>
      <c r="AB170">
        <v>2</v>
      </c>
      <c r="AC170">
        <v>2</v>
      </c>
      <c r="AD170">
        <v>2</v>
      </c>
      <c r="AE170">
        <v>1</v>
      </c>
      <c r="AF170">
        <v>2</v>
      </c>
      <c r="AG170">
        <v>2</v>
      </c>
      <c r="AH170">
        <v>2</v>
      </c>
      <c r="AI170">
        <v>1</v>
      </c>
      <c r="AJ170">
        <v>2</v>
      </c>
      <c r="AK170">
        <v>0</v>
      </c>
      <c r="AL170">
        <v>0</v>
      </c>
      <c r="AM170">
        <v>0</v>
      </c>
      <c r="AU170">
        <v>0</v>
      </c>
      <c r="AV170">
        <v>-0.19579044809671639</v>
      </c>
      <c r="AW170">
        <v>3.6876180276327122E-2</v>
      </c>
      <c r="AX170">
        <v>-0.1944148711780041</v>
      </c>
      <c r="AY170">
        <v>3.635983406565596E-2</v>
      </c>
      <c r="BA170" t="s">
        <v>479</v>
      </c>
      <c r="BD170">
        <v>54</v>
      </c>
      <c r="BE170">
        <v>55</v>
      </c>
      <c r="BF170">
        <v>109</v>
      </c>
      <c r="BG170">
        <v>4.41</v>
      </c>
      <c r="BH170">
        <v>4.05</v>
      </c>
      <c r="BI170">
        <v>1.97</v>
      </c>
      <c r="BJ170">
        <v>1.7</v>
      </c>
      <c r="BK170">
        <v>-1</v>
      </c>
      <c r="BL170">
        <v>-0.19579044809671639</v>
      </c>
      <c r="BM170">
        <v>3.6876180276327122E-2</v>
      </c>
      <c r="BN170">
        <v>-0.1944148711780041</v>
      </c>
      <c r="BO170">
        <v>3.635983406565596E-2</v>
      </c>
      <c r="CP170" t="e">
        <v>#DIV/0!</v>
      </c>
      <c r="CQ170" t="e">
        <v>#DIV/0!</v>
      </c>
      <c r="CR170" t="e">
        <v>#DIV/0!</v>
      </c>
      <c r="CS170" t="e">
        <v>#DIV/0!</v>
      </c>
      <c r="DM170" t="e">
        <v>#DIV/0!</v>
      </c>
      <c r="DN170" t="e">
        <v>#DIV/0!</v>
      </c>
      <c r="DO170" t="e">
        <v>#DIV/0!</v>
      </c>
      <c r="DP170" t="e">
        <v>#DIV/0!</v>
      </c>
      <c r="EB170" t="e">
        <v>#DIV/0!</v>
      </c>
      <c r="EC170" t="e">
        <v>#DIV/0!</v>
      </c>
      <c r="ED170" t="e">
        <v>#DIV/0!</v>
      </c>
      <c r="EE170" t="e">
        <v>#DIV/0!</v>
      </c>
    </row>
    <row r="171" spans="1:135" x14ac:dyDescent="0.2">
      <c r="A171">
        <v>220</v>
      </c>
      <c r="B171" t="s">
        <v>480</v>
      </c>
      <c r="C171" t="s">
        <v>1151</v>
      </c>
      <c r="D171" t="s">
        <v>478</v>
      </c>
      <c r="E171" t="s">
        <v>1992</v>
      </c>
      <c r="F171" t="s">
        <v>1204</v>
      </c>
      <c r="G171" t="s">
        <v>123</v>
      </c>
      <c r="H171">
        <v>1</v>
      </c>
      <c r="I171">
        <v>1</v>
      </c>
      <c r="J171">
        <v>1</v>
      </c>
      <c r="K171">
        <v>0</v>
      </c>
      <c r="L171">
        <v>1</v>
      </c>
      <c r="N171">
        <v>1</v>
      </c>
      <c r="O171">
        <v>1</v>
      </c>
      <c r="Q171" t="s">
        <v>479</v>
      </c>
      <c r="R171" t="s">
        <v>3</v>
      </c>
      <c r="T171">
        <v>2015</v>
      </c>
      <c r="U171" t="s">
        <v>123</v>
      </c>
      <c r="V171">
        <v>0</v>
      </c>
      <c r="W171">
        <v>0</v>
      </c>
      <c r="X171">
        <v>0</v>
      </c>
      <c r="Y171">
        <v>2</v>
      </c>
      <c r="Z171">
        <v>2</v>
      </c>
      <c r="AA171">
        <v>1</v>
      </c>
      <c r="AB171">
        <v>2</v>
      </c>
      <c r="AC171">
        <v>2</v>
      </c>
      <c r="AD171">
        <v>2</v>
      </c>
      <c r="AE171">
        <v>1</v>
      </c>
      <c r="AF171">
        <v>2</v>
      </c>
      <c r="AG171">
        <v>2</v>
      </c>
      <c r="AH171">
        <v>2</v>
      </c>
      <c r="AI171">
        <v>1</v>
      </c>
      <c r="AJ171">
        <v>2</v>
      </c>
      <c r="AK171">
        <v>0</v>
      </c>
      <c r="AL171">
        <v>0</v>
      </c>
      <c r="AM171">
        <v>0</v>
      </c>
      <c r="AU171">
        <v>0</v>
      </c>
      <c r="AV171">
        <v>0.20742477662517253</v>
      </c>
      <c r="AW171">
        <v>4.4325548594283254E-2</v>
      </c>
      <c r="AX171">
        <v>0.20567189118890347</v>
      </c>
      <c r="AY171">
        <v>4.3579549875231681E-2</v>
      </c>
      <c r="BA171" t="s">
        <v>479</v>
      </c>
      <c r="BD171">
        <v>43</v>
      </c>
      <c r="BE171">
        <v>48</v>
      </c>
      <c r="BF171">
        <v>91</v>
      </c>
      <c r="BG171">
        <v>4.42</v>
      </c>
      <c r="BH171">
        <v>4.87</v>
      </c>
      <c r="BI171">
        <v>2.1800000000000002</v>
      </c>
      <c r="BJ171">
        <v>2.16</v>
      </c>
      <c r="BK171">
        <v>1</v>
      </c>
      <c r="BL171">
        <v>0.20742477662517253</v>
      </c>
      <c r="BM171">
        <v>4.4325548594283254E-2</v>
      </c>
      <c r="BN171">
        <v>0.20567189118890347</v>
      </c>
      <c r="BO171">
        <v>4.3579549875231681E-2</v>
      </c>
      <c r="CP171" t="e">
        <v>#DIV/0!</v>
      </c>
      <c r="CQ171" t="e">
        <v>#DIV/0!</v>
      </c>
      <c r="CR171" t="e">
        <v>#DIV/0!</v>
      </c>
      <c r="CS171" t="e">
        <v>#DIV/0!</v>
      </c>
      <c r="DM171" t="e">
        <v>#DIV/0!</v>
      </c>
      <c r="DN171" t="e">
        <v>#DIV/0!</v>
      </c>
      <c r="DO171" t="e">
        <v>#DIV/0!</v>
      </c>
      <c r="DP171" t="e">
        <v>#DIV/0!</v>
      </c>
      <c r="EB171" t="e">
        <v>#DIV/0!</v>
      </c>
      <c r="EC171" t="e">
        <v>#DIV/0!</v>
      </c>
      <c r="ED171" t="e">
        <v>#DIV/0!</v>
      </c>
      <c r="EE171" t="e">
        <v>#DIV/0!</v>
      </c>
    </row>
    <row r="172" spans="1:135" x14ac:dyDescent="0.2">
      <c r="A172">
        <v>220</v>
      </c>
      <c r="B172" t="s">
        <v>458</v>
      </c>
      <c r="C172" t="s">
        <v>1151</v>
      </c>
      <c r="D172" t="s">
        <v>459</v>
      </c>
      <c r="E172" t="s">
        <v>1993</v>
      </c>
      <c r="F172" t="s">
        <v>1204</v>
      </c>
      <c r="G172" t="s">
        <v>123</v>
      </c>
      <c r="H172">
        <v>1</v>
      </c>
      <c r="I172">
        <v>1</v>
      </c>
      <c r="J172">
        <v>1</v>
      </c>
      <c r="K172">
        <v>0</v>
      </c>
      <c r="L172">
        <v>1</v>
      </c>
      <c r="N172">
        <v>1</v>
      </c>
      <c r="O172">
        <v>1</v>
      </c>
      <c r="Q172" t="s">
        <v>146</v>
      </c>
      <c r="R172" t="s">
        <v>3</v>
      </c>
      <c r="T172">
        <v>2015</v>
      </c>
      <c r="U172" t="s">
        <v>123</v>
      </c>
      <c r="V172">
        <v>0</v>
      </c>
      <c r="W172">
        <v>1</v>
      </c>
      <c r="X172">
        <v>0</v>
      </c>
      <c r="Y172">
        <v>2</v>
      </c>
      <c r="Z172">
        <v>2</v>
      </c>
      <c r="AA172">
        <v>1</v>
      </c>
      <c r="AB172">
        <v>2</v>
      </c>
      <c r="AC172">
        <v>3</v>
      </c>
      <c r="AD172">
        <v>3</v>
      </c>
      <c r="AE172">
        <v>1</v>
      </c>
      <c r="AF172">
        <v>3</v>
      </c>
      <c r="AG172">
        <v>2</v>
      </c>
      <c r="AH172">
        <v>2</v>
      </c>
      <c r="AI172">
        <v>1</v>
      </c>
      <c r="AJ172">
        <v>2</v>
      </c>
      <c r="AK172">
        <v>0</v>
      </c>
      <c r="AL172">
        <v>0</v>
      </c>
      <c r="AM172">
        <v>0</v>
      </c>
      <c r="AU172">
        <v>0</v>
      </c>
      <c r="AV172">
        <v>0.16154200875076796</v>
      </c>
      <c r="AW172">
        <v>9.5548759768943267E-3</v>
      </c>
      <c r="AX172">
        <v>0.16125198719107178</v>
      </c>
      <c r="AY172">
        <v>9.5205984225354631E-3</v>
      </c>
      <c r="BA172" t="s">
        <v>459</v>
      </c>
      <c r="BD172">
        <v>210</v>
      </c>
      <c r="BE172">
        <v>210</v>
      </c>
      <c r="BF172">
        <v>420</v>
      </c>
      <c r="BG172">
        <v>2.5499999999999998</v>
      </c>
      <c r="BH172">
        <v>2.4700000000000002</v>
      </c>
      <c r="BI172">
        <v>0.51</v>
      </c>
      <c r="BJ172">
        <v>0.48</v>
      </c>
      <c r="BK172">
        <v>1</v>
      </c>
      <c r="BL172">
        <v>0.16154200875076796</v>
      </c>
      <c r="BM172">
        <v>9.5548759768943267E-3</v>
      </c>
      <c r="BN172">
        <v>0.16125198719107178</v>
      </c>
      <c r="BO172">
        <v>9.5205984225354631E-3</v>
      </c>
      <c r="CP172" t="e">
        <v>#DIV/0!</v>
      </c>
      <c r="CQ172" t="e">
        <v>#DIV/0!</v>
      </c>
      <c r="CR172" t="e">
        <v>#DIV/0!</v>
      </c>
      <c r="CS172" t="e">
        <v>#DIV/0!</v>
      </c>
      <c r="DM172" t="e">
        <v>#DIV/0!</v>
      </c>
      <c r="DN172" t="e">
        <v>#DIV/0!</v>
      </c>
      <c r="DO172" t="e">
        <v>#DIV/0!</v>
      </c>
      <c r="DP172" t="e">
        <v>#DIV/0!</v>
      </c>
      <c r="EB172" t="e">
        <v>#DIV/0!</v>
      </c>
      <c r="EC172" t="e">
        <v>#DIV/0!</v>
      </c>
      <c r="ED172" t="e">
        <v>#DIV/0!</v>
      </c>
      <c r="EE172" t="e">
        <v>#DIV/0!</v>
      </c>
    </row>
    <row r="173" spans="1:135" x14ac:dyDescent="0.2">
      <c r="A173">
        <v>220</v>
      </c>
      <c r="B173" t="s">
        <v>450</v>
      </c>
      <c r="C173" t="s">
        <v>1151</v>
      </c>
      <c r="D173" t="s">
        <v>1164</v>
      </c>
      <c r="E173" t="s">
        <v>1994</v>
      </c>
      <c r="F173" t="s">
        <v>1204</v>
      </c>
      <c r="G173" t="s">
        <v>123</v>
      </c>
      <c r="H173">
        <v>1</v>
      </c>
      <c r="I173">
        <v>1</v>
      </c>
      <c r="J173">
        <v>1</v>
      </c>
      <c r="K173">
        <v>1</v>
      </c>
      <c r="L173">
        <v>1</v>
      </c>
      <c r="N173">
        <v>1</v>
      </c>
      <c r="O173">
        <v>1</v>
      </c>
      <c r="Q173" t="s">
        <v>150</v>
      </c>
      <c r="R173" t="s">
        <v>89</v>
      </c>
      <c r="S173" t="s">
        <v>449</v>
      </c>
      <c r="T173">
        <v>2015</v>
      </c>
      <c r="U173" t="s">
        <v>123</v>
      </c>
      <c r="V173">
        <v>0</v>
      </c>
      <c r="W173">
        <v>0</v>
      </c>
      <c r="X173">
        <v>0</v>
      </c>
      <c r="Y173">
        <v>1</v>
      </c>
      <c r="Z173">
        <v>1</v>
      </c>
      <c r="AA173">
        <v>1</v>
      </c>
      <c r="AB173">
        <v>1</v>
      </c>
      <c r="AC173">
        <v>2</v>
      </c>
      <c r="AD173">
        <v>2</v>
      </c>
      <c r="AE173">
        <v>1</v>
      </c>
      <c r="AF173">
        <v>2</v>
      </c>
      <c r="AG173">
        <v>2</v>
      </c>
      <c r="AH173">
        <v>2</v>
      </c>
      <c r="AI173">
        <v>1</v>
      </c>
      <c r="AJ173">
        <v>2</v>
      </c>
      <c r="AK173">
        <v>0</v>
      </c>
      <c r="AL173">
        <v>0</v>
      </c>
      <c r="AM173">
        <v>0</v>
      </c>
      <c r="AS173">
        <v>1</v>
      </c>
      <c r="AT173" t="s">
        <v>843</v>
      </c>
      <c r="AV173">
        <v>-9.3267050380161226E-3</v>
      </c>
      <c r="AW173">
        <v>1.8007847914880675E-2</v>
      </c>
      <c r="AX173">
        <v>-9.2966512086777257E-3</v>
      </c>
      <c r="AY173">
        <v>1.7891980025322551E-2</v>
      </c>
      <c r="AZ173" t="s">
        <v>1165</v>
      </c>
      <c r="BA173" t="s">
        <v>448</v>
      </c>
      <c r="BD173">
        <v>90</v>
      </c>
      <c r="BE173">
        <v>145</v>
      </c>
      <c r="BF173">
        <v>235</v>
      </c>
      <c r="BG173">
        <v>0.68113000000000001</v>
      </c>
      <c r="BH173">
        <v>0.69087390000000004</v>
      </c>
      <c r="BI173">
        <v>0.99042419999999998</v>
      </c>
      <c r="BJ173">
        <v>1.0769275</v>
      </c>
      <c r="BK173">
        <v>-1</v>
      </c>
      <c r="BL173">
        <v>-9.3267050380161226E-3</v>
      </c>
      <c r="BM173">
        <v>1.8007847914880675E-2</v>
      </c>
      <c r="BN173">
        <v>-9.2966512086777257E-3</v>
      </c>
      <c r="BO173">
        <v>1.7891980025322551E-2</v>
      </c>
      <c r="CP173" t="e">
        <v>#DIV/0!</v>
      </c>
      <c r="CQ173" t="e">
        <v>#DIV/0!</v>
      </c>
      <c r="CR173" t="e">
        <v>#DIV/0!</v>
      </c>
      <c r="CS173" t="e">
        <v>#DIV/0!</v>
      </c>
      <c r="DM173" t="e">
        <v>#DIV/0!</v>
      </c>
      <c r="DN173" t="e">
        <v>#DIV/0!</v>
      </c>
      <c r="DO173" t="e">
        <v>#DIV/0!</v>
      </c>
      <c r="DP173" t="e">
        <v>#DIV/0!</v>
      </c>
      <c r="EB173" t="e">
        <v>#DIV/0!</v>
      </c>
      <c r="EC173" t="e">
        <v>#DIV/0!</v>
      </c>
      <c r="ED173" t="e">
        <v>#DIV/0!</v>
      </c>
      <c r="EE173" t="e">
        <v>#DIV/0!</v>
      </c>
    </row>
    <row r="174" spans="1:135" x14ac:dyDescent="0.2">
      <c r="A174">
        <v>220</v>
      </c>
      <c r="B174" t="s">
        <v>450</v>
      </c>
      <c r="C174" t="s">
        <v>1151</v>
      </c>
      <c r="D174" t="s">
        <v>1163</v>
      </c>
      <c r="E174" t="s">
        <v>1995</v>
      </c>
      <c r="F174" t="s">
        <v>1204</v>
      </c>
      <c r="G174" t="s">
        <v>123</v>
      </c>
      <c r="H174">
        <v>1</v>
      </c>
      <c r="I174">
        <v>1</v>
      </c>
      <c r="J174">
        <v>1</v>
      </c>
      <c r="K174">
        <v>1</v>
      </c>
      <c r="L174">
        <v>1</v>
      </c>
      <c r="N174">
        <v>1</v>
      </c>
      <c r="O174">
        <v>1</v>
      </c>
      <c r="Q174" t="s">
        <v>150</v>
      </c>
      <c r="R174" t="s">
        <v>89</v>
      </c>
      <c r="S174" t="s">
        <v>449</v>
      </c>
      <c r="T174">
        <v>2015</v>
      </c>
      <c r="U174" t="s">
        <v>123</v>
      </c>
      <c r="V174">
        <v>0</v>
      </c>
      <c r="W174">
        <v>0</v>
      </c>
      <c r="X174">
        <v>0</v>
      </c>
      <c r="Y174">
        <v>1</v>
      </c>
      <c r="Z174">
        <v>1</v>
      </c>
      <c r="AA174">
        <v>1</v>
      </c>
      <c r="AB174">
        <v>1</v>
      </c>
      <c r="AC174">
        <v>2</v>
      </c>
      <c r="AD174">
        <v>2</v>
      </c>
      <c r="AE174">
        <v>1</v>
      </c>
      <c r="AF174">
        <v>2</v>
      </c>
      <c r="AG174">
        <v>2</v>
      </c>
      <c r="AH174">
        <v>2</v>
      </c>
      <c r="AI174">
        <v>1</v>
      </c>
      <c r="AJ174">
        <v>2</v>
      </c>
      <c r="AK174">
        <v>0</v>
      </c>
      <c r="AL174">
        <v>0</v>
      </c>
      <c r="AM174">
        <v>0</v>
      </c>
      <c r="AS174">
        <v>1</v>
      </c>
      <c r="AT174" t="s">
        <v>843</v>
      </c>
      <c r="AV174">
        <v>-4.7404379921738363E-3</v>
      </c>
      <c r="AW174">
        <v>1.7280839846312537E-2</v>
      </c>
      <c r="AX174">
        <v>-4.7264818449937367E-3</v>
      </c>
      <c r="AY174">
        <v>1.7179237872373087E-2</v>
      </c>
      <c r="AZ174" t="s">
        <v>1166</v>
      </c>
      <c r="BA174" t="s">
        <v>448</v>
      </c>
      <c r="BD174">
        <v>88</v>
      </c>
      <c r="BE174">
        <v>169</v>
      </c>
      <c r="BF174">
        <v>257</v>
      </c>
      <c r="BG174">
        <v>0.32</v>
      </c>
      <c r="BH174">
        <v>0.32615379999999999</v>
      </c>
      <c r="BI174">
        <v>1.2603375000000001</v>
      </c>
      <c r="BJ174">
        <v>1.3173051</v>
      </c>
      <c r="BK174">
        <v>-1</v>
      </c>
      <c r="BL174">
        <v>-4.7404379921738363E-3</v>
      </c>
      <c r="BM174">
        <v>1.7280839846312537E-2</v>
      </c>
      <c r="BN174">
        <v>-4.7264818449937367E-3</v>
      </c>
      <c r="BO174">
        <v>1.7179237872373087E-2</v>
      </c>
      <c r="CP174" t="e">
        <v>#DIV/0!</v>
      </c>
      <c r="CQ174" t="e">
        <v>#DIV/0!</v>
      </c>
      <c r="CR174" t="e">
        <v>#DIV/0!</v>
      </c>
      <c r="CS174" t="e">
        <v>#DIV/0!</v>
      </c>
      <c r="DM174" t="e">
        <v>#DIV/0!</v>
      </c>
      <c r="DN174" t="e">
        <v>#DIV/0!</v>
      </c>
      <c r="DO174" t="e">
        <v>#DIV/0!</v>
      </c>
      <c r="DP174" t="e">
        <v>#DIV/0!</v>
      </c>
      <c r="EB174" t="e">
        <v>#DIV/0!</v>
      </c>
      <c r="EC174" t="e">
        <v>#DIV/0!</v>
      </c>
      <c r="ED174" t="e">
        <v>#DIV/0!</v>
      </c>
      <c r="EE174" t="e">
        <v>#DIV/0!</v>
      </c>
    </row>
    <row r="175" spans="1:135" x14ac:dyDescent="0.2">
      <c r="A175">
        <v>220</v>
      </c>
      <c r="B175" t="s">
        <v>471</v>
      </c>
      <c r="C175" t="s">
        <v>1151</v>
      </c>
      <c r="D175" t="s">
        <v>472</v>
      </c>
      <c r="E175" t="s">
        <v>1996</v>
      </c>
      <c r="F175" t="s">
        <v>1204</v>
      </c>
      <c r="G175" t="s">
        <v>123</v>
      </c>
      <c r="H175">
        <v>1</v>
      </c>
      <c r="I175">
        <v>1</v>
      </c>
      <c r="J175">
        <v>1</v>
      </c>
      <c r="K175">
        <v>0</v>
      </c>
      <c r="L175">
        <v>1</v>
      </c>
      <c r="N175">
        <v>1</v>
      </c>
      <c r="O175">
        <v>1</v>
      </c>
      <c r="Q175" t="s">
        <v>472</v>
      </c>
      <c r="R175" t="s">
        <v>89</v>
      </c>
      <c r="T175">
        <v>2015</v>
      </c>
      <c r="U175" t="s">
        <v>123</v>
      </c>
      <c r="V175">
        <v>0</v>
      </c>
      <c r="W175">
        <v>0</v>
      </c>
      <c r="X175">
        <v>0</v>
      </c>
      <c r="Y175">
        <v>1</v>
      </c>
      <c r="Z175">
        <v>1</v>
      </c>
      <c r="AA175">
        <v>1</v>
      </c>
      <c r="AB175">
        <v>1</v>
      </c>
      <c r="AC175">
        <v>2</v>
      </c>
      <c r="AD175">
        <v>2</v>
      </c>
      <c r="AE175">
        <v>1</v>
      </c>
      <c r="AF175">
        <v>2</v>
      </c>
      <c r="AG175">
        <v>2</v>
      </c>
      <c r="AH175">
        <v>2</v>
      </c>
      <c r="AI175">
        <v>1</v>
      </c>
      <c r="AJ175">
        <v>2</v>
      </c>
      <c r="AK175">
        <v>0</v>
      </c>
      <c r="AL175">
        <v>0</v>
      </c>
      <c r="AM175">
        <v>0</v>
      </c>
      <c r="AU175">
        <v>0</v>
      </c>
      <c r="AV175">
        <v>-1.9532741762371322E-2</v>
      </c>
      <c r="AW175">
        <v>3.8840464445697706E-2</v>
      </c>
      <c r="AX175">
        <v>-1.9387336736844986E-2</v>
      </c>
      <c r="AY175">
        <v>3.8264346873089751E-2</v>
      </c>
      <c r="BA175" t="s">
        <v>472</v>
      </c>
      <c r="BD175">
        <v>52</v>
      </c>
      <c r="BE175">
        <v>51</v>
      </c>
      <c r="BF175">
        <v>103</v>
      </c>
      <c r="BG175">
        <v>5.34</v>
      </c>
      <c r="BH175">
        <v>5.35</v>
      </c>
      <c r="BI175">
        <v>0.55000000000000004</v>
      </c>
      <c r="BJ175">
        <v>0.47</v>
      </c>
      <c r="BK175">
        <v>-1</v>
      </c>
      <c r="BL175">
        <v>-1.9532741762371322E-2</v>
      </c>
      <c r="BM175">
        <v>3.8840464445697706E-2</v>
      </c>
      <c r="BN175">
        <v>-1.9387336736844986E-2</v>
      </c>
      <c r="BO175">
        <v>3.8264346873089751E-2</v>
      </c>
      <c r="CP175" t="e">
        <v>#DIV/0!</v>
      </c>
      <c r="CQ175" t="e">
        <v>#DIV/0!</v>
      </c>
      <c r="CR175" t="e">
        <v>#DIV/0!</v>
      </c>
      <c r="CS175" t="e">
        <v>#DIV/0!</v>
      </c>
      <c r="DM175" t="e">
        <v>#DIV/0!</v>
      </c>
      <c r="DN175" t="e">
        <v>#DIV/0!</v>
      </c>
      <c r="DO175" t="e">
        <v>#DIV/0!</v>
      </c>
      <c r="DP175" t="e">
        <v>#DIV/0!</v>
      </c>
      <c r="EB175" t="e">
        <v>#DIV/0!</v>
      </c>
      <c r="EC175" t="e">
        <v>#DIV/0!</v>
      </c>
      <c r="ED175" t="e">
        <v>#DIV/0!</v>
      </c>
      <c r="EE175" t="e">
        <v>#DIV/0!</v>
      </c>
    </row>
    <row r="176" spans="1:135" x14ac:dyDescent="0.2">
      <c r="A176">
        <v>220</v>
      </c>
      <c r="B176" t="s">
        <v>475</v>
      </c>
      <c r="C176" t="s">
        <v>1151</v>
      </c>
      <c r="D176" t="s">
        <v>472</v>
      </c>
      <c r="E176" t="s">
        <v>1996</v>
      </c>
      <c r="F176" t="s">
        <v>1204</v>
      </c>
      <c r="G176" t="s">
        <v>123</v>
      </c>
      <c r="H176">
        <v>1</v>
      </c>
      <c r="I176">
        <v>1</v>
      </c>
      <c r="J176">
        <v>1</v>
      </c>
      <c r="K176">
        <v>0</v>
      </c>
      <c r="L176">
        <v>1</v>
      </c>
      <c r="N176">
        <v>1</v>
      </c>
      <c r="O176">
        <v>1</v>
      </c>
      <c r="Q176" t="s">
        <v>472</v>
      </c>
      <c r="R176" t="s">
        <v>3</v>
      </c>
      <c r="T176">
        <v>2015</v>
      </c>
      <c r="U176" t="s">
        <v>123</v>
      </c>
      <c r="V176">
        <v>0</v>
      </c>
      <c r="W176">
        <v>0</v>
      </c>
      <c r="X176">
        <v>0</v>
      </c>
      <c r="Y176">
        <v>2</v>
      </c>
      <c r="Z176">
        <v>2</v>
      </c>
      <c r="AA176">
        <v>1</v>
      </c>
      <c r="AB176">
        <v>2</v>
      </c>
      <c r="AC176">
        <v>2</v>
      </c>
      <c r="AD176">
        <v>2</v>
      </c>
      <c r="AE176">
        <v>1</v>
      </c>
      <c r="AF176">
        <v>2</v>
      </c>
      <c r="AG176">
        <v>2</v>
      </c>
      <c r="AH176">
        <v>2</v>
      </c>
      <c r="AI176">
        <v>1</v>
      </c>
      <c r="AJ176">
        <v>2</v>
      </c>
      <c r="AK176">
        <v>0</v>
      </c>
      <c r="AL176">
        <v>0</v>
      </c>
      <c r="AM176">
        <v>0</v>
      </c>
      <c r="AU176">
        <v>0</v>
      </c>
      <c r="AV176">
        <v>0</v>
      </c>
      <c r="AW176">
        <v>4.786324786324786E-2</v>
      </c>
      <c r="AX176">
        <v>0</v>
      </c>
      <c r="AY176">
        <v>4.6989051685626046E-2</v>
      </c>
      <c r="BA176" t="s">
        <v>472</v>
      </c>
      <c r="BD176">
        <v>39</v>
      </c>
      <c r="BE176">
        <v>45</v>
      </c>
      <c r="BF176">
        <v>84</v>
      </c>
      <c r="BG176">
        <v>5.31</v>
      </c>
      <c r="BH176">
        <v>5.31</v>
      </c>
      <c r="BI176">
        <v>0.63</v>
      </c>
      <c r="BJ176">
        <v>0.47</v>
      </c>
      <c r="BK176">
        <v>1</v>
      </c>
      <c r="BL176">
        <v>0</v>
      </c>
      <c r="BM176">
        <v>4.786324786324786E-2</v>
      </c>
      <c r="BN176">
        <v>0</v>
      </c>
      <c r="BO176">
        <v>4.6989051685626046E-2</v>
      </c>
      <c r="CP176" t="e">
        <v>#DIV/0!</v>
      </c>
      <c r="CQ176" t="e">
        <v>#DIV/0!</v>
      </c>
      <c r="CR176" t="e">
        <v>#DIV/0!</v>
      </c>
      <c r="CS176" t="e">
        <v>#DIV/0!</v>
      </c>
      <c r="DM176" t="e">
        <v>#DIV/0!</v>
      </c>
      <c r="DN176" t="e">
        <v>#DIV/0!</v>
      </c>
      <c r="DO176" t="e">
        <v>#DIV/0!</v>
      </c>
      <c r="DP176" t="e">
        <v>#DIV/0!</v>
      </c>
      <c r="EB176" t="e">
        <v>#DIV/0!</v>
      </c>
      <c r="EC176" t="e">
        <v>#DIV/0!</v>
      </c>
      <c r="ED176" t="e">
        <v>#DIV/0!</v>
      </c>
      <c r="EE176" t="e">
        <v>#DIV/0!</v>
      </c>
    </row>
    <row r="177" spans="1:135" x14ac:dyDescent="0.2">
      <c r="A177">
        <v>220</v>
      </c>
      <c r="B177" t="s">
        <v>465</v>
      </c>
      <c r="C177" t="s">
        <v>1151</v>
      </c>
      <c r="D177" t="s">
        <v>466</v>
      </c>
      <c r="E177" t="s">
        <v>1997</v>
      </c>
      <c r="F177" t="s">
        <v>1204</v>
      </c>
      <c r="G177" t="s">
        <v>123</v>
      </c>
      <c r="H177">
        <v>1</v>
      </c>
      <c r="I177">
        <v>1</v>
      </c>
      <c r="J177">
        <v>1</v>
      </c>
      <c r="K177">
        <v>0</v>
      </c>
      <c r="L177">
        <v>1</v>
      </c>
      <c r="N177">
        <v>1</v>
      </c>
      <c r="O177">
        <v>1</v>
      </c>
      <c r="Q177" t="s">
        <v>150</v>
      </c>
      <c r="R177" t="s">
        <v>89</v>
      </c>
      <c r="T177">
        <v>2015</v>
      </c>
      <c r="U177" t="s">
        <v>123</v>
      </c>
      <c r="V177">
        <v>0</v>
      </c>
      <c r="W177">
        <v>1</v>
      </c>
      <c r="X177">
        <v>0</v>
      </c>
      <c r="Y177">
        <v>1</v>
      </c>
      <c r="Z177">
        <v>1</v>
      </c>
      <c r="AA177">
        <v>1</v>
      </c>
      <c r="AB177">
        <v>1</v>
      </c>
      <c r="AC177">
        <v>2</v>
      </c>
      <c r="AD177">
        <v>2</v>
      </c>
      <c r="AE177">
        <v>1</v>
      </c>
      <c r="AF177">
        <v>2</v>
      </c>
      <c r="AG177">
        <v>2</v>
      </c>
      <c r="AH177">
        <v>2</v>
      </c>
      <c r="AI177">
        <v>1</v>
      </c>
      <c r="AJ177">
        <v>2</v>
      </c>
      <c r="AK177">
        <v>0</v>
      </c>
      <c r="AL177">
        <v>0</v>
      </c>
      <c r="AM177">
        <v>0</v>
      </c>
      <c r="AU177">
        <v>0</v>
      </c>
      <c r="AV177">
        <v>-0.10192605607020606</v>
      </c>
      <c r="AW177">
        <v>7.5574005896604885E-3</v>
      </c>
      <c r="AX177">
        <v>-0.10178120615632136</v>
      </c>
      <c r="AY177">
        <v>7.5359357940895828E-3</v>
      </c>
      <c r="BA177" t="s">
        <v>467</v>
      </c>
      <c r="BD177">
        <v>263</v>
      </c>
      <c r="BE177">
        <v>267</v>
      </c>
      <c r="BF177">
        <v>530</v>
      </c>
      <c r="BG177">
        <v>0.31</v>
      </c>
      <c r="BH177">
        <v>0.44</v>
      </c>
      <c r="BI177">
        <v>1.25</v>
      </c>
      <c r="BJ177">
        <v>1.3</v>
      </c>
      <c r="BK177">
        <v>-1</v>
      </c>
      <c r="BL177">
        <v>-0.10192605607020606</v>
      </c>
      <c r="BM177">
        <v>7.5574005896604885E-3</v>
      </c>
      <c r="BN177">
        <v>-0.10178120615632136</v>
      </c>
      <c r="BO177">
        <v>7.5359357940895828E-3</v>
      </c>
      <c r="CP177" t="e">
        <v>#DIV/0!</v>
      </c>
      <c r="CQ177" t="e">
        <v>#DIV/0!</v>
      </c>
      <c r="CR177" t="e">
        <v>#DIV/0!</v>
      </c>
      <c r="CS177" t="e">
        <v>#DIV/0!</v>
      </c>
      <c r="DM177" t="e">
        <v>#DIV/0!</v>
      </c>
      <c r="DN177" t="e">
        <v>#DIV/0!</v>
      </c>
      <c r="DO177" t="e">
        <v>#DIV/0!</v>
      </c>
      <c r="DP177" t="e">
        <v>#DIV/0!</v>
      </c>
      <c r="EB177" t="e">
        <v>#DIV/0!</v>
      </c>
      <c r="EC177" t="e">
        <v>#DIV/0!</v>
      </c>
      <c r="ED177" t="e">
        <v>#DIV/0!</v>
      </c>
      <c r="EE177" t="e">
        <v>#DIV/0!</v>
      </c>
    </row>
    <row r="178" spans="1:135" x14ac:dyDescent="0.2">
      <c r="A178">
        <v>220</v>
      </c>
      <c r="B178" t="s">
        <v>468</v>
      </c>
      <c r="C178" t="s">
        <v>1151</v>
      </c>
      <c r="D178" t="s">
        <v>452</v>
      </c>
      <c r="E178" t="s">
        <v>1998</v>
      </c>
      <c r="F178" t="s">
        <v>1204</v>
      </c>
      <c r="G178" t="s">
        <v>123</v>
      </c>
      <c r="H178">
        <v>1</v>
      </c>
      <c r="I178">
        <v>1</v>
      </c>
      <c r="J178">
        <v>1</v>
      </c>
      <c r="K178">
        <v>0</v>
      </c>
      <c r="L178">
        <v>1</v>
      </c>
      <c r="N178">
        <v>1</v>
      </c>
      <c r="O178">
        <v>1</v>
      </c>
      <c r="Q178" t="s">
        <v>150</v>
      </c>
      <c r="R178" t="s">
        <v>89</v>
      </c>
      <c r="T178">
        <v>2015</v>
      </c>
      <c r="U178" t="s">
        <v>123</v>
      </c>
      <c r="V178">
        <v>0</v>
      </c>
      <c r="W178">
        <v>0</v>
      </c>
      <c r="X178">
        <v>0</v>
      </c>
      <c r="Y178">
        <v>1</v>
      </c>
      <c r="Z178">
        <v>1</v>
      </c>
      <c r="AA178">
        <v>1</v>
      </c>
      <c r="AB178">
        <v>1</v>
      </c>
      <c r="AC178">
        <v>2</v>
      </c>
      <c r="AD178">
        <v>2</v>
      </c>
      <c r="AE178">
        <v>1</v>
      </c>
      <c r="AF178">
        <v>2</v>
      </c>
      <c r="AG178">
        <v>2</v>
      </c>
      <c r="AH178">
        <v>2</v>
      </c>
      <c r="AI178">
        <v>1</v>
      </c>
      <c r="AJ178">
        <v>2</v>
      </c>
      <c r="AK178">
        <v>0</v>
      </c>
      <c r="AL178">
        <v>0</v>
      </c>
      <c r="AM178">
        <v>0</v>
      </c>
      <c r="AU178">
        <v>0</v>
      </c>
      <c r="AV178">
        <v>0.14094756062817149</v>
      </c>
      <c r="AW178">
        <v>4.6652297785907189E-2</v>
      </c>
      <c r="AX178">
        <v>0.13968534366732219</v>
      </c>
      <c r="AY178">
        <v>4.5820475572767513E-2</v>
      </c>
      <c r="BA178" t="s">
        <v>467</v>
      </c>
      <c r="BD178">
        <v>42</v>
      </c>
      <c r="BE178">
        <v>44</v>
      </c>
      <c r="BF178">
        <v>86</v>
      </c>
      <c r="BG178">
        <v>1.18</v>
      </c>
      <c r="BH178">
        <v>0.83</v>
      </c>
      <c r="BI178">
        <v>2.4</v>
      </c>
      <c r="BJ178">
        <v>2.56</v>
      </c>
      <c r="BK178">
        <v>1</v>
      </c>
      <c r="BL178">
        <v>0.14094756062817149</v>
      </c>
      <c r="BM178">
        <v>4.6652297785907189E-2</v>
      </c>
      <c r="BN178">
        <v>0.13968534366732219</v>
      </c>
      <c r="BO178">
        <v>4.5820475572767513E-2</v>
      </c>
      <c r="CP178" t="e">
        <v>#DIV/0!</v>
      </c>
      <c r="CQ178" t="e">
        <v>#DIV/0!</v>
      </c>
      <c r="CR178" t="e">
        <v>#DIV/0!</v>
      </c>
      <c r="CS178" t="e">
        <v>#DIV/0!</v>
      </c>
      <c r="DM178" t="e">
        <v>#DIV/0!</v>
      </c>
      <c r="DN178" t="e">
        <v>#DIV/0!</v>
      </c>
      <c r="DO178" t="e">
        <v>#DIV/0!</v>
      </c>
      <c r="DP178" t="e">
        <v>#DIV/0!</v>
      </c>
      <c r="EB178" t="e">
        <v>#DIV/0!</v>
      </c>
      <c r="EC178" t="e">
        <v>#DIV/0!</v>
      </c>
      <c r="ED178" t="e">
        <v>#DIV/0!</v>
      </c>
      <c r="EE178" t="e">
        <v>#DIV/0!</v>
      </c>
    </row>
    <row r="179" spans="1:135" x14ac:dyDescent="0.2">
      <c r="A179">
        <v>220</v>
      </c>
      <c r="B179" t="s">
        <v>469</v>
      </c>
      <c r="C179" t="s">
        <v>1151</v>
      </c>
      <c r="D179" t="s">
        <v>452</v>
      </c>
      <c r="E179" t="s">
        <v>1998</v>
      </c>
      <c r="F179" t="s">
        <v>1204</v>
      </c>
      <c r="G179" t="s">
        <v>123</v>
      </c>
      <c r="H179">
        <v>1</v>
      </c>
      <c r="I179">
        <v>1</v>
      </c>
      <c r="J179">
        <v>1</v>
      </c>
      <c r="K179">
        <v>0</v>
      </c>
      <c r="L179">
        <v>1</v>
      </c>
      <c r="N179">
        <v>1</v>
      </c>
      <c r="O179">
        <v>1</v>
      </c>
      <c r="Q179" t="s">
        <v>150</v>
      </c>
      <c r="R179" t="s">
        <v>89</v>
      </c>
      <c r="T179">
        <v>2015</v>
      </c>
      <c r="U179" t="s">
        <v>123</v>
      </c>
      <c r="V179">
        <v>0</v>
      </c>
      <c r="W179">
        <v>0</v>
      </c>
      <c r="X179">
        <v>0</v>
      </c>
      <c r="Y179">
        <v>1</v>
      </c>
      <c r="Z179">
        <v>1</v>
      </c>
      <c r="AA179">
        <v>1</v>
      </c>
      <c r="AB179">
        <v>1</v>
      </c>
      <c r="AC179">
        <v>2</v>
      </c>
      <c r="AD179">
        <v>2</v>
      </c>
      <c r="AE179">
        <v>1</v>
      </c>
      <c r="AF179">
        <v>2</v>
      </c>
      <c r="AG179">
        <v>2</v>
      </c>
      <c r="AH179">
        <v>2</v>
      </c>
      <c r="AI179">
        <v>1</v>
      </c>
      <c r="AJ179">
        <v>2</v>
      </c>
      <c r="AK179">
        <v>0</v>
      </c>
      <c r="AL179">
        <v>0</v>
      </c>
      <c r="AM179">
        <v>0</v>
      </c>
      <c r="AU179">
        <v>0</v>
      </c>
      <c r="AV179">
        <v>-0.10378366845749266</v>
      </c>
      <c r="AW179">
        <v>2.2296124431969322E-2</v>
      </c>
      <c r="AX179">
        <v>-0.10334576268341042</v>
      </c>
      <c r="AY179">
        <v>2.2108368430325685E-2</v>
      </c>
      <c r="BA179" t="s">
        <v>467</v>
      </c>
      <c r="BD179">
        <v>94</v>
      </c>
      <c r="BE179">
        <v>86</v>
      </c>
      <c r="BF179">
        <v>180</v>
      </c>
      <c r="BG179">
        <v>0.81</v>
      </c>
      <c r="BH179">
        <v>0.91</v>
      </c>
      <c r="BI179">
        <v>1.01</v>
      </c>
      <c r="BJ179">
        <v>0.91</v>
      </c>
      <c r="BK179">
        <v>-1</v>
      </c>
      <c r="BL179">
        <v>-0.10378366845749266</v>
      </c>
      <c r="BM179">
        <v>2.2296124431969322E-2</v>
      </c>
      <c r="BN179">
        <v>-0.10334576268341042</v>
      </c>
      <c r="BO179">
        <v>2.2108368430325685E-2</v>
      </c>
      <c r="CP179" t="e">
        <v>#DIV/0!</v>
      </c>
      <c r="CQ179" t="e">
        <v>#DIV/0!</v>
      </c>
      <c r="CR179" t="e">
        <v>#DIV/0!</v>
      </c>
      <c r="CS179" t="e">
        <v>#DIV/0!</v>
      </c>
      <c r="DM179" t="e">
        <v>#DIV/0!</v>
      </c>
      <c r="DN179" t="e">
        <v>#DIV/0!</v>
      </c>
      <c r="DO179" t="e">
        <v>#DIV/0!</v>
      </c>
      <c r="DP179" t="e">
        <v>#DIV/0!</v>
      </c>
      <c r="EB179" t="e">
        <v>#DIV/0!</v>
      </c>
      <c r="EC179" t="e">
        <v>#DIV/0!</v>
      </c>
      <c r="ED179" t="e">
        <v>#DIV/0!</v>
      </c>
      <c r="EE179" t="e">
        <v>#DIV/0!</v>
      </c>
    </row>
    <row r="180" spans="1:135" x14ac:dyDescent="0.2">
      <c r="A180">
        <v>220</v>
      </c>
      <c r="B180" t="s">
        <v>470</v>
      </c>
      <c r="C180" t="s">
        <v>1151</v>
      </c>
      <c r="D180" t="s">
        <v>452</v>
      </c>
      <c r="E180" t="s">
        <v>1998</v>
      </c>
      <c r="F180" t="s">
        <v>1204</v>
      </c>
      <c r="G180" t="s">
        <v>123</v>
      </c>
      <c r="H180">
        <v>1</v>
      </c>
      <c r="I180">
        <v>1</v>
      </c>
      <c r="J180">
        <v>1</v>
      </c>
      <c r="K180">
        <v>0</v>
      </c>
      <c r="L180">
        <v>1</v>
      </c>
      <c r="N180">
        <v>1</v>
      </c>
      <c r="O180">
        <v>1</v>
      </c>
      <c r="Q180" t="s">
        <v>150</v>
      </c>
      <c r="R180" t="s">
        <v>89</v>
      </c>
      <c r="T180">
        <v>2015</v>
      </c>
      <c r="U180" t="s">
        <v>123</v>
      </c>
      <c r="V180">
        <v>0</v>
      </c>
      <c r="W180">
        <v>0</v>
      </c>
      <c r="X180">
        <v>0</v>
      </c>
      <c r="Y180">
        <v>1</v>
      </c>
      <c r="Z180">
        <v>1</v>
      </c>
      <c r="AA180">
        <v>1</v>
      </c>
      <c r="AB180">
        <v>1</v>
      </c>
      <c r="AC180">
        <v>2</v>
      </c>
      <c r="AD180">
        <v>2</v>
      </c>
      <c r="AE180">
        <v>1</v>
      </c>
      <c r="AF180">
        <v>2</v>
      </c>
      <c r="AG180">
        <v>2</v>
      </c>
      <c r="AH180">
        <v>2</v>
      </c>
      <c r="AI180">
        <v>1</v>
      </c>
      <c r="AJ180">
        <v>2</v>
      </c>
      <c r="AK180">
        <v>0</v>
      </c>
      <c r="AL180">
        <v>0</v>
      </c>
      <c r="AM180">
        <v>0</v>
      </c>
      <c r="AU180">
        <v>0</v>
      </c>
      <c r="AV180">
        <v>-4.6025975751385166E-2</v>
      </c>
      <c r="AW180">
        <v>4.0418862206941811E-2</v>
      </c>
      <c r="AX180">
        <v>-4.5669185241684507E-2</v>
      </c>
      <c r="AY180">
        <v>3.9794642052673197E-2</v>
      </c>
      <c r="BA180" t="s">
        <v>467</v>
      </c>
      <c r="BD180">
        <v>50</v>
      </c>
      <c r="BE180">
        <v>49</v>
      </c>
      <c r="BF180">
        <v>99</v>
      </c>
      <c r="BG180">
        <v>1.84</v>
      </c>
      <c r="BH180">
        <v>1.93</v>
      </c>
      <c r="BI180">
        <v>1.98</v>
      </c>
      <c r="BJ180">
        <v>1.93</v>
      </c>
      <c r="BK180">
        <v>-1</v>
      </c>
      <c r="BL180">
        <v>-4.6025975751385166E-2</v>
      </c>
      <c r="BM180">
        <v>4.0418862206941811E-2</v>
      </c>
      <c r="BN180">
        <v>-4.5669185241684507E-2</v>
      </c>
      <c r="BO180">
        <v>3.9794642052673197E-2</v>
      </c>
      <c r="CP180" t="e">
        <v>#DIV/0!</v>
      </c>
      <c r="CQ180" t="e">
        <v>#DIV/0!</v>
      </c>
      <c r="CR180" t="e">
        <v>#DIV/0!</v>
      </c>
      <c r="CS180" t="e">
        <v>#DIV/0!</v>
      </c>
      <c r="DM180" t="e">
        <v>#DIV/0!</v>
      </c>
      <c r="DN180" t="e">
        <v>#DIV/0!</v>
      </c>
      <c r="DO180" t="e">
        <v>#DIV/0!</v>
      </c>
      <c r="DP180" t="e">
        <v>#DIV/0!</v>
      </c>
      <c r="EB180" t="e">
        <v>#DIV/0!</v>
      </c>
      <c r="EC180" t="e">
        <v>#DIV/0!</v>
      </c>
      <c r="ED180" t="e">
        <v>#DIV/0!</v>
      </c>
      <c r="EE180" t="e">
        <v>#DIV/0!</v>
      </c>
    </row>
    <row r="181" spans="1:135" x14ac:dyDescent="0.2">
      <c r="A181">
        <v>220</v>
      </c>
      <c r="B181" t="s">
        <v>473</v>
      </c>
      <c r="C181" t="s">
        <v>1151</v>
      </c>
      <c r="D181" t="s">
        <v>452</v>
      </c>
      <c r="E181" t="s">
        <v>1998</v>
      </c>
      <c r="F181" t="s">
        <v>1204</v>
      </c>
      <c r="G181" t="s">
        <v>123</v>
      </c>
      <c r="H181">
        <v>1</v>
      </c>
      <c r="I181">
        <v>1</v>
      </c>
      <c r="J181">
        <v>1</v>
      </c>
      <c r="K181">
        <v>0</v>
      </c>
      <c r="L181">
        <v>1</v>
      </c>
      <c r="N181">
        <v>1</v>
      </c>
      <c r="O181">
        <v>1</v>
      </c>
      <c r="Q181" t="s">
        <v>150</v>
      </c>
      <c r="R181" t="s">
        <v>89</v>
      </c>
      <c r="T181">
        <v>2015</v>
      </c>
      <c r="U181" t="s">
        <v>123</v>
      </c>
      <c r="V181">
        <v>0</v>
      </c>
      <c r="W181">
        <v>0</v>
      </c>
      <c r="X181">
        <v>0</v>
      </c>
      <c r="Y181">
        <v>1</v>
      </c>
      <c r="Z181">
        <v>1</v>
      </c>
      <c r="AA181">
        <v>1</v>
      </c>
      <c r="AB181">
        <v>1</v>
      </c>
      <c r="AC181">
        <v>2</v>
      </c>
      <c r="AD181">
        <v>2</v>
      </c>
      <c r="AE181">
        <v>1</v>
      </c>
      <c r="AF181">
        <v>2</v>
      </c>
      <c r="AG181">
        <v>2</v>
      </c>
      <c r="AH181">
        <v>2</v>
      </c>
      <c r="AI181">
        <v>1</v>
      </c>
      <c r="AJ181">
        <v>2</v>
      </c>
      <c r="AK181">
        <v>0</v>
      </c>
      <c r="AL181">
        <v>0</v>
      </c>
      <c r="AM181">
        <v>0</v>
      </c>
      <c r="AU181">
        <v>0</v>
      </c>
      <c r="AV181">
        <v>6.713188227214277E-2</v>
      </c>
      <c r="AW181">
        <v>4.0022533448087004E-2</v>
      </c>
      <c r="AX181">
        <v>6.6616803891538096E-2</v>
      </c>
      <c r="AY181">
        <v>3.9410733023781959E-2</v>
      </c>
      <c r="BA181" t="s">
        <v>467</v>
      </c>
      <c r="BD181">
        <v>50</v>
      </c>
      <c r="BE181">
        <v>50</v>
      </c>
      <c r="BF181">
        <v>100</v>
      </c>
      <c r="BG181">
        <v>1.84</v>
      </c>
      <c r="BH181">
        <v>1.72</v>
      </c>
      <c r="BI181">
        <v>1.69</v>
      </c>
      <c r="BJ181">
        <v>1.88</v>
      </c>
      <c r="BK181">
        <v>1</v>
      </c>
      <c r="BL181">
        <v>6.713188227214277E-2</v>
      </c>
      <c r="BM181">
        <v>4.0022533448087004E-2</v>
      </c>
      <c r="BN181">
        <v>6.6616803891538096E-2</v>
      </c>
      <c r="BO181">
        <v>3.9410733023781959E-2</v>
      </c>
      <c r="CP181" t="e">
        <v>#DIV/0!</v>
      </c>
      <c r="CQ181" t="e">
        <v>#DIV/0!</v>
      </c>
      <c r="CR181" t="e">
        <v>#DIV/0!</v>
      </c>
      <c r="CS181" t="e">
        <v>#DIV/0!</v>
      </c>
      <c r="DM181" t="e">
        <v>#DIV/0!</v>
      </c>
      <c r="DN181" t="e">
        <v>#DIV/0!</v>
      </c>
      <c r="DO181" t="e">
        <v>#DIV/0!</v>
      </c>
      <c r="DP181" t="e">
        <v>#DIV/0!</v>
      </c>
      <c r="EB181" t="e">
        <v>#DIV/0!</v>
      </c>
      <c r="EC181" t="e">
        <v>#DIV/0!</v>
      </c>
      <c r="ED181" t="e">
        <v>#DIV/0!</v>
      </c>
      <c r="EE181" t="e">
        <v>#DIV/0!</v>
      </c>
    </row>
    <row r="182" spans="1:135" x14ac:dyDescent="0.2">
      <c r="A182">
        <v>220</v>
      </c>
      <c r="B182" t="s">
        <v>474</v>
      </c>
      <c r="C182" t="s">
        <v>1151</v>
      </c>
      <c r="D182" t="s">
        <v>452</v>
      </c>
      <c r="E182" t="s">
        <v>1998</v>
      </c>
      <c r="F182" t="s">
        <v>1204</v>
      </c>
      <c r="G182" t="s">
        <v>123</v>
      </c>
      <c r="H182">
        <v>1</v>
      </c>
      <c r="I182">
        <v>1</v>
      </c>
      <c r="J182">
        <v>1</v>
      </c>
      <c r="K182">
        <v>0</v>
      </c>
      <c r="L182">
        <v>1</v>
      </c>
      <c r="N182">
        <v>1</v>
      </c>
      <c r="O182">
        <v>1</v>
      </c>
      <c r="Q182" t="s">
        <v>150</v>
      </c>
      <c r="R182" t="s">
        <v>3</v>
      </c>
      <c r="T182">
        <v>2015</v>
      </c>
      <c r="U182" t="s">
        <v>123</v>
      </c>
      <c r="V182">
        <v>0</v>
      </c>
      <c r="W182">
        <v>0</v>
      </c>
      <c r="X182">
        <v>0</v>
      </c>
      <c r="Y182">
        <v>2</v>
      </c>
      <c r="Z182">
        <v>2</v>
      </c>
      <c r="AA182">
        <v>1</v>
      </c>
      <c r="AB182">
        <v>2</v>
      </c>
      <c r="AC182">
        <v>2</v>
      </c>
      <c r="AD182">
        <v>2</v>
      </c>
      <c r="AE182">
        <v>1</v>
      </c>
      <c r="AF182">
        <v>2</v>
      </c>
      <c r="AG182">
        <v>2</v>
      </c>
      <c r="AH182">
        <v>2</v>
      </c>
      <c r="AI182">
        <v>1</v>
      </c>
      <c r="AJ182">
        <v>2</v>
      </c>
      <c r="AK182">
        <v>0</v>
      </c>
      <c r="AL182">
        <v>0</v>
      </c>
      <c r="AM182">
        <v>0</v>
      </c>
      <c r="AU182">
        <v>0</v>
      </c>
      <c r="AV182">
        <v>9.9535786779061958E-3</v>
      </c>
      <c r="AW182">
        <v>5.357208906295189E-2</v>
      </c>
      <c r="AX182">
        <v>9.850964464731906E-3</v>
      </c>
      <c r="AY182">
        <v>5.2473203614004107E-2</v>
      </c>
      <c r="BA182" t="s">
        <v>467</v>
      </c>
      <c r="BD182">
        <v>40</v>
      </c>
      <c r="BE182">
        <v>35</v>
      </c>
      <c r="BF182">
        <v>75</v>
      </c>
      <c r="BG182">
        <v>1.61</v>
      </c>
      <c r="BH182">
        <v>1.59</v>
      </c>
      <c r="BI182">
        <v>2.1</v>
      </c>
      <c r="BJ182">
        <v>1.9</v>
      </c>
      <c r="BK182">
        <v>1</v>
      </c>
      <c r="BL182">
        <v>9.9535786779061958E-3</v>
      </c>
      <c r="BM182">
        <v>5.357208906295189E-2</v>
      </c>
      <c r="BN182">
        <v>9.850964464731906E-3</v>
      </c>
      <c r="BO182">
        <v>5.2473203614004107E-2</v>
      </c>
      <c r="CP182" t="e">
        <v>#DIV/0!</v>
      </c>
      <c r="CQ182" t="e">
        <v>#DIV/0!</v>
      </c>
      <c r="CR182" t="e">
        <v>#DIV/0!</v>
      </c>
      <c r="CS182" t="e">
        <v>#DIV/0!</v>
      </c>
      <c r="DM182" t="e">
        <v>#DIV/0!</v>
      </c>
      <c r="DN182" t="e">
        <v>#DIV/0!</v>
      </c>
      <c r="DO182" t="e">
        <v>#DIV/0!</v>
      </c>
      <c r="DP182" t="e">
        <v>#DIV/0!</v>
      </c>
      <c r="EB182" t="e">
        <v>#DIV/0!</v>
      </c>
      <c r="EC182" t="e">
        <v>#DIV/0!</v>
      </c>
      <c r="ED182" t="e">
        <v>#DIV/0!</v>
      </c>
      <c r="EE182" t="e">
        <v>#DIV/0!</v>
      </c>
    </row>
    <row r="183" spans="1:135" x14ac:dyDescent="0.2">
      <c r="A183">
        <v>220</v>
      </c>
      <c r="B183" t="s">
        <v>476</v>
      </c>
      <c r="C183" t="s">
        <v>1151</v>
      </c>
      <c r="D183" t="s">
        <v>452</v>
      </c>
      <c r="E183" t="s">
        <v>1998</v>
      </c>
      <c r="F183" t="s">
        <v>1204</v>
      </c>
      <c r="G183" t="s">
        <v>123</v>
      </c>
      <c r="H183">
        <v>1</v>
      </c>
      <c r="I183">
        <v>1</v>
      </c>
      <c r="J183">
        <v>1</v>
      </c>
      <c r="K183">
        <v>0</v>
      </c>
      <c r="L183">
        <v>1</v>
      </c>
      <c r="N183">
        <v>1</v>
      </c>
      <c r="O183">
        <v>1</v>
      </c>
      <c r="Q183" t="s">
        <v>150</v>
      </c>
      <c r="R183" t="s">
        <v>3</v>
      </c>
      <c r="T183">
        <v>2015</v>
      </c>
      <c r="U183" t="s">
        <v>123</v>
      </c>
      <c r="V183">
        <v>0</v>
      </c>
      <c r="W183">
        <v>0</v>
      </c>
      <c r="X183">
        <v>0</v>
      </c>
      <c r="Y183">
        <v>2</v>
      </c>
      <c r="Z183">
        <v>2</v>
      </c>
      <c r="AA183">
        <v>1</v>
      </c>
      <c r="AB183">
        <v>2</v>
      </c>
      <c r="AC183">
        <v>2</v>
      </c>
      <c r="AD183">
        <v>2</v>
      </c>
      <c r="AE183">
        <v>1</v>
      </c>
      <c r="AF183">
        <v>2</v>
      </c>
      <c r="AG183">
        <v>2</v>
      </c>
      <c r="AH183">
        <v>2</v>
      </c>
      <c r="AI183">
        <v>1</v>
      </c>
      <c r="AJ183">
        <v>2</v>
      </c>
      <c r="AK183">
        <v>0</v>
      </c>
      <c r="AL183">
        <v>0</v>
      </c>
      <c r="AM183">
        <v>0</v>
      </c>
      <c r="AU183">
        <v>0</v>
      </c>
      <c r="AV183">
        <v>0.15108698606559975</v>
      </c>
      <c r="AW183">
        <v>4.4125290160030098E-2</v>
      </c>
      <c r="AX183">
        <v>0.14985194258277468</v>
      </c>
      <c r="AY183">
        <v>4.3406844248924173E-2</v>
      </c>
      <c r="BA183" t="s">
        <v>467</v>
      </c>
      <c r="BD183">
        <v>44</v>
      </c>
      <c r="BE183">
        <v>47</v>
      </c>
      <c r="BF183">
        <v>94</v>
      </c>
      <c r="BG183">
        <v>0.69</v>
      </c>
      <c r="BH183">
        <v>0.52</v>
      </c>
      <c r="BI183">
        <v>1.1200000000000001</v>
      </c>
      <c r="BJ183">
        <v>1.1299999999999999</v>
      </c>
      <c r="BK183">
        <v>1</v>
      </c>
      <c r="BL183">
        <v>0.15108698606559975</v>
      </c>
      <c r="BM183">
        <v>4.4125290160030098E-2</v>
      </c>
      <c r="BN183">
        <v>0.14985194258277468</v>
      </c>
      <c r="BO183">
        <v>4.3406844248924173E-2</v>
      </c>
      <c r="CP183" t="e">
        <v>#DIV/0!</v>
      </c>
      <c r="CQ183" t="e">
        <v>#DIV/0!</v>
      </c>
      <c r="CR183" t="e">
        <v>#DIV/0!</v>
      </c>
      <c r="CS183" t="e">
        <v>#DIV/0!</v>
      </c>
      <c r="DM183" t="e">
        <v>#DIV/0!</v>
      </c>
      <c r="DN183" t="e">
        <v>#DIV/0!</v>
      </c>
      <c r="DO183" t="e">
        <v>#DIV/0!</v>
      </c>
      <c r="DP183" t="e">
        <v>#DIV/0!</v>
      </c>
      <c r="EB183" t="e">
        <v>#DIV/0!</v>
      </c>
      <c r="EC183" t="e">
        <v>#DIV/0!</v>
      </c>
      <c r="ED183" t="e">
        <v>#DIV/0!</v>
      </c>
      <c r="EE183" t="e">
        <v>#DIV/0!</v>
      </c>
    </row>
    <row r="184" spans="1:135" x14ac:dyDescent="0.2">
      <c r="A184">
        <v>220</v>
      </c>
      <c r="B184" t="s">
        <v>446</v>
      </c>
      <c r="C184" t="s">
        <v>1151</v>
      </c>
      <c r="D184" t="s">
        <v>447</v>
      </c>
      <c r="E184" t="s">
        <v>1999</v>
      </c>
      <c r="F184" t="s">
        <v>1204</v>
      </c>
      <c r="G184" t="s">
        <v>123</v>
      </c>
      <c r="H184">
        <v>1</v>
      </c>
      <c r="I184">
        <v>1</v>
      </c>
      <c r="J184">
        <v>1</v>
      </c>
      <c r="K184">
        <v>1</v>
      </c>
      <c r="L184">
        <v>1</v>
      </c>
      <c r="N184">
        <v>1</v>
      </c>
      <c r="O184">
        <v>1</v>
      </c>
      <c r="Q184" t="s">
        <v>150</v>
      </c>
      <c r="R184" t="s">
        <v>89</v>
      </c>
      <c r="S184" t="s">
        <v>449</v>
      </c>
      <c r="T184">
        <v>2015</v>
      </c>
      <c r="U184" t="s">
        <v>123</v>
      </c>
      <c r="V184">
        <v>0</v>
      </c>
      <c r="W184">
        <v>0</v>
      </c>
      <c r="X184">
        <v>0</v>
      </c>
      <c r="Y184">
        <v>1</v>
      </c>
      <c r="Z184">
        <v>1</v>
      </c>
      <c r="AA184">
        <v>1</v>
      </c>
      <c r="AB184">
        <v>1</v>
      </c>
      <c r="AC184">
        <v>2</v>
      </c>
      <c r="AD184">
        <v>2</v>
      </c>
      <c r="AE184">
        <v>1</v>
      </c>
      <c r="AF184">
        <v>2</v>
      </c>
      <c r="AG184">
        <v>2</v>
      </c>
      <c r="AH184">
        <v>2</v>
      </c>
      <c r="AI184">
        <v>1</v>
      </c>
      <c r="AJ184">
        <v>2</v>
      </c>
      <c r="AK184">
        <v>0</v>
      </c>
      <c r="AL184">
        <v>0</v>
      </c>
      <c r="AM184">
        <v>0</v>
      </c>
      <c r="AU184">
        <v>0</v>
      </c>
      <c r="AV184">
        <v>0.31544562074350552</v>
      </c>
      <c r="AW184">
        <v>3.3416469236716435E-2</v>
      </c>
      <c r="AX184">
        <v>0.31346996967413077</v>
      </c>
      <c r="AY184">
        <v>3.2999202120711925E-2</v>
      </c>
      <c r="BA184" t="s">
        <v>448</v>
      </c>
      <c r="BD184">
        <v>66</v>
      </c>
      <c r="BE184">
        <v>56</v>
      </c>
      <c r="BF184">
        <v>122</v>
      </c>
      <c r="BG184">
        <v>6.48</v>
      </c>
      <c r="BH184">
        <v>6.04</v>
      </c>
      <c r="BI184">
        <v>1.56</v>
      </c>
      <c r="BJ184">
        <v>1.17</v>
      </c>
      <c r="BK184">
        <v>1</v>
      </c>
      <c r="BL184">
        <v>0.31544562074350552</v>
      </c>
      <c r="BM184">
        <v>3.3416469236716435E-2</v>
      </c>
      <c r="BN184">
        <v>0.31346996967413077</v>
      </c>
      <c r="BO184">
        <v>3.2999202120711925E-2</v>
      </c>
      <c r="CP184" t="e">
        <v>#DIV/0!</v>
      </c>
      <c r="CQ184" t="e">
        <v>#DIV/0!</v>
      </c>
      <c r="CR184" t="e">
        <v>#DIV/0!</v>
      </c>
      <c r="CS184" t="e">
        <v>#DIV/0!</v>
      </c>
      <c r="DM184" t="e">
        <v>#DIV/0!</v>
      </c>
      <c r="DN184" t="e">
        <v>#DIV/0!</v>
      </c>
      <c r="DO184" t="e">
        <v>#DIV/0!</v>
      </c>
      <c r="DP184" t="e">
        <v>#DIV/0!</v>
      </c>
      <c r="EB184" t="e">
        <v>#DIV/0!</v>
      </c>
      <c r="EC184" t="e">
        <v>#DIV/0!</v>
      </c>
      <c r="ED184" t="e">
        <v>#DIV/0!</v>
      </c>
      <c r="EE184" t="e">
        <v>#DIV/0!</v>
      </c>
    </row>
    <row r="185" spans="1:135" x14ac:dyDescent="0.2">
      <c r="A185">
        <v>220</v>
      </c>
      <c r="B185" t="s">
        <v>460</v>
      </c>
      <c r="C185" t="s">
        <v>1151</v>
      </c>
      <c r="D185" t="s">
        <v>461</v>
      </c>
      <c r="E185" t="s">
        <v>2000</v>
      </c>
      <c r="F185" t="s">
        <v>1204</v>
      </c>
      <c r="G185" t="s">
        <v>123</v>
      </c>
      <c r="H185">
        <v>1</v>
      </c>
      <c r="I185">
        <v>1</v>
      </c>
      <c r="J185">
        <v>1</v>
      </c>
      <c r="K185">
        <v>0</v>
      </c>
      <c r="L185">
        <v>1</v>
      </c>
      <c r="N185">
        <v>1</v>
      </c>
      <c r="O185">
        <v>1</v>
      </c>
      <c r="Q185" t="s">
        <v>462</v>
      </c>
      <c r="R185" t="s">
        <v>3</v>
      </c>
      <c r="T185">
        <v>2015</v>
      </c>
      <c r="U185" t="s">
        <v>123</v>
      </c>
      <c r="V185">
        <v>0</v>
      </c>
      <c r="W185">
        <v>1</v>
      </c>
      <c r="X185">
        <v>0</v>
      </c>
      <c r="Y185">
        <v>2</v>
      </c>
      <c r="Z185">
        <v>2</v>
      </c>
      <c r="AA185">
        <v>1</v>
      </c>
      <c r="AB185">
        <v>2</v>
      </c>
      <c r="AC185">
        <v>3</v>
      </c>
      <c r="AD185">
        <v>3</v>
      </c>
      <c r="AE185">
        <v>1</v>
      </c>
      <c r="AF185">
        <v>3</v>
      </c>
      <c r="AG185">
        <v>2</v>
      </c>
      <c r="AH185">
        <v>2</v>
      </c>
      <c r="AI185">
        <v>1</v>
      </c>
      <c r="AJ185">
        <v>2</v>
      </c>
      <c r="AK185">
        <v>0</v>
      </c>
      <c r="AL185">
        <v>0</v>
      </c>
      <c r="AM185">
        <v>0</v>
      </c>
      <c r="AU185">
        <v>0</v>
      </c>
      <c r="AV185">
        <v>0.17728613311018163</v>
      </c>
      <c r="AW185">
        <v>2.0078575932482905E-2</v>
      </c>
      <c r="AX185">
        <v>0.176613745753253</v>
      </c>
      <c r="AY185">
        <v>1.9926562024129971E-2</v>
      </c>
      <c r="BA185" t="s">
        <v>462</v>
      </c>
      <c r="BD185">
        <v>100</v>
      </c>
      <c r="BE185">
        <v>100</v>
      </c>
      <c r="BF185">
        <v>200</v>
      </c>
      <c r="BG185">
        <v>2.48</v>
      </c>
      <c r="BH185">
        <v>2.2999999999999998</v>
      </c>
      <c r="BI185">
        <v>1.04</v>
      </c>
      <c r="BJ185">
        <v>0.99</v>
      </c>
      <c r="BK185">
        <v>1</v>
      </c>
      <c r="BL185">
        <v>0.17728613311018163</v>
      </c>
      <c r="BM185">
        <v>2.0078575932482905E-2</v>
      </c>
      <c r="BN185">
        <v>0.176613745753253</v>
      </c>
      <c r="BO185">
        <v>1.9926562024129971E-2</v>
      </c>
      <c r="CP185" t="e">
        <v>#DIV/0!</v>
      </c>
      <c r="CQ185" t="e">
        <v>#DIV/0!</v>
      </c>
      <c r="CR185" t="e">
        <v>#DIV/0!</v>
      </c>
      <c r="CS185" t="e">
        <v>#DIV/0!</v>
      </c>
      <c r="DM185" t="e">
        <v>#DIV/0!</v>
      </c>
      <c r="DN185" t="e">
        <v>#DIV/0!</v>
      </c>
      <c r="DO185" t="e">
        <v>#DIV/0!</v>
      </c>
      <c r="DP185" t="e">
        <v>#DIV/0!</v>
      </c>
      <c r="EB185" t="e">
        <v>#DIV/0!</v>
      </c>
      <c r="EC185" t="e">
        <v>#DIV/0!</v>
      </c>
      <c r="ED185" t="e">
        <v>#DIV/0!</v>
      </c>
      <c r="EE185" t="e">
        <v>#DIV/0!</v>
      </c>
    </row>
    <row r="186" spans="1:135" x14ac:dyDescent="0.2">
      <c r="A186">
        <v>220</v>
      </c>
      <c r="B186" t="s">
        <v>463</v>
      </c>
      <c r="C186" t="s">
        <v>1151</v>
      </c>
      <c r="D186" t="s">
        <v>464</v>
      </c>
      <c r="E186" t="s">
        <v>2001</v>
      </c>
      <c r="F186" t="s">
        <v>1204</v>
      </c>
      <c r="G186" t="s">
        <v>123</v>
      </c>
      <c r="H186">
        <v>1</v>
      </c>
      <c r="I186">
        <v>1</v>
      </c>
      <c r="J186">
        <v>1</v>
      </c>
      <c r="K186">
        <v>0</v>
      </c>
      <c r="L186">
        <v>1</v>
      </c>
      <c r="N186">
        <v>1</v>
      </c>
      <c r="O186">
        <v>1</v>
      </c>
      <c r="Q186" t="s">
        <v>462</v>
      </c>
      <c r="R186" t="s">
        <v>3</v>
      </c>
      <c r="T186">
        <v>2015</v>
      </c>
      <c r="U186" t="s">
        <v>123</v>
      </c>
      <c r="V186">
        <v>0</v>
      </c>
      <c r="W186">
        <v>1</v>
      </c>
      <c r="X186">
        <v>0</v>
      </c>
      <c r="Y186">
        <v>2</v>
      </c>
      <c r="Z186">
        <v>2</v>
      </c>
      <c r="AA186">
        <v>1</v>
      </c>
      <c r="AB186">
        <v>2</v>
      </c>
      <c r="AC186">
        <v>3</v>
      </c>
      <c r="AD186">
        <v>3</v>
      </c>
      <c r="AE186">
        <v>1</v>
      </c>
      <c r="AF186">
        <v>3</v>
      </c>
      <c r="AG186">
        <v>2</v>
      </c>
      <c r="AH186">
        <v>2</v>
      </c>
      <c r="AI186">
        <v>1</v>
      </c>
      <c r="AJ186">
        <v>2</v>
      </c>
      <c r="AK186">
        <v>0</v>
      </c>
      <c r="AL186">
        <v>0</v>
      </c>
      <c r="AM186">
        <v>0</v>
      </c>
      <c r="AU186">
        <v>0</v>
      </c>
      <c r="AV186">
        <v>-5.3144187933368302E-2</v>
      </c>
      <c r="AW186">
        <v>2.0007060761777742E-2</v>
      </c>
      <c r="AX186">
        <v>-5.2942629698475629E-2</v>
      </c>
      <c r="AY186">
        <v>1.9855588291255954E-2</v>
      </c>
      <c r="BA186" t="s">
        <v>462</v>
      </c>
      <c r="BD186">
        <v>100</v>
      </c>
      <c r="BE186">
        <v>100</v>
      </c>
      <c r="BF186">
        <v>200</v>
      </c>
      <c r="BG186">
        <v>2.5099999999999998</v>
      </c>
      <c r="BH186">
        <v>2.57</v>
      </c>
      <c r="BI186">
        <v>1.03</v>
      </c>
      <c r="BJ186">
        <v>1.22</v>
      </c>
      <c r="BK186">
        <v>-1</v>
      </c>
      <c r="BL186">
        <v>-5.3144187933368302E-2</v>
      </c>
      <c r="BM186">
        <v>2.0007060761777742E-2</v>
      </c>
      <c r="BN186">
        <v>-5.2942629698475629E-2</v>
      </c>
      <c r="BO186">
        <v>1.9855588291255954E-2</v>
      </c>
      <c r="CP186" t="e">
        <v>#DIV/0!</v>
      </c>
      <c r="CQ186" t="e">
        <v>#DIV/0!</v>
      </c>
      <c r="CR186" t="e">
        <v>#DIV/0!</v>
      </c>
      <c r="CS186" t="e">
        <v>#DIV/0!</v>
      </c>
      <c r="DM186" t="e">
        <v>#DIV/0!</v>
      </c>
      <c r="DN186" t="e">
        <v>#DIV/0!</v>
      </c>
      <c r="DO186" t="e">
        <v>#DIV/0!</v>
      </c>
      <c r="DP186" t="e">
        <v>#DIV/0!</v>
      </c>
      <c r="EB186" t="e">
        <v>#DIV/0!</v>
      </c>
      <c r="EC186" t="e">
        <v>#DIV/0!</v>
      </c>
      <c r="ED186" t="e">
        <v>#DIV/0!</v>
      </c>
      <c r="EE186" t="e">
        <v>#DIV/0!</v>
      </c>
    </row>
    <row r="187" spans="1:135" x14ac:dyDescent="0.2">
      <c r="A187">
        <v>220</v>
      </c>
      <c r="B187" t="s">
        <v>454</v>
      </c>
      <c r="C187" t="s">
        <v>1151</v>
      </c>
      <c r="D187" t="s">
        <v>455</v>
      </c>
      <c r="E187" t="s">
        <v>2002</v>
      </c>
      <c r="F187" t="s">
        <v>1204</v>
      </c>
      <c r="G187" t="s">
        <v>123</v>
      </c>
      <c r="H187">
        <v>1</v>
      </c>
      <c r="I187">
        <v>1</v>
      </c>
      <c r="J187">
        <v>1</v>
      </c>
      <c r="K187">
        <v>0</v>
      </c>
      <c r="L187">
        <v>1</v>
      </c>
      <c r="N187">
        <v>1</v>
      </c>
      <c r="O187">
        <v>1</v>
      </c>
      <c r="Q187" t="s">
        <v>456</v>
      </c>
      <c r="R187" t="s">
        <v>89</v>
      </c>
      <c r="S187" t="s">
        <v>449</v>
      </c>
      <c r="T187">
        <v>2015</v>
      </c>
      <c r="U187" t="s">
        <v>123</v>
      </c>
      <c r="V187">
        <v>0</v>
      </c>
      <c r="W187">
        <v>1</v>
      </c>
      <c r="X187">
        <v>0</v>
      </c>
      <c r="Y187">
        <v>1</v>
      </c>
      <c r="Z187">
        <v>1</v>
      </c>
      <c r="AA187">
        <v>1</v>
      </c>
      <c r="AB187">
        <v>1</v>
      </c>
      <c r="AC187">
        <v>1</v>
      </c>
      <c r="AD187">
        <v>1</v>
      </c>
      <c r="AE187">
        <v>1</v>
      </c>
      <c r="AF187">
        <v>1</v>
      </c>
      <c r="AG187">
        <v>2</v>
      </c>
      <c r="AH187">
        <v>2</v>
      </c>
      <c r="AI187">
        <v>1</v>
      </c>
      <c r="AJ187">
        <v>2</v>
      </c>
      <c r="AK187">
        <v>0</v>
      </c>
      <c r="AL187">
        <v>0</v>
      </c>
      <c r="AM187">
        <v>0</v>
      </c>
      <c r="AU187">
        <v>0</v>
      </c>
      <c r="AV187">
        <v>0.60571058921593868</v>
      </c>
      <c r="AW187">
        <v>5.6247910727576844E-2</v>
      </c>
      <c r="AX187">
        <v>0.59946615015185689</v>
      </c>
      <c r="AY187">
        <v>5.5094138087506454E-2</v>
      </c>
      <c r="BA187" t="s">
        <v>457</v>
      </c>
      <c r="BD187">
        <v>34</v>
      </c>
      <c r="BE187">
        <v>41</v>
      </c>
      <c r="BF187">
        <v>75</v>
      </c>
      <c r="BG187">
        <v>3.67</v>
      </c>
      <c r="BH187">
        <v>3.11</v>
      </c>
      <c r="BI187">
        <v>0.93</v>
      </c>
      <c r="BJ187">
        <v>0.92</v>
      </c>
      <c r="BK187">
        <v>1</v>
      </c>
      <c r="BL187">
        <v>0.60571058921593868</v>
      </c>
      <c r="BM187">
        <v>5.6247910727576844E-2</v>
      </c>
      <c r="BN187">
        <v>0.59946615015185689</v>
      </c>
      <c r="BO187">
        <v>5.5094138087506454E-2</v>
      </c>
      <c r="CP187" t="e">
        <v>#DIV/0!</v>
      </c>
      <c r="CQ187" t="e">
        <v>#DIV/0!</v>
      </c>
      <c r="CR187" t="e">
        <v>#DIV/0!</v>
      </c>
      <c r="CS187" t="e">
        <v>#DIV/0!</v>
      </c>
      <c r="DM187" t="e">
        <v>#DIV/0!</v>
      </c>
      <c r="DN187" t="e">
        <v>#DIV/0!</v>
      </c>
      <c r="DO187" t="e">
        <v>#DIV/0!</v>
      </c>
      <c r="DP187" t="e">
        <v>#DIV/0!</v>
      </c>
      <c r="EB187" t="e">
        <v>#DIV/0!</v>
      </c>
      <c r="EC187" t="e">
        <v>#DIV/0!</v>
      </c>
      <c r="ED187" t="e">
        <v>#DIV/0!</v>
      </c>
      <c r="EE187" t="e">
        <v>#DIV/0!</v>
      </c>
    </row>
    <row r="188" spans="1:135" x14ac:dyDescent="0.2">
      <c r="A188">
        <v>225</v>
      </c>
      <c r="B188" t="s">
        <v>2075</v>
      </c>
      <c r="C188" t="s">
        <v>1738</v>
      </c>
      <c r="D188">
        <v>1</v>
      </c>
      <c r="E188" t="s">
        <v>2003</v>
      </c>
      <c r="F188" t="s">
        <v>1204</v>
      </c>
      <c r="G188" t="s">
        <v>1</v>
      </c>
      <c r="H188">
        <v>1</v>
      </c>
      <c r="I188">
        <v>1</v>
      </c>
      <c r="J188">
        <v>1</v>
      </c>
      <c r="K188">
        <v>1</v>
      </c>
      <c r="L188">
        <v>1</v>
      </c>
      <c r="N188">
        <v>1</v>
      </c>
      <c r="O188">
        <v>1</v>
      </c>
      <c r="Q188" t="s">
        <v>1739</v>
      </c>
      <c r="R188" t="s">
        <v>1739</v>
      </c>
      <c r="T188">
        <v>2017</v>
      </c>
      <c r="U188" t="s">
        <v>245</v>
      </c>
      <c r="V188">
        <v>1</v>
      </c>
      <c r="W188">
        <v>0</v>
      </c>
      <c r="X188">
        <v>1</v>
      </c>
      <c r="Y188">
        <v>5</v>
      </c>
      <c r="Z188">
        <v>5</v>
      </c>
      <c r="AA188">
        <v>1</v>
      </c>
      <c r="AB188">
        <v>5</v>
      </c>
      <c r="AC188">
        <v>2</v>
      </c>
      <c r="AD188">
        <v>2</v>
      </c>
      <c r="AE188">
        <v>1</v>
      </c>
      <c r="AF188">
        <v>2</v>
      </c>
      <c r="AG188">
        <v>2</v>
      </c>
      <c r="AH188">
        <v>2</v>
      </c>
      <c r="AI188">
        <v>1</v>
      </c>
      <c r="AJ188">
        <v>2</v>
      </c>
      <c r="AK188">
        <v>0</v>
      </c>
      <c r="AL188">
        <v>1</v>
      </c>
      <c r="AM188">
        <v>0</v>
      </c>
      <c r="AS188">
        <v>1</v>
      </c>
      <c r="AT188" t="s">
        <v>715</v>
      </c>
      <c r="AU188">
        <v>1</v>
      </c>
      <c r="AV188">
        <v>-0.04</v>
      </c>
      <c r="AW188">
        <v>1.23E-2</v>
      </c>
      <c r="AX188">
        <v>-3.9986141586788315E-2</v>
      </c>
      <c r="AY188">
        <v>1.2291478552302367E-2</v>
      </c>
      <c r="BF188">
        <v>2167</v>
      </c>
      <c r="BL188" t="e">
        <v>#DIV/0!</v>
      </c>
      <c r="BM188" t="e">
        <v>#DIV/0!</v>
      </c>
      <c r="BN188">
        <v>-3.9986141586788315E-2</v>
      </c>
      <c r="BO188">
        <v>1.2291478552302367E-2</v>
      </c>
      <c r="CP188" t="e">
        <v>#DIV/0!</v>
      </c>
      <c r="CQ188" t="e">
        <v>#DIV/0!</v>
      </c>
      <c r="CR188" t="e">
        <v>#DIV/0!</v>
      </c>
      <c r="CS188" t="e">
        <v>#DIV/0!</v>
      </c>
      <c r="DM188" t="e">
        <v>#DIV/0!</v>
      </c>
      <c r="DN188" t="e">
        <v>#DIV/0!</v>
      </c>
      <c r="DO188" t="e">
        <v>#DIV/0!</v>
      </c>
      <c r="DP188" t="e">
        <v>#DIV/0!</v>
      </c>
      <c r="EB188" t="e">
        <v>#DIV/0!</v>
      </c>
      <c r="EC188" t="e">
        <v>#DIV/0!</v>
      </c>
      <c r="ED188" t="e">
        <v>#DIV/0!</v>
      </c>
      <c r="EE188" t="e">
        <v>#DIV/0!</v>
      </c>
    </row>
    <row r="189" spans="1:135" x14ac:dyDescent="0.2">
      <c r="A189">
        <v>225</v>
      </c>
      <c r="B189" t="s">
        <v>2076</v>
      </c>
      <c r="C189" t="s">
        <v>1738</v>
      </c>
      <c r="D189">
        <v>2</v>
      </c>
      <c r="E189" t="s">
        <v>2004</v>
      </c>
      <c r="F189" t="s">
        <v>1204</v>
      </c>
      <c r="G189" t="s">
        <v>1</v>
      </c>
      <c r="H189">
        <v>1</v>
      </c>
      <c r="I189">
        <v>1</v>
      </c>
      <c r="J189">
        <v>1</v>
      </c>
      <c r="K189">
        <v>1</v>
      </c>
      <c r="L189">
        <v>1</v>
      </c>
      <c r="N189">
        <v>1</v>
      </c>
      <c r="O189">
        <v>1</v>
      </c>
      <c r="Q189" t="s">
        <v>1739</v>
      </c>
      <c r="R189" t="s">
        <v>1739</v>
      </c>
      <c r="T189">
        <v>2017</v>
      </c>
      <c r="U189" t="s">
        <v>245</v>
      </c>
      <c r="V189">
        <v>1</v>
      </c>
      <c r="W189">
        <v>0</v>
      </c>
      <c r="X189">
        <v>1</v>
      </c>
      <c r="Y189">
        <v>5</v>
      </c>
      <c r="Z189">
        <v>5</v>
      </c>
      <c r="AA189">
        <v>1</v>
      </c>
      <c r="AB189">
        <v>5</v>
      </c>
      <c r="AC189">
        <v>2</v>
      </c>
      <c r="AD189">
        <v>2</v>
      </c>
      <c r="AE189">
        <v>1</v>
      </c>
      <c r="AF189">
        <v>2</v>
      </c>
      <c r="AG189">
        <v>2</v>
      </c>
      <c r="AH189">
        <v>2</v>
      </c>
      <c r="AI189">
        <v>1</v>
      </c>
      <c r="AJ189">
        <v>2</v>
      </c>
      <c r="AK189">
        <v>0</v>
      </c>
      <c r="AL189">
        <v>1</v>
      </c>
      <c r="AM189">
        <v>0</v>
      </c>
      <c r="AS189">
        <v>1</v>
      </c>
      <c r="AT189" t="s">
        <v>715</v>
      </c>
      <c r="AU189">
        <v>1</v>
      </c>
      <c r="AV189">
        <v>-1.2999999999999999E-2</v>
      </c>
      <c r="AW189">
        <v>2.3E-3</v>
      </c>
      <c r="AX189">
        <v>-1.2995460365498777E-2</v>
      </c>
      <c r="AY189">
        <v>2.2983939482596107E-3</v>
      </c>
      <c r="BF189">
        <v>2150</v>
      </c>
      <c r="BL189" t="e">
        <v>#DIV/0!</v>
      </c>
      <c r="BM189" t="e">
        <v>#DIV/0!</v>
      </c>
      <c r="BN189">
        <v>-1.2995460365498777E-2</v>
      </c>
      <c r="BO189">
        <v>2.2983939482596107E-3</v>
      </c>
      <c r="CP189" t="e">
        <v>#DIV/0!</v>
      </c>
      <c r="CQ189" t="e">
        <v>#DIV/0!</v>
      </c>
      <c r="CR189" t="e">
        <v>#DIV/0!</v>
      </c>
      <c r="CS189" t="e">
        <v>#DIV/0!</v>
      </c>
      <c r="DM189" t="e">
        <v>#DIV/0!</v>
      </c>
      <c r="DN189" t="e">
        <v>#DIV/0!</v>
      </c>
      <c r="DO189" t="e">
        <v>#DIV/0!</v>
      </c>
      <c r="DP189" t="e">
        <v>#DIV/0!</v>
      </c>
      <c r="EB189" t="e">
        <v>#DIV/0!</v>
      </c>
      <c r="EC189" t="e">
        <v>#DIV/0!</v>
      </c>
      <c r="ED189" t="e">
        <v>#DIV/0!</v>
      </c>
      <c r="EE189" t="e">
        <v>#DIV/0!</v>
      </c>
    </row>
    <row r="190" spans="1:135" x14ac:dyDescent="0.2">
      <c r="A190">
        <v>225</v>
      </c>
      <c r="B190" t="s">
        <v>2077</v>
      </c>
      <c r="C190" t="s">
        <v>1738</v>
      </c>
      <c r="D190">
        <v>3</v>
      </c>
      <c r="E190" t="s">
        <v>2005</v>
      </c>
      <c r="F190" t="s">
        <v>1204</v>
      </c>
      <c r="G190" t="s">
        <v>1</v>
      </c>
      <c r="H190">
        <v>1</v>
      </c>
      <c r="I190">
        <v>1</v>
      </c>
      <c r="J190">
        <v>1</v>
      </c>
      <c r="K190">
        <v>1</v>
      </c>
      <c r="L190">
        <v>1</v>
      </c>
      <c r="N190">
        <v>1</v>
      </c>
      <c r="O190">
        <v>1</v>
      </c>
      <c r="Q190" t="s">
        <v>1739</v>
      </c>
      <c r="R190" t="s">
        <v>1739</v>
      </c>
      <c r="T190">
        <v>2017</v>
      </c>
      <c r="U190" t="s">
        <v>245</v>
      </c>
      <c r="V190">
        <v>1</v>
      </c>
      <c r="W190">
        <v>1</v>
      </c>
      <c r="X190">
        <v>1</v>
      </c>
      <c r="Y190">
        <v>5</v>
      </c>
      <c r="Z190">
        <v>5</v>
      </c>
      <c r="AA190">
        <v>1</v>
      </c>
      <c r="AB190">
        <v>5</v>
      </c>
      <c r="AC190">
        <v>1</v>
      </c>
      <c r="AD190">
        <v>1</v>
      </c>
      <c r="AE190">
        <v>1</v>
      </c>
      <c r="AF190">
        <v>1</v>
      </c>
      <c r="AG190">
        <v>3</v>
      </c>
      <c r="AH190">
        <v>3</v>
      </c>
      <c r="AI190">
        <v>1</v>
      </c>
      <c r="AJ190">
        <v>3</v>
      </c>
      <c r="AK190">
        <v>0</v>
      </c>
      <c r="AL190">
        <v>1</v>
      </c>
      <c r="AM190">
        <v>0</v>
      </c>
      <c r="AS190">
        <v>1</v>
      </c>
      <c r="AT190" t="s">
        <v>715</v>
      </c>
      <c r="AU190">
        <v>1</v>
      </c>
      <c r="AV190">
        <v>0.03</v>
      </c>
      <c r="AW190">
        <v>1.21E-2</v>
      </c>
      <c r="AX190">
        <v>2.993176648976497E-2</v>
      </c>
      <c r="AY190">
        <v>1.2045020896548433E-2</v>
      </c>
      <c r="BF190">
        <v>332</v>
      </c>
      <c r="BL190" t="e">
        <v>#DIV/0!</v>
      </c>
      <c r="BM190" t="e">
        <v>#DIV/0!</v>
      </c>
      <c r="BN190">
        <v>2.993176648976497E-2</v>
      </c>
      <c r="BO190">
        <v>1.2045020896548433E-2</v>
      </c>
      <c r="CP190" t="e">
        <v>#DIV/0!</v>
      </c>
      <c r="CQ190" t="e">
        <v>#DIV/0!</v>
      </c>
      <c r="CR190" t="e">
        <v>#DIV/0!</v>
      </c>
      <c r="CS190" t="e">
        <v>#DIV/0!</v>
      </c>
      <c r="DM190" t="e">
        <v>#DIV/0!</v>
      </c>
      <c r="DN190" t="e">
        <v>#DIV/0!</v>
      </c>
      <c r="DO190" t="e">
        <v>#DIV/0!</v>
      </c>
      <c r="DP190" t="e">
        <v>#DIV/0!</v>
      </c>
      <c r="EB190" t="e">
        <v>#DIV/0!</v>
      </c>
      <c r="EC190" t="e">
        <v>#DIV/0!</v>
      </c>
      <c r="ED190" t="e">
        <v>#DIV/0!</v>
      </c>
      <c r="EE190" t="e">
        <v>#DIV/0!</v>
      </c>
    </row>
    <row r="191" spans="1:135" x14ac:dyDescent="0.2">
      <c r="A191">
        <v>222</v>
      </c>
      <c r="B191" t="s">
        <v>1013</v>
      </c>
      <c r="C191" t="s">
        <v>1152</v>
      </c>
      <c r="D191">
        <v>1</v>
      </c>
      <c r="E191" t="s">
        <v>2006</v>
      </c>
      <c r="F191" t="s">
        <v>1204</v>
      </c>
      <c r="G191" t="s">
        <v>123</v>
      </c>
      <c r="H191">
        <v>1</v>
      </c>
      <c r="I191">
        <v>1</v>
      </c>
      <c r="J191">
        <v>1</v>
      </c>
      <c r="K191">
        <v>1</v>
      </c>
      <c r="L191">
        <v>1</v>
      </c>
      <c r="N191">
        <v>1</v>
      </c>
      <c r="O191">
        <v>1</v>
      </c>
      <c r="Q191" t="s">
        <v>250</v>
      </c>
      <c r="R191" t="s">
        <v>72</v>
      </c>
      <c r="S191" t="s">
        <v>1015</v>
      </c>
      <c r="T191">
        <v>2016</v>
      </c>
      <c r="U191" t="s">
        <v>123</v>
      </c>
      <c r="V191">
        <v>0</v>
      </c>
      <c r="W191">
        <v>0</v>
      </c>
      <c r="X191">
        <v>0</v>
      </c>
      <c r="Y191">
        <v>1</v>
      </c>
      <c r="Z191">
        <v>1</v>
      </c>
      <c r="AA191">
        <v>1</v>
      </c>
      <c r="AB191">
        <v>1</v>
      </c>
      <c r="AC191">
        <v>2</v>
      </c>
      <c r="AD191">
        <v>2</v>
      </c>
      <c r="AE191">
        <v>1</v>
      </c>
      <c r="AF191">
        <v>2</v>
      </c>
      <c r="AG191">
        <v>2</v>
      </c>
      <c r="AH191">
        <v>2</v>
      </c>
      <c r="AI191">
        <v>1</v>
      </c>
      <c r="AJ191">
        <v>2</v>
      </c>
      <c r="AK191">
        <v>0</v>
      </c>
      <c r="AL191">
        <v>1</v>
      </c>
      <c r="AM191">
        <v>0</v>
      </c>
      <c r="AS191">
        <v>1</v>
      </c>
      <c r="AT191" t="s">
        <v>1014</v>
      </c>
      <c r="AU191">
        <v>0</v>
      </c>
      <c r="AV191">
        <v>-0.2666593510097881</v>
      </c>
      <c r="AW191">
        <v>3.2544787135003875E-2</v>
      </c>
      <c r="AX191">
        <v>-0.26501668560315694</v>
      </c>
      <c r="AY191">
        <v>3.2145059662508448E-2</v>
      </c>
      <c r="BA191" t="s">
        <v>1016</v>
      </c>
      <c r="BC191">
        <v>0</v>
      </c>
      <c r="BD191">
        <v>62</v>
      </c>
      <c r="BE191">
        <v>62</v>
      </c>
      <c r="BF191">
        <v>124</v>
      </c>
      <c r="BG191">
        <v>3.97</v>
      </c>
      <c r="BH191">
        <v>3.79</v>
      </c>
      <c r="BI191">
        <v>0.68</v>
      </c>
      <c r="BJ191">
        <v>0.67</v>
      </c>
      <c r="BK191">
        <v>-1</v>
      </c>
      <c r="BL191">
        <v>-0.2666593510097881</v>
      </c>
      <c r="BM191">
        <v>3.2544787135003875E-2</v>
      </c>
      <c r="BN191">
        <v>-0.26501668560315694</v>
      </c>
      <c r="BO191">
        <v>3.2145059662508448E-2</v>
      </c>
      <c r="CP191" t="e">
        <v>#DIV/0!</v>
      </c>
      <c r="CQ191" t="e">
        <v>#DIV/0!</v>
      </c>
      <c r="CR191" t="e">
        <v>#DIV/0!</v>
      </c>
      <c r="CS191" t="e">
        <v>#DIV/0!</v>
      </c>
      <c r="DM191" t="e">
        <v>#DIV/0!</v>
      </c>
      <c r="DN191" t="e">
        <v>#DIV/0!</v>
      </c>
      <c r="DO191" t="e">
        <v>#DIV/0!</v>
      </c>
      <c r="DP191" t="e">
        <v>#DIV/0!</v>
      </c>
      <c r="EB191" t="e">
        <v>#DIV/0!</v>
      </c>
      <c r="EC191" t="e">
        <v>#DIV/0!</v>
      </c>
      <c r="ED191" t="e">
        <v>#DIV/0!</v>
      </c>
      <c r="EE191" t="e">
        <v>#DIV/0!</v>
      </c>
    </row>
    <row r="192" spans="1:135" x14ac:dyDescent="0.2">
      <c r="A192">
        <v>222</v>
      </c>
      <c r="B192" t="s">
        <v>1035</v>
      </c>
      <c r="C192" t="s">
        <v>1152</v>
      </c>
      <c r="D192">
        <v>12</v>
      </c>
      <c r="E192" t="s">
        <v>2007</v>
      </c>
      <c r="F192" t="s">
        <v>1204</v>
      </c>
      <c r="G192" t="s">
        <v>123</v>
      </c>
      <c r="H192">
        <v>1</v>
      </c>
      <c r="I192">
        <v>1</v>
      </c>
      <c r="J192">
        <v>1</v>
      </c>
      <c r="K192">
        <v>1</v>
      </c>
      <c r="L192">
        <v>1</v>
      </c>
      <c r="N192">
        <v>1</v>
      </c>
      <c r="O192">
        <v>1</v>
      </c>
      <c r="Q192" t="s">
        <v>150</v>
      </c>
      <c r="R192" t="s">
        <v>3</v>
      </c>
      <c r="T192">
        <v>2016</v>
      </c>
      <c r="U192" t="s">
        <v>123</v>
      </c>
      <c r="V192">
        <v>0</v>
      </c>
      <c r="W192" t="s">
        <v>46</v>
      </c>
      <c r="X192">
        <v>0</v>
      </c>
      <c r="Y192">
        <v>2</v>
      </c>
      <c r="Z192">
        <v>2</v>
      </c>
      <c r="AA192">
        <v>1</v>
      </c>
      <c r="AB192">
        <v>2</v>
      </c>
      <c r="AC192">
        <v>2</v>
      </c>
      <c r="AD192">
        <v>2</v>
      </c>
      <c r="AE192">
        <v>1</v>
      </c>
      <c r="AF192">
        <v>2</v>
      </c>
      <c r="AG192">
        <v>2</v>
      </c>
      <c r="AH192">
        <v>2</v>
      </c>
      <c r="AI192">
        <v>1</v>
      </c>
      <c r="AJ192">
        <v>2</v>
      </c>
      <c r="AK192">
        <v>0</v>
      </c>
      <c r="AL192">
        <v>0</v>
      </c>
      <c r="AM192">
        <v>0</v>
      </c>
      <c r="AU192">
        <v>0</v>
      </c>
      <c r="AV192">
        <v>0.13238159936243118</v>
      </c>
      <c r="AW192">
        <v>2.8034671762784912E-2</v>
      </c>
      <c r="AX192">
        <v>0.13167619119531343</v>
      </c>
      <c r="AY192">
        <v>2.7736696853034044E-2</v>
      </c>
      <c r="BA192" t="s">
        <v>150</v>
      </c>
      <c r="BC192">
        <v>0</v>
      </c>
      <c r="BD192">
        <v>71</v>
      </c>
      <c r="BE192">
        <v>72</v>
      </c>
      <c r="BF192">
        <v>143</v>
      </c>
      <c r="BG192">
        <v>0.22189999999999999</v>
      </c>
      <c r="BH192">
        <v>7.1099999999999997E-2</v>
      </c>
      <c r="BI192">
        <v>1.1279999999999999</v>
      </c>
      <c r="BJ192">
        <v>1.1499999999999999</v>
      </c>
      <c r="BK192">
        <v>1</v>
      </c>
      <c r="BL192">
        <v>0.13238159936243118</v>
      </c>
      <c r="BM192">
        <v>2.8034671762784912E-2</v>
      </c>
      <c r="BN192">
        <v>0.13167619119531343</v>
      </c>
      <c r="BO192">
        <v>2.7736696853034044E-2</v>
      </c>
      <c r="CP192" t="e">
        <v>#DIV/0!</v>
      </c>
      <c r="CQ192" t="e">
        <v>#DIV/0!</v>
      </c>
      <c r="CR192" t="e">
        <v>#DIV/0!</v>
      </c>
      <c r="CS192" t="e">
        <v>#DIV/0!</v>
      </c>
      <c r="DM192" t="e">
        <v>#DIV/0!</v>
      </c>
      <c r="DN192" t="e">
        <v>#DIV/0!</v>
      </c>
      <c r="DO192" t="e">
        <v>#DIV/0!</v>
      </c>
      <c r="DP192" t="e">
        <v>#DIV/0!</v>
      </c>
      <c r="EB192" t="e">
        <v>#DIV/0!</v>
      </c>
      <c r="EC192" t="e">
        <v>#DIV/0!</v>
      </c>
      <c r="ED192" t="e">
        <v>#DIV/0!</v>
      </c>
      <c r="EE192" t="e">
        <v>#DIV/0!</v>
      </c>
    </row>
    <row r="193" spans="1:135" x14ac:dyDescent="0.2">
      <c r="A193">
        <v>222</v>
      </c>
      <c r="B193" t="s">
        <v>1036</v>
      </c>
      <c r="C193" t="s">
        <v>1152</v>
      </c>
      <c r="D193">
        <v>13</v>
      </c>
      <c r="E193" t="s">
        <v>2008</v>
      </c>
      <c r="F193" t="s">
        <v>1204</v>
      </c>
      <c r="G193" t="s">
        <v>123</v>
      </c>
      <c r="H193">
        <v>1</v>
      </c>
      <c r="I193">
        <v>1</v>
      </c>
      <c r="J193">
        <v>1</v>
      </c>
      <c r="K193">
        <v>1</v>
      </c>
      <c r="L193">
        <v>1</v>
      </c>
      <c r="N193">
        <v>1</v>
      </c>
      <c r="O193">
        <v>1</v>
      </c>
      <c r="Q193" t="s">
        <v>1037</v>
      </c>
      <c r="R193" t="s">
        <v>89</v>
      </c>
      <c r="S193" t="s">
        <v>1038</v>
      </c>
      <c r="T193">
        <v>2016</v>
      </c>
      <c r="U193" t="s">
        <v>123</v>
      </c>
      <c r="V193">
        <v>0</v>
      </c>
      <c r="W193" t="s">
        <v>46</v>
      </c>
      <c r="X193">
        <v>0</v>
      </c>
      <c r="Y193">
        <v>1</v>
      </c>
      <c r="Z193">
        <v>1</v>
      </c>
      <c r="AA193">
        <v>1</v>
      </c>
      <c r="AB193">
        <v>1</v>
      </c>
      <c r="AC193">
        <v>2</v>
      </c>
      <c r="AD193">
        <v>2</v>
      </c>
      <c r="AE193">
        <v>1</v>
      </c>
      <c r="AF193">
        <v>2</v>
      </c>
      <c r="AG193">
        <v>1</v>
      </c>
      <c r="AH193">
        <v>2</v>
      </c>
      <c r="AI193">
        <v>0</v>
      </c>
      <c r="AJ193">
        <v>2</v>
      </c>
      <c r="AK193">
        <v>0</v>
      </c>
      <c r="AL193">
        <v>0</v>
      </c>
      <c r="AM193">
        <v>0</v>
      </c>
      <c r="AU193">
        <v>0</v>
      </c>
      <c r="AV193">
        <v>0.27065598588182549</v>
      </c>
      <c r="AW193">
        <v>4.9403224206326153E-2</v>
      </c>
      <c r="AX193">
        <v>0.2686411770539211</v>
      </c>
      <c r="AY193">
        <v>4.8670430043976538E-2</v>
      </c>
      <c r="BA193" t="s">
        <v>1037</v>
      </c>
      <c r="BC193">
        <v>0</v>
      </c>
      <c r="BD193">
        <v>75</v>
      </c>
      <c r="BE193">
        <v>28</v>
      </c>
      <c r="BF193">
        <v>103</v>
      </c>
      <c r="BG193">
        <v>6.37</v>
      </c>
      <c r="BH193">
        <v>7</v>
      </c>
      <c r="BI193">
        <v>2.11</v>
      </c>
      <c r="BJ193">
        <v>2.84</v>
      </c>
      <c r="BK193">
        <v>1</v>
      </c>
      <c r="BL193">
        <v>0.27065598588182549</v>
      </c>
      <c r="BM193">
        <v>4.9403224206326153E-2</v>
      </c>
      <c r="BN193">
        <v>0.2686411770539211</v>
      </c>
      <c r="BO193">
        <v>4.8670430043976538E-2</v>
      </c>
      <c r="CP193" t="e">
        <v>#DIV/0!</v>
      </c>
      <c r="CQ193" t="e">
        <v>#DIV/0!</v>
      </c>
      <c r="CR193" t="e">
        <v>#DIV/0!</v>
      </c>
      <c r="CS193" t="e">
        <v>#DIV/0!</v>
      </c>
      <c r="DM193" t="e">
        <v>#DIV/0!</v>
      </c>
      <c r="DN193" t="e">
        <v>#DIV/0!</v>
      </c>
      <c r="DO193" t="e">
        <v>#DIV/0!</v>
      </c>
      <c r="DP193" t="e">
        <v>#DIV/0!</v>
      </c>
      <c r="EB193" t="e">
        <v>#DIV/0!</v>
      </c>
      <c r="EC193" t="e">
        <v>#DIV/0!</v>
      </c>
      <c r="ED193" t="e">
        <v>#DIV/0!</v>
      </c>
      <c r="EE193" t="e">
        <v>#DIV/0!</v>
      </c>
    </row>
    <row r="194" spans="1:135" x14ac:dyDescent="0.2">
      <c r="A194">
        <v>222</v>
      </c>
      <c r="B194" t="s">
        <v>1017</v>
      </c>
      <c r="C194" t="s">
        <v>1152</v>
      </c>
      <c r="D194">
        <v>2</v>
      </c>
      <c r="E194" t="s">
        <v>2009</v>
      </c>
      <c r="F194" t="s">
        <v>1204</v>
      </c>
      <c r="G194" t="s">
        <v>123</v>
      </c>
      <c r="H194">
        <v>1</v>
      </c>
      <c r="I194">
        <v>1</v>
      </c>
      <c r="J194">
        <v>1</v>
      </c>
      <c r="K194">
        <v>1</v>
      </c>
      <c r="L194">
        <v>1</v>
      </c>
      <c r="N194">
        <v>1</v>
      </c>
      <c r="O194">
        <v>1</v>
      </c>
      <c r="Q194" t="s">
        <v>1018</v>
      </c>
      <c r="R194" t="s">
        <v>1020</v>
      </c>
      <c r="S194" t="s">
        <v>1019</v>
      </c>
      <c r="T194">
        <v>2016</v>
      </c>
      <c r="U194" t="s">
        <v>123</v>
      </c>
      <c r="V194">
        <v>0</v>
      </c>
      <c r="W194">
        <v>0</v>
      </c>
      <c r="X194">
        <v>0</v>
      </c>
      <c r="Y194">
        <v>4</v>
      </c>
      <c r="Z194">
        <v>4</v>
      </c>
      <c r="AA194">
        <v>1</v>
      </c>
      <c r="AB194">
        <v>4</v>
      </c>
      <c r="AC194">
        <v>2</v>
      </c>
      <c r="AD194">
        <v>2</v>
      </c>
      <c r="AE194">
        <v>1</v>
      </c>
      <c r="AF194">
        <v>2</v>
      </c>
      <c r="AG194">
        <v>2</v>
      </c>
      <c r="AH194">
        <v>2</v>
      </c>
      <c r="AI194">
        <v>1</v>
      </c>
      <c r="AJ194">
        <v>2</v>
      </c>
      <c r="AK194">
        <v>0</v>
      </c>
      <c r="AL194">
        <v>0</v>
      </c>
      <c r="AM194">
        <v>0</v>
      </c>
      <c r="AU194">
        <v>0</v>
      </c>
      <c r="AV194">
        <v>-0.12658980017709578</v>
      </c>
      <c r="AW194">
        <v>1.6633329497317949E-2</v>
      </c>
      <c r="AX194">
        <v>-0.12619213588334574</v>
      </c>
      <c r="AY194">
        <v>1.6528991043817051E-2</v>
      </c>
      <c r="BA194" t="s">
        <v>1021</v>
      </c>
      <c r="BC194">
        <v>0</v>
      </c>
      <c r="BD194">
        <v>119</v>
      </c>
      <c r="BE194">
        <v>122</v>
      </c>
      <c r="BF194">
        <v>241</v>
      </c>
      <c r="BG194">
        <v>3.96</v>
      </c>
      <c r="BH194">
        <v>3.76</v>
      </c>
      <c r="BI194">
        <v>1.59</v>
      </c>
      <c r="BJ194">
        <v>1.57</v>
      </c>
      <c r="BK194">
        <v>-1</v>
      </c>
      <c r="BL194">
        <v>-0.12658980017709578</v>
      </c>
      <c r="BM194">
        <v>1.6633329497317949E-2</v>
      </c>
      <c r="BN194">
        <v>-0.12619213588334574</v>
      </c>
      <c r="BO194">
        <v>1.6528991043817051E-2</v>
      </c>
      <c r="CP194" t="e">
        <v>#DIV/0!</v>
      </c>
      <c r="CQ194" t="e">
        <v>#DIV/0!</v>
      </c>
      <c r="CR194" t="e">
        <v>#DIV/0!</v>
      </c>
      <c r="CS194" t="e">
        <v>#DIV/0!</v>
      </c>
      <c r="DM194" t="e">
        <v>#DIV/0!</v>
      </c>
      <c r="DN194" t="e">
        <v>#DIV/0!</v>
      </c>
      <c r="DO194" t="e">
        <v>#DIV/0!</v>
      </c>
      <c r="DP194" t="e">
        <v>#DIV/0!</v>
      </c>
      <c r="EB194" t="e">
        <v>#DIV/0!</v>
      </c>
      <c r="EC194" t="e">
        <v>#DIV/0!</v>
      </c>
      <c r="ED194" t="e">
        <v>#DIV/0!</v>
      </c>
      <c r="EE194" t="e">
        <v>#DIV/0!</v>
      </c>
    </row>
    <row r="195" spans="1:135" x14ac:dyDescent="0.2">
      <c r="A195">
        <v>222</v>
      </c>
      <c r="B195" t="s">
        <v>1022</v>
      </c>
      <c r="C195" t="s">
        <v>1152</v>
      </c>
      <c r="D195">
        <v>3</v>
      </c>
      <c r="E195" t="s">
        <v>2010</v>
      </c>
      <c r="F195" t="s">
        <v>1204</v>
      </c>
      <c r="G195" t="s">
        <v>123</v>
      </c>
      <c r="H195">
        <v>1</v>
      </c>
      <c r="I195">
        <v>1</v>
      </c>
      <c r="J195">
        <v>1</v>
      </c>
      <c r="K195">
        <v>1</v>
      </c>
      <c r="L195">
        <v>1</v>
      </c>
      <c r="N195">
        <v>1</v>
      </c>
      <c r="O195">
        <v>1</v>
      </c>
      <c r="Q195" t="s">
        <v>1080</v>
      </c>
      <c r="R195" t="s">
        <v>3</v>
      </c>
      <c r="T195">
        <v>2016</v>
      </c>
      <c r="U195" t="s">
        <v>123</v>
      </c>
      <c r="V195">
        <v>0</v>
      </c>
      <c r="W195">
        <v>0</v>
      </c>
      <c r="X195">
        <v>0</v>
      </c>
      <c r="Y195">
        <v>2</v>
      </c>
      <c r="Z195">
        <v>2</v>
      </c>
      <c r="AA195">
        <v>1</v>
      </c>
      <c r="AB195">
        <v>2</v>
      </c>
      <c r="AC195">
        <v>2</v>
      </c>
      <c r="AD195">
        <v>2</v>
      </c>
      <c r="AE195">
        <v>1</v>
      </c>
      <c r="AF195">
        <v>2</v>
      </c>
      <c r="AG195">
        <v>2</v>
      </c>
      <c r="AH195">
        <v>2</v>
      </c>
      <c r="AI195">
        <v>1</v>
      </c>
      <c r="AJ195">
        <v>2</v>
      </c>
      <c r="AK195">
        <v>0</v>
      </c>
      <c r="AL195">
        <v>1</v>
      </c>
      <c r="AM195">
        <v>0</v>
      </c>
      <c r="AS195">
        <v>1</v>
      </c>
      <c r="AT195" t="s">
        <v>960</v>
      </c>
      <c r="AU195">
        <v>0</v>
      </c>
      <c r="AV195">
        <v>-0.34568191587455538</v>
      </c>
      <c r="AW195">
        <v>2.206641651693091E-2</v>
      </c>
      <c r="AX195">
        <v>-0.34425544304426148</v>
      </c>
      <c r="AY195">
        <v>2.1884676042712468E-2</v>
      </c>
      <c r="BA195" t="s">
        <v>1023</v>
      </c>
      <c r="BC195">
        <v>1</v>
      </c>
      <c r="BD195">
        <v>93</v>
      </c>
      <c r="BE195">
        <v>91</v>
      </c>
      <c r="BF195">
        <v>184</v>
      </c>
      <c r="BG195">
        <v>5.5979999999999999</v>
      </c>
      <c r="BH195">
        <v>5.1920000000000002</v>
      </c>
      <c r="BI195">
        <v>1.042</v>
      </c>
      <c r="BJ195">
        <v>1.296</v>
      </c>
      <c r="BK195">
        <v>-1</v>
      </c>
      <c r="BL195">
        <v>-0.34568191587455538</v>
      </c>
      <c r="BM195">
        <v>2.206641651693091E-2</v>
      </c>
      <c r="BN195">
        <v>-0.34425544304426148</v>
      </c>
      <c r="BO195">
        <v>2.1884676042712468E-2</v>
      </c>
      <c r="CP195" t="e">
        <v>#DIV/0!</v>
      </c>
      <c r="CQ195" t="e">
        <v>#DIV/0!</v>
      </c>
      <c r="CR195" t="e">
        <v>#DIV/0!</v>
      </c>
      <c r="CS195" t="e">
        <v>#DIV/0!</v>
      </c>
      <c r="DM195" t="e">
        <v>#DIV/0!</v>
      </c>
      <c r="DN195" t="e">
        <v>#DIV/0!</v>
      </c>
      <c r="DO195" t="e">
        <v>#DIV/0!</v>
      </c>
      <c r="DP195" t="e">
        <v>#DIV/0!</v>
      </c>
      <c r="EB195" t="e">
        <v>#DIV/0!</v>
      </c>
      <c r="EC195" t="e">
        <v>#DIV/0!</v>
      </c>
      <c r="ED195" t="e">
        <v>#DIV/0!</v>
      </c>
      <c r="EE195" t="e">
        <v>#DIV/0!</v>
      </c>
    </row>
    <row r="196" spans="1:135" x14ac:dyDescent="0.2">
      <c r="A196">
        <v>222</v>
      </c>
      <c r="B196" t="s">
        <v>1024</v>
      </c>
      <c r="C196" t="s">
        <v>1152</v>
      </c>
      <c r="D196">
        <v>4</v>
      </c>
      <c r="E196" t="s">
        <v>2011</v>
      </c>
      <c r="F196" t="s">
        <v>1204</v>
      </c>
      <c r="G196" t="s">
        <v>123</v>
      </c>
      <c r="H196">
        <v>1</v>
      </c>
      <c r="I196">
        <v>1</v>
      </c>
      <c r="J196">
        <v>1</v>
      </c>
      <c r="K196">
        <v>1</v>
      </c>
      <c r="L196">
        <v>1</v>
      </c>
      <c r="N196">
        <v>1</v>
      </c>
      <c r="O196">
        <v>1</v>
      </c>
      <c r="Q196" t="s">
        <v>146</v>
      </c>
      <c r="R196" t="s">
        <v>3</v>
      </c>
      <c r="T196">
        <v>2016</v>
      </c>
      <c r="U196" t="s">
        <v>123</v>
      </c>
      <c r="V196">
        <v>0</v>
      </c>
      <c r="W196" t="s">
        <v>46</v>
      </c>
      <c r="X196">
        <v>0</v>
      </c>
      <c r="Y196">
        <v>2</v>
      </c>
      <c r="Z196">
        <v>2</v>
      </c>
      <c r="AA196">
        <v>1</v>
      </c>
      <c r="AB196">
        <v>2</v>
      </c>
      <c r="AC196">
        <v>2</v>
      </c>
      <c r="AD196">
        <v>2</v>
      </c>
      <c r="AE196">
        <v>1</v>
      </c>
      <c r="AF196">
        <v>2</v>
      </c>
      <c r="AG196">
        <v>2</v>
      </c>
      <c r="AH196">
        <v>2</v>
      </c>
      <c r="AI196">
        <v>1</v>
      </c>
      <c r="AJ196">
        <v>2</v>
      </c>
      <c r="AK196">
        <v>0</v>
      </c>
      <c r="AL196">
        <v>0</v>
      </c>
      <c r="AM196">
        <v>0</v>
      </c>
      <c r="AU196">
        <v>0</v>
      </c>
      <c r="AV196">
        <v>-0.36940659011458243</v>
      </c>
      <c r="AW196">
        <v>3.448627152285931E-2</v>
      </c>
      <c r="AX196">
        <v>-0.36701302689569743</v>
      </c>
      <c r="AY196">
        <v>3.4040813057097948E-2</v>
      </c>
      <c r="BA196" t="s">
        <v>952</v>
      </c>
      <c r="BC196">
        <v>1</v>
      </c>
      <c r="BD196">
        <v>58</v>
      </c>
      <c r="BE196">
        <v>60</v>
      </c>
      <c r="BF196">
        <v>118</v>
      </c>
      <c r="BG196">
        <v>3.827</v>
      </c>
      <c r="BH196">
        <v>4.032</v>
      </c>
      <c r="BI196">
        <v>0.56999999999999995</v>
      </c>
      <c r="BJ196">
        <v>0.54</v>
      </c>
      <c r="BK196">
        <v>-1</v>
      </c>
      <c r="BL196">
        <v>-0.36940659011458243</v>
      </c>
      <c r="BM196">
        <v>3.448627152285931E-2</v>
      </c>
      <c r="BN196">
        <v>-0.36701302689569743</v>
      </c>
      <c r="BO196">
        <v>3.4040813057097948E-2</v>
      </c>
      <c r="CP196" t="e">
        <v>#DIV/0!</v>
      </c>
      <c r="CQ196" t="e">
        <v>#DIV/0!</v>
      </c>
      <c r="CR196" t="e">
        <v>#DIV/0!</v>
      </c>
      <c r="CS196" t="e">
        <v>#DIV/0!</v>
      </c>
      <c r="DM196" t="e">
        <v>#DIV/0!</v>
      </c>
      <c r="DN196" t="e">
        <v>#DIV/0!</v>
      </c>
      <c r="DO196" t="e">
        <v>#DIV/0!</v>
      </c>
      <c r="DP196" t="e">
        <v>#DIV/0!</v>
      </c>
      <c r="EB196" t="e">
        <v>#DIV/0!</v>
      </c>
      <c r="EC196" t="e">
        <v>#DIV/0!</v>
      </c>
      <c r="ED196" t="e">
        <v>#DIV/0!</v>
      </c>
      <c r="EE196" t="e">
        <v>#DIV/0!</v>
      </c>
    </row>
    <row r="197" spans="1:135" x14ac:dyDescent="0.2">
      <c r="A197">
        <v>222</v>
      </c>
      <c r="B197" t="s">
        <v>1025</v>
      </c>
      <c r="C197" t="s">
        <v>1152</v>
      </c>
      <c r="D197">
        <v>6</v>
      </c>
      <c r="E197" t="s">
        <v>2012</v>
      </c>
      <c r="F197" t="s">
        <v>1204</v>
      </c>
      <c r="G197" t="s">
        <v>123</v>
      </c>
      <c r="H197">
        <v>1</v>
      </c>
      <c r="I197">
        <v>1</v>
      </c>
      <c r="J197">
        <v>1</v>
      </c>
      <c r="K197">
        <v>1</v>
      </c>
      <c r="L197">
        <v>1</v>
      </c>
      <c r="N197">
        <v>1</v>
      </c>
      <c r="O197">
        <v>1</v>
      </c>
      <c r="Q197" t="s">
        <v>1026</v>
      </c>
      <c r="R197" t="s">
        <v>1027</v>
      </c>
      <c r="S197" t="s">
        <v>1028</v>
      </c>
      <c r="T197">
        <v>2016</v>
      </c>
      <c r="U197" t="s">
        <v>123</v>
      </c>
      <c r="V197">
        <v>0</v>
      </c>
      <c r="W197" t="s">
        <v>46</v>
      </c>
      <c r="X197">
        <v>0</v>
      </c>
      <c r="Y197">
        <v>3</v>
      </c>
      <c r="Z197">
        <v>3</v>
      </c>
      <c r="AA197">
        <v>1</v>
      </c>
      <c r="AB197">
        <v>3</v>
      </c>
      <c r="AC197">
        <v>3</v>
      </c>
      <c r="AD197">
        <v>3</v>
      </c>
      <c r="AE197">
        <v>1</v>
      </c>
      <c r="AF197">
        <v>3</v>
      </c>
      <c r="AG197">
        <v>1</v>
      </c>
      <c r="AH197">
        <v>2</v>
      </c>
      <c r="AI197">
        <v>0</v>
      </c>
      <c r="AJ197">
        <v>2</v>
      </c>
      <c r="AK197">
        <v>0</v>
      </c>
      <c r="AL197">
        <v>0</v>
      </c>
      <c r="AM197">
        <v>0</v>
      </c>
      <c r="AU197">
        <v>0</v>
      </c>
      <c r="AV197">
        <v>0.16828178006625091</v>
      </c>
      <c r="AW197">
        <v>5.0208261777853827E-2</v>
      </c>
      <c r="AX197">
        <v>0.16665848315242857</v>
      </c>
      <c r="AY197">
        <v>4.9244285577013526E-2</v>
      </c>
      <c r="BA197" t="s">
        <v>1029</v>
      </c>
      <c r="BC197">
        <v>0</v>
      </c>
      <c r="BD197">
        <v>39</v>
      </c>
      <c r="BE197">
        <v>41</v>
      </c>
      <c r="BF197">
        <v>80</v>
      </c>
      <c r="BG197">
        <v>3.95</v>
      </c>
      <c r="BH197">
        <v>3.61</v>
      </c>
      <c r="BI197">
        <v>1.91</v>
      </c>
      <c r="BJ197">
        <v>2.12</v>
      </c>
      <c r="BK197">
        <v>1</v>
      </c>
      <c r="BL197">
        <v>0.16828178006625091</v>
      </c>
      <c r="BM197">
        <v>5.0208261777853827E-2</v>
      </c>
      <c r="BN197">
        <v>0.16665848315242857</v>
      </c>
      <c r="BO197">
        <v>4.9244285577013526E-2</v>
      </c>
      <c r="CP197" t="e">
        <v>#DIV/0!</v>
      </c>
      <c r="CQ197" t="e">
        <v>#DIV/0!</v>
      </c>
      <c r="CR197" t="e">
        <v>#DIV/0!</v>
      </c>
      <c r="CS197" t="e">
        <v>#DIV/0!</v>
      </c>
      <c r="DM197" t="e">
        <v>#DIV/0!</v>
      </c>
      <c r="DN197" t="e">
        <v>#DIV/0!</v>
      </c>
      <c r="DO197" t="e">
        <v>#DIV/0!</v>
      </c>
      <c r="DP197" t="e">
        <v>#DIV/0!</v>
      </c>
      <c r="EB197" t="e">
        <v>#DIV/0!</v>
      </c>
      <c r="EC197" t="e">
        <v>#DIV/0!</v>
      </c>
      <c r="ED197" t="e">
        <v>#DIV/0!</v>
      </c>
      <c r="EE197" t="e">
        <v>#DIV/0!</v>
      </c>
    </row>
    <row r="198" spans="1:135" x14ac:dyDescent="0.2">
      <c r="A198">
        <v>222</v>
      </c>
      <c r="B198" t="s">
        <v>1032</v>
      </c>
      <c r="C198" t="s">
        <v>1152</v>
      </c>
      <c r="D198">
        <v>8</v>
      </c>
      <c r="E198" t="s">
        <v>2013</v>
      </c>
      <c r="F198" t="s">
        <v>1204</v>
      </c>
      <c r="G198" t="s">
        <v>123</v>
      </c>
      <c r="H198">
        <v>1</v>
      </c>
      <c r="I198">
        <v>1</v>
      </c>
      <c r="J198">
        <v>1</v>
      </c>
      <c r="K198">
        <v>1</v>
      </c>
      <c r="L198">
        <v>1</v>
      </c>
      <c r="N198">
        <v>1</v>
      </c>
      <c r="O198">
        <v>1</v>
      </c>
      <c r="Q198" t="s">
        <v>1081</v>
      </c>
      <c r="R198" t="s">
        <v>3</v>
      </c>
      <c r="T198">
        <v>2016</v>
      </c>
      <c r="U198" t="s">
        <v>123</v>
      </c>
      <c r="V198">
        <v>0</v>
      </c>
      <c r="W198">
        <v>1</v>
      </c>
      <c r="X198">
        <v>0</v>
      </c>
      <c r="Y198">
        <v>2</v>
      </c>
      <c r="Z198">
        <v>2</v>
      </c>
      <c r="AA198">
        <v>1</v>
      </c>
      <c r="AB198">
        <v>2</v>
      </c>
      <c r="AC198">
        <v>1</v>
      </c>
      <c r="AD198">
        <v>1</v>
      </c>
      <c r="AE198">
        <v>1</v>
      </c>
      <c r="AF198">
        <v>1</v>
      </c>
      <c r="AG198">
        <v>2</v>
      </c>
      <c r="AH198">
        <v>2</v>
      </c>
      <c r="AI198">
        <v>1</v>
      </c>
      <c r="AJ198">
        <v>2</v>
      </c>
      <c r="AK198">
        <v>0</v>
      </c>
      <c r="AL198">
        <v>1</v>
      </c>
      <c r="AM198">
        <v>0</v>
      </c>
      <c r="AS198">
        <v>1</v>
      </c>
      <c r="AT198" t="s">
        <v>1014</v>
      </c>
      <c r="AU198">
        <v>0</v>
      </c>
      <c r="AV198">
        <v>-0.11155961272139024</v>
      </c>
      <c r="AW198">
        <v>5.020309795314893E-2</v>
      </c>
      <c r="AX198">
        <v>-0.11048347497809709</v>
      </c>
      <c r="AY198">
        <v>4.9239220895436565E-2</v>
      </c>
      <c r="BA198" t="s">
        <v>1033</v>
      </c>
      <c r="BD198">
        <v>42</v>
      </c>
      <c r="BE198">
        <v>38</v>
      </c>
      <c r="BF198">
        <v>80</v>
      </c>
      <c r="BG198">
        <v>5.74</v>
      </c>
      <c r="BH198">
        <v>5.61</v>
      </c>
      <c r="BI198">
        <v>1.33</v>
      </c>
      <c r="BJ198">
        <v>0.95</v>
      </c>
      <c r="BK198">
        <v>-1</v>
      </c>
      <c r="BL198">
        <v>-0.11155961272139024</v>
      </c>
      <c r="BM198">
        <v>5.020309795314893E-2</v>
      </c>
      <c r="BN198">
        <v>-0.11048347497809709</v>
      </c>
      <c r="BO198">
        <v>4.9239220895436565E-2</v>
      </c>
      <c r="CE198" t="s">
        <v>1034</v>
      </c>
      <c r="CH198">
        <v>42</v>
      </c>
      <c r="CI198">
        <v>38</v>
      </c>
      <c r="CJ198">
        <v>80</v>
      </c>
      <c r="CK198">
        <v>1.88</v>
      </c>
      <c r="CL198">
        <v>2</v>
      </c>
      <c r="CM198">
        <v>2.75</v>
      </c>
      <c r="CN198">
        <v>2.56</v>
      </c>
      <c r="CO198">
        <v>1</v>
      </c>
      <c r="CP198">
        <v>4.5086284342213297E-2</v>
      </c>
      <c r="CQ198">
        <v>5.0138018114681687E-2</v>
      </c>
      <c r="CR198">
        <v>4.4651368416082624E-2</v>
      </c>
      <c r="CS198">
        <v>4.9175390560800274E-2</v>
      </c>
      <c r="DM198" t="e">
        <v>#DIV/0!</v>
      </c>
      <c r="DN198" t="e">
        <v>#DIV/0!</v>
      </c>
      <c r="DO198" t="e">
        <v>#DIV/0!</v>
      </c>
      <c r="DP198" t="e">
        <v>#DIV/0!</v>
      </c>
      <c r="EB198" t="e">
        <v>#DIV/0!</v>
      </c>
      <c r="EC198" t="e">
        <v>#DIV/0!</v>
      </c>
      <c r="ED198" t="e">
        <v>#DIV/0!</v>
      </c>
      <c r="EE198" t="e">
        <v>#DIV/0!</v>
      </c>
    </row>
    <row r="199" spans="1:135" x14ac:dyDescent="0.2">
      <c r="A199">
        <v>223</v>
      </c>
      <c r="B199" t="s">
        <v>1093</v>
      </c>
      <c r="C199" t="s">
        <v>1154</v>
      </c>
      <c r="D199">
        <v>1</v>
      </c>
      <c r="E199" t="s">
        <v>2014</v>
      </c>
      <c r="F199" t="s">
        <v>1204</v>
      </c>
      <c r="G199" t="s">
        <v>123</v>
      </c>
      <c r="H199">
        <v>1</v>
      </c>
      <c r="I199">
        <v>1</v>
      </c>
      <c r="J199">
        <v>1</v>
      </c>
      <c r="K199">
        <v>1</v>
      </c>
      <c r="L199">
        <v>1</v>
      </c>
      <c r="N199">
        <v>1</v>
      </c>
      <c r="O199">
        <v>1</v>
      </c>
      <c r="Q199" t="s">
        <v>1097</v>
      </c>
      <c r="R199" t="s">
        <v>89</v>
      </c>
      <c r="T199">
        <v>2016</v>
      </c>
      <c r="U199" t="s">
        <v>123</v>
      </c>
      <c r="V199">
        <v>0</v>
      </c>
      <c r="W199">
        <v>0</v>
      </c>
      <c r="X199">
        <v>0</v>
      </c>
      <c r="Y199">
        <v>1</v>
      </c>
      <c r="Z199">
        <v>1</v>
      </c>
      <c r="AA199">
        <v>1</v>
      </c>
      <c r="AB199">
        <v>1</v>
      </c>
      <c r="AC199">
        <v>2</v>
      </c>
      <c r="AD199">
        <v>2</v>
      </c>
      <c r="AE199">
        <v>1</v>
      </c>
      <c r="AF199">
        <v>2</v>
      </c>
      <c r="AG199">
        <v>2</v>
      </c>
      <c r="AH199">
        <v>3</v>
      </c>
      <c r="AI199">
        <v>0</v>
      </c>
      <c r="AJ199">
        <v>3</v>
      </c>
      <c r="AK199">
        <v>0</v>
      </c>
      <c r="AL199">
        <v>1</v>
      </c>
      <c r="AM199">
        <v>0</v>
      </c>
      <c r="AN199" t="s">
        <v>1096</v>
      </c>
      <c r="AU199">
        <v>1</v>
      </c>
      <c r="AV199">
        <v>-5.1511382528103472E-2</v>
      </c>
      <c r="AW199">
        <v>3.6900491300543943E-3</v>
      </c>
      <c r="AX199">
        <v>-5.1211897745963325E-2</v>
      </c>
      <c r="AY199">
        <v>3.6472665926212365E-3</v>
      </c>
      <c r="BL199" t="e">
        <v>#DIV/0!</v>
      </c>
      <c r="BM199" t="e">
        <v>#DIV/0!</v>
      </c>
      <c r="BN199" t="e">
        <v>#DIV/0!</v>
      </c>
      <c r="BO199" t="e">
        <v>#DIV/0!</v>
      </c>
      <c r="CP199" t="e">
        <v>#DIV/0!</v>
      </c>
      <c r="CQ199" t="e">
        <v>#DIV/0!</v>
      </c>
      <c r="CR199" t="e">
        <v>#DIV/0!</v>
      </c>
      <c r="CS199" t="e">
        <v>#DIV/0!</v>
      </c>
      <c r="DM199" t="e">
        <v>#DIV/0!</v>
      </c>
      <c r="DN199" t="e">
        <v>#DIV/0!</v>
      </c>
      <c r="DO199" t="e">
        <v>#DIV/0!</v>
      </c>
      <c r="DP199" t="e">
        <v>#DIV/0!</v>
      </c>
      <c r="EB199" t="e">
        <v>#DIV/0!</v>
      </c>
      <c r="EC199" t="e">
        <v>#DIV/0!</v>
      </c>
      <c r="ED199" t="e">
        <v>#DIV/0!</v>
      </c>
      <c r="EE199" t="e">
        <v>#DIV/0!</v>
      </c>
    </row>
    <row r="200" spans="1:135" x14ac:dyDescent="0.2">
      <c r="A200">
        <v>223</v>
      </c>
      <c r="B200" t="s">
        <v>1094</v>
      </c>
      <c r="C200" t="s">
        <v>1154</v>
      </c>
      <c r="D200" t="s">
        <v>1095</v>
      </c>
      <c r="E200" t="s">
        <v>2015</v>
      </c>
      <c r="F200" t="s">
        <v>1204</v>
      </c>
      <c r="G200" t="s">
        <v>123</v>
      </c>
      <c r="H200">
        <v>1</v>
      </c>
      <c r="I200">
        <v>1</v>
      </c>
      <c r="J200">
        <v>1</v>
      </c>
      <c r="K200">
        <v>1</v>
      </c>
      <c r="L200">
        <v>1</v>
      </c>
      <c r="N200">
        <v>1</v>
      </c>
      <c r="O200">
        <v>1</v>
      </c>
      <c r="Q200" t="s">
        <v>1097</v>
      </c>
      <c r="R200" t="s">
        <v>89</v>
      </c>
      <c r="T200">
        <v>2016</v>
      </c>
      <c r="U200" t="s">
        <v>123</v>
      </c>
      <c r="V200">
        <v>0</v>
      </c>
      <c r="W200">
        <v>1</v>
      </c>
      <c r="X200">
        <v>0</v>
      </c>
      <c r="Y200">
        <v>1</v>
      </c>
      <c r="Z200">
        <v>1</v>
      </c>
      <c r="AA200">
        <v>1</v>
      </c>
      <c r="AB200">
        <v>1</v>
      </c>
      <c r="AC200">
        <v>99</v>
      </c>
      <c r="AD200">
        <v>99</v>
      </c>
      <c r="AE200">
        <v>1</v>
      </c>
      <c r="AF200">
        <v>99</v>
      </c>
      <c r="AG200">
        <v>2</v>
      </c>
      <c r="AH200">
        <v>3</v>
      </c>
      <c r="AI200">
        <v>0</v>
      </c>
      <c r="AJ200">
        <v>3</v>
      </c>
      <c r="AK200">
        <v>0</v>
      </c>
      <c r="AL200">
        <v>1</v>
      </c>
      <c r="AM200">
        <v>0</v>
      </c>
      <c r="AU200">
        <v>1</v>
      </c>
      <c r="AV200">
        <v>3.2438827929946797E-2</v>
      </c>
      <c r="AW200">
        <v>4.5494732898064272E-3</v>
      </c>
      <c r="AX200">
        <v>3.1909933996306358E-2</v>
      </c>
      <c r="AY200">
        <v>6.9383414788676285E-3</v>
      </c>
      <c r="BL200" t="e">
        <v>#DIV/0!</v>
      </c>
      <c r="BM200" t="e">
        <v>#DIV/0!</v>
      </c>
      <c r="BN200" t="e">
        <v>#DIV/0!</v>
      </c>
      <c r="BO200" t="e">
        <v>#DIV/0!</v>
      </c>
      <c r="CP200" t="e">
        <v>#DIV/0!</v>
      </c>
      <c r="CQ200" t="e">
        <v>#DIV/0!</v>
      </c>
      <c r="CR200" t="e">
        <v>#DIV/0!</v>
      </c>
      <c r="CS200" t="e">
        <v>#DIV/0!</v>
      </c>
      <c r="DM200" t="e">
        <v>#DIV/0!</v>
      </c>
      <c r="DN200" t="e">
        <v>#DIV/0!</v>
      </c>
      <c r="DO200" t="e">
        <v>#DIV/0!</v>
      </c>
      <c r="DP200" t="e">
        <v>#DIV/0!</v>
      </c>
      <c r="EB200" t="e">
        <v>#DIV/0!</v>
      </c>
      <c r="EC200" t="e">
        <v>#DIV/0!</v>
      </c>
      <c r="ED200" t="e">
        <v>#DIV/0!</v>
      </c>
      <c r="EE200" t="e">
        <v>#DIV/0!</v>
      </c>
    </row>
    <row r="201" spans="1:135" x14ac:dyDescent="0.2">
      <c r="A201">
        <v>224</v>
      </c>
      <c r="B201" t="s">
        <v>1108</v>
      </c>
      <c r="C201" t="s">
        <v>1153</v>
      </c>
      <c r="D201">
        <v>1</v>
      </c>
      <c r="E201" t="s">
        <v>2016</v>
      </c>
      <c r="F201" t="s">
        <v>1204</v>
      </c>
      <c r="G201" t="s">
        <v>123</v>
      </c>
      <c r="H201">
        <v>1</v>
      </c>
      <c r="I201">
        <v>1</v>
      </c>
      <c r="J201">
        <v>1</v>
      </c>
      <c r="K201">
        <v>1</v>
      </c>
      <c r="L201">
        <v>1</v>
      </c>
      <c r="N201">
        <v>1</v>
      </c>
      <c r="O201">
        <v>1</v>
      </c>
      <c r="Q201" t="s">
        <v>1115</v>
      </c>
      <c r="R201" t="s">
        <v>1113</v>
      </c>
      <c r="S201" t="s">
        <v>1114</v>
      </c>
      <c r="T201">
        <v>2016</v>
      </c>
      <c r="U201" t="s">
        <v>123</v>
      </c>
      <c r="V201">
        <v>0</v>
      </c>
      <c r="W201">
        <v>1</v>
      </c>
      <c r="X201">
        <v>1</v>
      </c>
      <c r="Y201">
        <v>5</v>
      </c>
      <c r="Z201">
        <v>5</v>
      </c>
      <c r="AA201">
        <v>1</v>
      </c>
      <c r="AB201">
        <v>5</v>
      </c>
      <c r="AC201">
        <v>1</v>
      </c>
      <c r="AD201">
        <v>1</v>
      </c>
      <c r="AE201">
        <v>1</v>
      </c>
      <c r="AF201">
        <v>1</v>
      </c>
      <c r="AG201">
        <v>1</v>
      </c>
      <c r="AH201">
        <v>1</v>
      </c>
      <c r="AI201">
        <v>1</v>
      </c>
      <c r="AJ201">
        <v>1</v>
      </c>
      <c r="AK201">
        <v>0</v>
      </c>
      <c r="AL201">
        <v>0</v>
      </c>
      <c r="AM201">
        <v>0</v>
      </c>
      <c r="AU201">
        <v>0</v>
      </c>
      <c r="AV201">
        <v>-0.18062274590102123</v>
      </c>
      <c r="AW201">
        <v>3.390503895860536E-2</v>
      </c>
      <c r="AX201">
        <v>-0.17953683760903114</v>
      </c>
      <c r="AY201">
        <v>3.3498588617878064E-2</v>
      </c>
      <c r="BC201">
        <v>0</v>
      </c>
      <c r="BD201">
        <v>80</v>
      </c>
      <c r="BE201">
        <v>47</v>
      </c>
      <c r="BF201">
        <v>127</v>
      </c>
      <c r="BG201">
        <v>270.67500000000001</v>
      </c>
      <c r="BH201">
        <v>294.5745</v>
      </c>
      <c r="BI201">
        <v>128.8049</v>
      </c>
      <c r="BJ201">
        <v>138.14103</v>
      </c>
      <c r="BK201">
        <v>-1</v>
      </c>
      <c r="BL201">
        <v>-0.18062274590102123</v>
      </c>
      <c r="BM201">
        <v>3.390503895860536E-2</v>
      </c>
      <c r="BN201">
        <v>-0.17953683760903114</v>
      </c>
      <c r="BO201">
        <v>3.3498588617878064E-2</v>
      </c>
      <c r="CP201" t="e">
        <v>#DIV/0!</v>
      </c>
      <c r="CQ201" t="e">
        <v>#DIV/0!</v>
      </c>
      <c r="CR201" t="e">
        <v>#DIV/0!</v>
      </c>
      <c r="CS201" t="e">
        <v>#DIV/0!</v>
      </c>
      <c r="DM201" t="e">
        <v>#DIV/0!</v>
      </c>
      <c r="DN201" t="e">
        <v>#DIV/0!</v>
      </c>
      <c r="DO201" t="e">
        <v>#DIV/0!</v>
      </c>
      <c r="DP201" t="e">
        <v>#DIV/0!</v>
      </c>
      <c r="EB201" t="e">
        <v>#DIV/0!</v>
      </c>
      <c r="EC201" t="e">
        <v>#DIV/0!</v>
      </c>
      <c r="ED201" t="e">
        <v>#DIV/0!</v>
      </c>
      <c r="EE201" t="e">
        <v>#DIV/0!</v>
      </c>
    </row>
    <row r="202" spans="1:135" x14ac:dyDescent="0.2">
      <c r="A202">
        <v>301</v>
      </c>
      <c r="B202" t="s">
        <v>948</v>
      </c>
      <c r="C202" t="s">
        <v>947</v>
      </c>
      <c r="D202">
        <v>1</v>
      </c>
      <c r="E202" t="s">
        <v>2017</v>
      </c>
      <c r="F202" t="s">
        <v>1204</v>
      </c>
      <c r="G202" t="s">
        <v>1</v>
      </c>
      <c r="H202">
        <v>1</v>
      </c>
      <c r="I202">
        <v>1</v>
      </c>
      <c r="J202">
        <v>1</v>
      </c>
      <c r="K202">
        <v>1</v>
      </c>
      <c r="L202">
        <v>1</v>
      </c>
      <c r="N202">
        <v>1</v>
      </c>
      <c r="O202">
        <v>1</v>
      </c>
      <c r="Q202" t="s">
        <v>455</v>
      </c>
      <c r="R202" t="s">
        <v>89</v>
      </c>
      <c r="T202">
        <v>2013</v>
      </c>
      <c r="U202" t="s">
        <v>144</v>
      </c>
      <c r="V202">
        <v>1</v>
      </c>
      <c r="W202">
        <v>0</v>
      </c>
      <c r="X202">
        <v>0</v>
      </c>
      <c r="Y202">
        <v>1</v>
      </c>
      <c r="Z202">
        <v>1</v>
      </c>
      <c r="AA202">
        <v>1</v>
      </c>
      <c r="AB202">
        <v>1</v>
      </c>
      <c r="AC202">
        <v>1</v>
      </c>
      <c r="AD202">
        <v>1</v>
      </c>
      <c r="AE202">
        <v>1</v>
      </c>
      <c r="AF202">
        <v>1</v>
      </c>
      <c r="AG202">
        <v>2</v>
      </c>
      <c r="AH202">
        <v>2</v>
      </c>
      <c r="AI202">
        <v>1</v>
      </c>
      <c r="AJ202">
        <v>2</v>
      </c>
      <c r="AK202">
        <v>0</v>
      </c>
      <c r="AL202">
        <v>0</v>
      </c>
      <c r="AM202">
        <v>0</v>
      </c>
      <c r="AU202">
        <v>0</v>
      </c>
      <c r="AV202">
        <v>0.7882012067303531</v>
      </c>
      <c r="AW202">
        <v>0.14368768570485307</v>
      </c>
      <c r="AX202">
        <v>0.76689847141331657</v>
      </c>
      <c r="AY202">
        <v>0.13602574190905012</v>
      </c>
      <c r="BA202" t="s">
        <v>456</v>
      </c>
      <c r="BB202">
        <v>0.8</v>
      </c>
      <c r="BC202">
        <v>1</v>
      </c>
      <c r="BD202">
        <v>15</v>
      </c>
      <c r="BE202">
        <v>15</v>
      </c>
      <c r="BF202">
        <v>30</v>
      </c>
      <c r="BG202">
        <v>4.96</v>
      </c>
      <c r="BH202">
        <v>3.99</v>
      </c>
      <c r="BI202">
        <v>1.27</v>
      </c>
      <c r="BJ202">
        <v>1.19</v>
      </c>
      <c r="BK202">
        <v>1</v>
      </c>
      <c r="BL202">
        <v>0.7882012067303531</v>
      </c>
      <c r="BM202">
        <v>0.14368768570485307</v>
      </c>
      <c r="BN202">
        <v>0.76689847141331657</v>
      </c>
      <c r="BO202">
        <v>0.13602574190905012</v>
      </c>
      <c r="CP202" t="e">
        <v>#DIV/0!</v>
      </c>
      <c r="CQ202" t="e">
        <v>#DIV/0!</v>
      </c>
      <c r="CR202" t="e">
        <v>#DIV/0!</v>
      </c>
      <c r="CS202" t="e">
        <v>#DIV/0!</v>
      </c>
      <c r="DM202" t="e">
        <v>#DIV/0!</v>
      </c>
      <c r="DN202" t="e">
        <v>#DIV/0!</v>
      </c>
      <c r="DO202" t="e">
        <v>#DIV/0!</v>
      </c>
      <c r="DP202" t="e">
        <v>#DIV/0!</v>
      </c>
      <c r="EA202">
        <v>-1</v>
      </c>
      <c r="EB202" t="e">
        <v>#DIV/0!</v>
      </c>
      <c r="EC202" t="e">
        <v>#DIV/0!</v>
      </c>
      <c r="ED202" t="e">
        <v>#DIV/0!</v>
      </c>
      <c r="EE202" t="e">
        <v>#DIV/0!</v>
      </c>
    </row>
    <row r="203" spans="1:135" x14ac:dyDescent="0.2">
      <c r="A203">
        <v>301</v>
      </c>
      <c r="B203" t="s">
        <v>949</v>
      </c>
      <c r="C203" t="s">
        <v>947</v>
      </c>
      <c r="D203">
        <v>2</v>
      </c>
      <c r="E203" t="s">
        <v>2018</v>
      </c>
      <c r="F203" t="s">
        <v>1204</v>
      </c>
      <c r="G203" t="s">
        <v>1</v>
      </c>
      <c r="H203">
        <v>1</v>
      </c>
      <c r="I203">
        <v>1</v>
      </c>
      <c r="J203">
        <v>1</v>
      </c>
      <c r="K203">
        <v>1</v>
      </c>
      <c r="L203">
        <v>1</v>
      </c>
      <c r="N203">
        <v>1</v>
      </c>
      <c r="O203">
        <v>1</v>
      </c>
      <c r="Q203" t="s">
        <v>146</v>
      </c>
      <c r="R203" t="s">
        <v>3</v>
      </c>
      <c r="T203">
        <v>2013</v>
      </c>
      <c r="U203" t="s">
        <v>144</v>
      </c>
      <c r="V203">
        <v>1</v>
      </c>
      <c r="W203">
        <v>0</v>
      </c>
      <c r="X203">
        <v>0</v>
      </c>
      <c r="Y203">
        <v>2</v>
      </c>
      <c r="Z203">
        <v>2</v>
      </c>
      <c r="AA203">
        <v>1</v>
      </c>
      <c r="AB203">
        <v>2</v>
      </c>
      <c r="AC203">
        <v>1</v>
      </c>
      <c r="AD203">
        <v>1</v>
      </c>
      <c r="AE203">
        <v>1</v>
      </c>
      <c r="AF203">
        <v>1</v>
      </c>
      <c r="AG203">
        <v>2</v>
      </c>
      <c r="AH203">
        <v>2</v>
      </c>
      <c r="AI203">
        <v>1</v>
      </c>
      <c r="AJ203">
        <v>2</v>
      </c>
      <c r="AK203">
        <v>0</v>
      </c>
      <c r="AL203">
        <v>0</v>
      </c>
      <c r="AM203">
        <v>0</v>
      </c>
      <c r="AU203">
        <v>0</v>
      </c>
      <c r="AV203">
        <v>0.43598876923213475</v>
      </c>
      <c r="AW203">
        <v>2.4375256568144498E-2</v>
      </c>
      <c r="AX203">
        <v>0.43401596937135589</v>
      </c>
      <c r="AY203">
        <v>2.4155165084625493E-2</v>
      </c>
      <c r="BA203" t="s">
        <v>952</v>
      </c>
      <c r="BB203">
        <v>0.44</v>
      </c>
      <c r="BC203">
        <v>1</v>
      </c>
      <c r="BD203">
        <v>84</v>
      </c>
      <c r="BE203">
        <v>84</v>
      </c>
      <c r="BF203">
        <v>168</v>
      </c>
      <c r="BG203">
        <v>2.5299999999999998</v>
      </c>
      <c r="BH203">
        <v>2.3199999999999998</v>
      </c>
      <c r="BI203">
        <v>0.52</v>
      </c>
      <c r="BJ203">
        <v>0.44</v>
      </c>
      <c r="BK203">
        <v>1</v>
      </c>
      <c r="BL203">
        <v>0.43598876923213475</v>
      </c>
      <c r="BM203">
        <v>2.4375256568144498E-2</v>
      </c>
      <c r="BN203">
        <v>0.43401596937135589</v>
      </c>
      <c r="BO203">
        <v>2.4155165084625493E-2</v>
      </c>
      <c r="CP203" t="e">
        <v>#DIV/0!</v>
      </c>
      <c r="CQ203" t="e">
        <v>#DIV/0!</v>
      </c>
      <c r="CR203" t="e">
        <v>#DIV/0!</v>
      </c>
      <c r="CS203" t="e">
        <v>#DIV/0!</v>
      </c>
      <c r="DM203" t="e">
        <v>#DIV/0!</v>
      </c>
      <c r="DN203" t="e">
        <v>#DIV/0!</v>
      </c>
      <c r="DO203" t="e">
        <v>#DIV/0!</v>
      </c>
      <c r="DP203" t="e">
        <v>#DIV/0!</v>
      </c>
      <c r="EB203" t="e">
        <v>#DIV/0!</v>
      </c>
      <c r="EC203" t="e">
        <v>#DIV/0!</v>
      </c>
      <c r="ED203" t="e">
        <v>#DIV/0!</v>
      </c>
      <c r="EE203" t="e">
        <v>#DIV/0!</v>
      </c>
    </row>
    <row r="204" spans="1:135" x14ac:dyDescent="0.2">
      <c r="A204">
        <v>301</v>
      </c>
      <c r="B204" t="s">
        <v>950</v>
      </c>
      <c r="C204" t="s">
        <v>947</v>
      </c>
      <c r="D204">
        <v>3</v>
      </c>
      <c r="E204" t="s">
        <v>2019</v>
      </c>
      <c r="F204" t="s">
        <v>1204</v>
      </c>
      <c r="G204" t="s">
        <v>1</v>
      </c>
      <c r="H204">
        <v>1</v>
      </c>
      <c r="I204">
        <v>1</v>
      </c>
      <c r="J204">
        <v>1</v>
      </c>
      <c r="K204">
        <v>1</v>
      </c>
      <c r="L204">
        <v>1</v>
      </c>
      <c r="N204">
        <v>1</v>
      </c>
      <c r="O204">
        <v>1</v>
      </c>
      <c r="Q204" t="s">
        <v>462</v>
      </c>
      <c r="R204" t="s">
        <v>3</v>
      </c>
      <c r="T204">
        <v>2013</v>
      </c>
      <c r="U204" t="s">
        <v>144</v>
      </c>
      <c r="V204">
        <v>1</v>
      </c>
      <c r="W204">
        <v>0</v>
      </c>
      <c r="X204">
        <v>0</v>
      </c>
      <c r="Y204">
        <v>2</v>
      </c>
      <c r="Z204">
        <v>2</v>
      </c>
      <c r="AA204">
        <v>1</v>
      </c>
      <c r="AB204">
        <v>2</v>
      </c>
      <c r="AC204">
        <v>3</v>
      </c>
      <c r="AD204">
        <v>3</v>
      </c>
      <c r="AE204">
        <v>1</v>
      </c>
      <c r="AF204">
        <v>3</v>
      </c>
      <c r="AG204">
        <v>2</v>
      </c>
      <c r="AH204">
        <v>2</v>
      </c>
      <c r="AI204">
        <v>1</v>
      </c>
      <c r="AJ204">
        <v>2</v>
      </c>
      <c r="AK204">
        <v>0</v>
      </c>
      <c r="AL204">
        <v>0</v>
      </c>
      <c r="AM204">
        <v>0</v>
      </c>
      <c r="AU204">
        <v>0</v>
      </c>
      <c r="AV204">
        <v>0.49975603804353946</v>
      </c>
      <c r="AW204">
        <v>5.1560975609756102E-2</v>
      </c>
      <c r="AX204">
        <v>0.49493524024890723</v>
      </c>
      <c r="AY204">
        <v>5.0571027907526836E-2</v>
      </c>
      <c r="BA204" t="s">
        <v>956</v>
      </c>
      <c r="BB204">
        <v>0.51</v>
      </c>
      <c r="BC204">
        <v>1</v>
      </c>
      <c r="BD204">
        <v>40</v>
      </c>
      <c r="BE204">
        <v>40</v>
      </c>
      <c r="BF204">
        <v>80</v>
      </c>
      <c r="BG204">
        <v>3.2</v>
      </c>
      <c r="BH204">
        <v>2.56</v>
      </c>
      <c r="BI204">
        <v>1.32</v>
      </c>
      <c r="BJ204">
        <v>1.24</v>
      </c>
      <c r="BK204">
        <v>1</v>
      </c>
      <c r="BL204">
        <v>0.49975603804353946</v>
      </c>
      <c r="BM204">
        <v>5.1560975609756102E-2</v>
      </c>
      <c r="BN204">
        <v>0.49493524024890723</v>
      </c>
      <c r="BO204">
        <v>5.0571027907526836E-2</v>
      </c>
      <c r="CP204" t="e">
        <v>#DIV/0!</v>
      </c>
      <c r="CQ204" t="e">
        <v>#DIV/0!</v>
      </c>
      <c r="CR204" t="e">
        <v>#DIV/0!</v>
      </c>
      <c r="CS204" t="e">
        <v>#DIV/0!</v>
      </c>
      <c r="DM204" t="e">
        <v>#DIV/0!</v>
      </c>
      <c r="DN204" t="e">
        <v>#DIV/0!</v>
      </c>
      <c r="DO204" t="e">
        <v>#DIV/0!</v>
      </c>
      <c r="DP204" t="e">
        <v>#DIV/0!</v>
      </c>
      <c r="EB204" t="e">
        <v>#DIV/0!</v>
      </c>
      <c r="EC204" t="e">
        <v>#DIV/0!</v>
      </c>
      <c r="ED204" t="e">
        <v>#DIV/0!</v>
      </c>
      <c r="EE204" t="e">
        <v>#DIV/0!</v>
      </c>
    </row>
    <row r="205" spans="1:135" x14ac:dyDescent="0.2">
      <c r="A205">
        <v>301</v>
      </c>
      <c r="B205" t="s">
        <v>951</v>
      </c>
      <c r="C205" t="s">
        <v>947</v>
      </c>
      <c r="D205">
        <v>4</v>
      </c>
      <c r="E205" t="s">
        <v>2020</v>
      </c>
      <c r="F205" t="s">
        <v>1204</v>
      </c>
      <c r="G205" t="s">
        <v>1</v>
      </c>
      <c r="H205">
        <v>1</v>
      </c>
      <c r="I205">
        <v>1</v>
      </c>
      <c r="J205">
        <v>1</v>
      </c>
      <c r="K205">
        <v>1</v>
      </c>
      <c r="L205">
        <v>1</v>
      </c>
      <c r="N205">
        <v>1</v>
      </c>
      <c r="O205">
        <v>1</v>
      </c>
      <c r="Q205" t="s">
        <v>150</v>
      </c>
      <c r="R205" t="s">
        <v>89</v>
      </c>
      <c r="T205">
        <v>2013</v>
      </c>
      <c r="U205" t="s">
        <v>144</v>
      </c>
      <c r="V205">
        <v>1</v>
      </c>
      <c r="W205">
        <v>0</v>
      </c>
      <c r="X205">
        <v>0</v>
      </c>
      <c r="Y205">
        <v>1</v>
      </c>
      <c r="Z205">
        <v>1</v>
      </c>
      <c r="AA205">
        <v>1</v>
      </c>
      <c r="AB205">
        <v>1</v>
      </c>
      <c r="AC205">
        <v>2</v>
      </c>
      <c r="AD205">
        <v>2</v>
      </c>
      <c r="AE205">
        <v>1</v>
      </c>
      <c r="AF205">
        <v>2</v>
      </c>
      <c r="AG205">
        <v>2</v>
      </c>
      <c r="AH205">
        <v>2</v>
      </c>
      <c r="AI205">
        <v>1</v>
      </c>
      <c r="AJ205">
        <v>2</v>
      </c>
      <c r="AK205">
        <v>0</v>
      </c>
      <c r="AL205">
        <v>0</v>
      </c>
      <c r="AM205">
        <v>0</v>
      </c>
      <c r="AU205">
        <v>0</v>
      </c>
      <c r="AV205">
        <v>0.27852080464250917</v>
      </c>
      <c r="AW205">
        <v>1.4686497888397656E-2</v>
      </c>
      <c r="AX205">
        <v>0.27775493625210812</v>
      </c>
      <c r="AY205">
        <v>1.4605839928893591E-2</v>
      </c>
      <c r="BA205" t="s">
        <v>150</v>
      </c>
      <c r="BC205">
        <v>1</v>
      </c>
      <c r="BD205">
        <v>137.5</v>
      </c>
      <c r="BE205">
        <v>137.5</v>
      </c>
      <c r="BF205">
        <v>275</v>
      </c>
      <c r="BG205">
        <v>0.65</v>
      </c>
      <c r="BH205">
        <v>0.37</v>
      </c>
      <c r="BI205">
        <v>0.98</v>
      </c>
      <c r="BJ205">
        <v>1.03</v>
      </c>
      <c r="BK205">
        <v>1</v>
      </c>
      <c r="BL205">
        <v>0.27852080464250917</v>
      </c>
      <c r="BM205">
        <v>1.4686497888397656E-2</v>
      </c>
      <c r="BN205">
        <v>0.27775493625210812</v>
      </c>
      <c r="BO205">
        <v>1.4605839928893591E-2</v>
      </c>
      <c r="CP205" t="e">
        <v>#DIV/0!</v>
      </c>
      <c r="CQ205" t="e">
        <v>#DIV/0!</v>
      </c>
      <c r="CR205" t="e">
        <v>#DIV/0!</v>
      </c>
      <c r="CS205" t="e">
        <v>#DIV/0!</v>
      </c>
      <c r="DM205" t="e">
        <v>#DIV/0!</v>
      </c>
      <c r="DN205" t="e">
        <v>#DIV/0!</v>
      </c>
      <c r="DO205" t="e">
        <v>#DIV/0!</v>
      </c>
      <c r="DP205" t="e">
        <v>#DIV/0!</v>
      </c>
      <c r="EB205" t="e">
        <v>#DIV/0!</v>
      </c>
      <c r="EC205" t="e">
        <v>#DIV/0!</v>
      </c>
      <c r="ED205" t="e">
        <v>#DIV/0!</v>
      </c>
      <c r="EE205" t="e">
        <v>#DIV/0!</v>
      </c>
    </row>
    <row r="206" spans="1:135" x14ac:dyDescent="0.2">
      <c r="A206">
        <v>301</v>
      </c>
      <c r="B206" t="s">
        <v>953</v>
      </c>
      <c r="C206" t="s">
        <v>947</v>
      </c>
      <c r="D206">
        <v>5</v>
      </c>
      <c r="E206" t="s">
        <v>2021</v>
      </c>
      <c r="F206" t="s">
        <v>1204</v>
      </c>
      <c r="G206" t="s">
        <v>1</v>
      </c>
      <c r="H206">
        <v>1</v>
      </c>
      <c r="I206">
        <v>1</v>
      </c>
      <c r="J206">
        <v>1</v>
      </c>
      <c r="K206">
        <v>1</v>
      </c>
      <c r="L206">
        <v>1</v>
      </c>
      <c r="N206">
        <v>1</v>
      </c>
      <c r="O206">
        <v>1</v>
      </c>
      <c r="Q206" t="s">
        <v>150</v>
      </c>
      <c r="R206" t="s">
        <v>89</v>
      </c>
      <c r="T206">
        <v>2013</v>
      </c>
      <c r="U206" t="s">
        <v>144</v>
      </c>
      <c r="V206">
        <v>1</v>
      </c>
      <c r="W206">
        <v>0</v>
      </c>
      <c r="X206">
        <v>0</v>
      </c>
      <c r="Y206">
        <v>1</v>
      </c>
      <c r="Z206">
        <v>1</v>
      </c>
      <c r="AA206">
        <v>1</v>
      </c>
      <c r="AB206">
        <v>1</v>
      </c>
      <c r="AC206">
        <v>3</v>
      </c>
      <c r="AD206">
        <v>3</v>
      </c>
      <c r="AE206">
        <v>1</v>
      </c>
      <c r="AF206">
        <v>3</v>
      </c>
      <c r="AG206">
        <v>2</v>
      </c>
      <c r="AH206">
        <v>2</v>
      </c>
      <c r="AI206">
        <v>1</v>
      </c>
      <c r="AJ206">
        <v>2</v>
      </c>
      <c r="AK206">
        <v>0</v>
      </c>
      <c r="AL206">
        <v>1</v>
      </c>
      <c r="AM206">
        <v>1</v>
      </c>
      <c r="AN206" t="s">
        <v>958</v>
      </c>
      <c r="AO206" t="s">
        <v>954</v>
      </c>
      <c r="AP206" t="s">
        <v>957</v>
      </c>
      <c r="AQ206">
        <v>0</v>
      </c>
      <c r="AU206">
        <v>0</v>
      </c>
      <c r="AV206">
        <v>-0.55486258775999886</v>
      </c>
      <c r="AW206">
        <v>9.030296186191003E-2</v>
      </c>
      <c r="AX206">
        <v>-0.54535065768411317</v>
      </c>
      <c r="AY206">
        <v>8.7233398325640699E-2</v>
      </c>
      <c r="BA206" t="s">
        <v>150</v>
      </c>
      <c r="BC206">
        <v>0</v>
      </c>
      <c r="BD206">
        <v>23</v>
      </c>
      <c r="BE206">
        <v>23</v>
      </c>
      <c r="BF206">
        <v>46</v>
      </c>
      <c r="BG206">
        <v>-0.92</v>
      </c>
      <c r="BH206">
        <v>0.47</v>
      </c>
      <c r="BI206">
        <v>2.72</v>
      </c>
      <c r="BJ206">
        <v>2.27</v>
      </c>
      <c r="BK206">
        <v>-1</v>
      </c>
      <c r="BL206">
        <v>-0.55486258775999886</v>
      </c>
      <c r="BM206">
        <v>9.030296186191003E-2</v>
      </c>
      <c r="BN206">
        <v>-0.54535065768411317</v>
      </c>
      <c r="BO206">
        <v>8.7233398325640699E-2</v>
      </c>
      <c r="CP206" t="e">
        <v>#DIV/0!</v>
      </c>
      <c r="CQ206" t="e">
        <v>#DIV/0!</v>
      </c>
      <c r="CR206" t="e">
        <v>#DIV/0!</v>
      </c>
      <c r="CS206" t="e">
        <v>#DIV/0!</v>
      </c>
      <c r="DM206" t="e">
        <v>#DIV/0!</v>
      </c>
      <c r="DN206" t="e">
        <v>#DIV/0!</v>
      </c>
      <c r="DO206" t="e">
        <v>#DIV/0!</v>
      </c>
      <c r="DP206" t="e">
        <v>#DIV/0!</v>
      </c>
      <c r="EB206" t="e">
        <v>#DIV/0!</v>
      </c>
      <c r="EC206" t="e">
        <v>#DIV/0!</v>
      </c>
      <c r="ED206" t="e">
        <v>#DIV/0!</v>
      </c>
      <c r="EE206" t="e">
        <v>#DIV/0!</v>
      </c>
    </row>
    <row r="207" spans="1:135" x14ac:dyDescent="0.2">
      <c r="A207">
        <v>303</v>
      </c>
      <c r="B207" t="s">
        <v>978</v>
      </c>
      <c r="C207" t="s">
        <v>1155</v>
      </c>
      <c r="D207">
        <v>2</v>
      </c>
      <c r="E207" t="s">
        <v>2074</v>
      </c>
      <c r="F207" t="s">
        <v>1204</v>
      </c>
      <c r="G207" t="s">
        <v>1</v>
      </c>
      <c r="H207">
        <v>1</v>
      </c>
      <c r="I207">
        <v>1</v>
      </c>
      <c r="J207">
        <v>1</v>
      </c>
      <c r="K207">
        <v>1</v>
      </c>
      <c r="L207">
        <v>1</v>
      </c>
      <c r="N207">
        <v>1</v>
      </c>
      <c r="O207">
        <v>1</v>
      </c>
      <c r="P207" t="s">
        <v>2073</v>
      </c>
      <c r="Q207" t="s">
        <v>979</v>
      </c>
      <c r="R207" t="s">
        <v>980</v>
      </c>
      <c r="T207">
        <v>2012</v>
      </c>
      <c r="U207" t="s">
        <v>101</v>
      </c>
      <c r="V207">
        <v>1</v>
      </c>
      <c r="W207">
        <v>0</v>
      </c>
      <c r="X207">
        <v>0</v>
      </c>
      <c r="Y207">
        <v>3</v>
      </c>
      <c r="Z207">
        <v>3</v>
      </c>
      <c r="AA207">
        <v>1</v>
      </c>
      <c r="AB207">
        <v>3</v>
      </c>
      <c r="AC207">
        <v>1</v>
      </c>
      <c r="AD207">
        <v>1</v>
      </c>
      <c r="AE207">
        <v>1</v>
      </c>
      <c r="AF207">
        <v>1</v>
      </c>
      <c r="AG207">
        <v>1</v>
      </c>
      <c r="AH207">
        <v>1</v>
      </c>
      <c r="AI207">
        <v>1</v>
      </c>
      <c r="AJ207">
        <v>1</v>
      </c>
      <c r="AK207">
        <v>0</v>
      </c>
      <c r="AL207">
        <v>0</v>
      </c>
      <c r="AM207">
        <v>0</v>
      </c>
      <c r="AU207">
        <v>0</v>
      </c>
      <c r="AV207">
        <v>2.9734693877551011</v>
      </c>
      <c r="AW207">
        <v>7.0173000832986235E-2</v>
      </c>
      <c r="AX207">
        <v>2.9545300922916926</v>
      </c>
      <c r="AY207">
        <v>6.9281924145870144E-2</v>
      </c>
      <c r="BC207">
        <v>1</v>
      </c>
      <c r="BD207">
        <v>60</v>
      </c>
      <c r="BE207">
        <v>60</v>
      </c>
      <c r="BF207">
        <v>120</v>
      </c>
      <c r="BG207">
        <v>17.8</v>
      </c>
      <c r="BH207">
        <v>32.369999999999997</v>
      </c>
      <c r="BI207">
        <v>4.9000000000000004</v>
      </c>
      <c r="BJ207">
        <v>4.9000000000000004</v>
      </c>
      <c r="BK207">
        <v>1</v>
      </c>
      <c r="BL207">
        <v>2.9734693877551011</v>
      </c>
      <c r="BM207">
        <v>7.0173000832986235E-2</v>
      </c>
      <c r="BN207">
        <v>2.9545300922916926</v>
      </c>
      <c r="BO207">
        <v>6.9281924145870144E-2</v>
      </c>
      <c r="CP207" t="e">
        <v>#DIV/0!</v>
      </c>
      <c r="CQ207" t="e">
        <v>#DIV/0!</v>
      </c>
      <c r="CR207" t="e">
        <v>#DIV/0!</v>
      </c>
      <c r="CS207" t="e">
        <v>#DIV/0!</v>
      </c>
      <c r="DM207" t="e">
        <v>#DIV/0!</v>
      </c>
      <c r="DN207" t="e">
        <v>#DIV/0!</v>
      </c>
      <c r="DO207" t="e">
        <v>#DIV/0!</v>
      </c>
      <c r="DP207" t="e">
        <v>#DIV/0!</v>
      </c>
      <c r="EB207" t="e">
        <v>#DIV/0!</v>
      </c>
      <c r="EC207" t="e">
        <v>#DIV/0!</v>
      </c>
      <c r="ED207" t="e">
        <v>#DIV/0!</v>
      </c>
      <c r="EE207" t="e">
        <v>#DIV/0!</v>
      </c>
    </row>
    <row r="208" spans="1:135" x14ac:dyDescent="0.2">
      <c r="A208">
        <v>301</v>
      </c>
      <c r="B208" t="s">
        <v>953</v>
      </c>
      <c r="C208" t="s">
        <v>947</v>
      </c>
      <c r="D208">
        <v>5</v>
      </c>
      <c r="E208" t="s">
        <v>2021</v>
      </c>
      <c r="F208" t="s">
        <v>1204</v>
      </c>
      <c r="G208" t="s">
        <v>1</v>
      </c>
      <c r="H208">
        <v>1</v>
      </c>
      <c r="I208">
        <v>1</v>
      </c>
      <c r="J208">
        <v>1</v>
      </c>
      <c r="K208">
        <v>1</v>
      </c>
      <c r="L208">
        <v>1</v>
      </c>
      <c r="N208">
        <v>1</v>
      </c>
      <c r="O208">
        <v>1</v>
      </c>
      <c r="Q208" t="s">
        <v>150</v>
      </c>
      <c r="R208" t="s">
        <v>89</v>
      </c>
      <c r="T208">
        <v>2013</v>
      </c>
      <c r="U208" t="s">
        <v>144</v>
      </c>
      <c r="V208">
        <v>1</v>
      </c>
      <c r="W208">
        <v>0</v>
      </c>
      <c r="X208">
        <v>0</v>
      </c>
      <c r="Y208">
        <v>1</v>
      </c>
      <c r="Z208">
        <v>1</v>
      </c>
      <c r="AA208">
        <v>1</v>
      </c>
      <c r="AB208">
        <v>1</v>
      </c>
      <c r="AC208">
        <v>3</v>
      </c>
      <c r="AD208">
        <v>3</v>
      </c>
      <c r="AE208">
        <v>1</v>
      </c>
      <c r="AF208">
        <v>3</v>
      </c>
      <c r="AG208">
        <v>2</v>
      </c>
      <c r="AH208">
        <v>2</v>
      </c>
      <c r="AI208">
        <v>1</v>
      </c>
      <c r="AJ208">
        <v>2</v>
      </c>
      <c r="AK208">
        <v>0</v>
      </c>
      <c r="AL208">
        <v>1</v>
      </c>
      <c r="AM208">
        <v>1</v>
      </c>
      <c r="AN208" t="s">
        <v>958</v>
      </c>
      <c r="AO208" t="s">
        <v>954</v>
      </c>
      <c r="AP208" t="s">
        <v>955</v>
      </c>
      <c r="AQ208">
        <v>1</v>
      </c>
      <c r="AU208">
        <v>0</v>
      </c>
      <c r="AV208">
        <v>0.62107419621126703</v>
      </c>
      <c r="AW208">
        <v>9.1149273447820339E-2</v>
      </c>
      <c r="AX208">
        <v>0.61042720999050248</v>
      </c>
      <c r="AY208">
        <v>8.8050942226296058E-2</v>
      </c>
      <c r="BA208" t="s">
        <v>150</v>
      </c>
      <c r="BC208">
        <v>1</v>
      </c>
      <c r="BD208">
        <v>23</v>
      </c>
      <c r="BE208">
        <v>23</v>
      </c>
      <c r="BF208">
        <v>46</v>
      </c>
      <c r="BG208">
        <v>1.1000000000000001</v>
      </c>
      <c r="BH208">
        <v>-0.36</v>
      </c>
      <c r="BI208">
        <v>2.29</v>
      </c>
      <c r="BJ208">
        <v>2.41</v>
      </c>
      <c r="BK208">
        <v>1</v>
      </c>
      <c r="BL208">
        <v>0.62107419621126703</v>
      </c>
      <c r="BM208">
        <v>9.1149273447820339E-2</v>
      </c>
      <c r="BN208">
        <v>0.61042720999050248</v>
      </c>
      <c r="BO208">
        <v>8.8050942226296058E-2</v>
      </c>
      <c r="CP208" t="e">
        <v>#DIV/0!</v>
      </c>
      <c r="CQ208" t="e">
        <v>#DIV/0!</v>
      </c>
      <c r="CR208" t="e">
        <v>#DIV/0!</v>
      </c>
      <c r="CS208" t="e">
        <v>#DIV/0!</v>
      </c>
      <c r="DM208" t="e">
        <v>#DIV/0!</v>
      </c>
      <c r="DN208" t="e">
        <v>#DIV/0!</v>
      </c>
      <c r="DO208" t="e">
        <v>#DIV/0!</v>
      </c>
      <c r="DP208" t="e">
        <v>#DIV/0!</v>
      </c>
      <c r="EB208" t="e">
        <v>#DIV/0!</v>
      </c>
      <c r="EC208" t="e">
        <v>#DIV/0!</v>
      </c>
      <c r="ED208" t="e">
        <v>#DIV/0!</v>
      </c>
      <c r="EE208" t="e">
        <v>#DIV/0!</v>
      </c>
    </row>
    <row r="209" spans="1:135" x14ac:dyDescent="0.2">
      <c r="A209">
        <v>302</v>
      </c>
      <c r="B209" t="s">
        <v>961</v>
      </c>
      <c r="C209" t="s">
        <v>968</v>
      </c>
      <c r="D209" t="s">
        <v>959</v>
      </c>
      <c r="E209" t="s">
        <v>2022</v>
      </c>
      <c r="F209" t="s">
        <v>1204</v>
      </c>
      <c r="G209" t="s">
        <v>1</v>
      </c>
      <c r="H209">
        <v>1</v>
      </c>
      <c r="I209">
        <v>1</v>
      </c>
      <c r="J209">
        <v>1</v>
      </c>
      <c r="K209">
        <v>1</v>
      </c>
      <c r="L209">
        <v>1</v>
      </c>
      <c r="N209">
        <v>1</v>
      </c>
      <c r="O209">
        <v>1</v>
      </c>
      <c r="Q209" t="s">
        <v>1128</v>
      </c>
      <c r="R209" t="s">
        <v>3</v>
      </c>
      <c r="T209">
        <v>2010</v>
      </c>
      <c r="U209" t="s">
        <v>245</v>
      </c>
      <c r="V209">
        <v>1</v>
      </c>
      <c r="W209">
        <v>0</v>
      </c>
      <c r="X209">
        <v>0</v>
      </c>
      <c r="Y209">
        <v>2</v>
      </c>
      <c r="Z209">
        <v>2</v>
      </c>
      <c r="AA209">
        <v>1</v>
      </c>
      <c r="AB209">
        <v>2</v>
      </c>
      <c r="AC209">
        <v>2</v>
      </c>
      <c r="AD209">
        <v>2</v>
      </c>
      <c r="AE209">
        <v>1</v>
      </c>
      <c r="AF209">
        <v>2</v>
      </c>
      <c r="AG209">
        <v>2</v>
      </c>
      <c r="AH209">
        <v>2</v>
      </c>
      <c r="AI209">
        <v>1</v>
      </c>
      <c r="AJ209">
        <v>2</v>
      </c>
      <c r="AK209">
        <v>0</v>
      </c>
      <c r="AL209">
        <v>1</v>
      </c>
      <c r="AM209">
        <v>0</v>
      </c>
      <c r="AS209">
        <v>1</v>
      </c>
      <c r="AT209" t="s">
        <v>1091</v>
      </c>
      <c r="AU209">
        <v>1</v>
      </c>
      <c r="AV209">
        <v>0.34122507684396924</v>
      </c>
      <c r="AW209">
        <v>1.1284341894758347E-2</v>
      </c>
      <c r="AX209">
        <v>0.33898017502262739</v>
      </c>
      <c r="AY209">
        <v>1.113964678545366E-2</v>
      </c>
      <c r="BL209" t="e">
        <v>#DIV/0!</v>
      </c>
      <c r="BM209" t="e">
        <v>#DIV/0!</v>
      </c>
      <c r="BN209" t="e">
        <v>#DIV/0!</v>
      </c>
      <c r="BO209" t="e">
        <v>#DIV/0!</v>
      </c>
      <c r="CP209" t="e">
        <v>#DIV/0!</v>
      </c>
      <c r="CQ209" t="e">
        <v>#DIV/0!</v>
      </c>
      <c r="CR209" t="e">
        <v>#DIV/0!</v>
      </c>
      <c r="CS209" t="e">
        <v>#DIV/0!</v>
      </c>
      <c r="DM209" t="e">
        <v>#DIV/0!</v>
      </c>
      <c r="DN209" t="e">
        <v>#DIV/0!</v>
      </c>
      <c r="DO209" t="e">
        <v>#DIV/0!</v>
      </c>
      <c r="DP209" t="e">
        <v>#DIV/0!</v>
      </c>
      <c r="EB209" t="e">
        <v>#DIV/0!</v>
      </c>
      <c r="EC209" t="e">
        <v>#DIV/0!</v>
      </c>
      <c r="ED209" t="e">
        <v>#DIV/0!</v>
      </c>
      <c r="EE209" t="e">
        <v>#DIV/0!</v>
      </c>
    </row>
    <row r="210" spans="1:135" x14ac:dyDescent="0.2">
      <c r="A210">
        <v>302</v>
      </c>
      <c r="B210" t="s">
        <v>962</v>
      </c>
      <c r="C210" t="s">
        <v>968</v>
      </c>
      <c r="D210" t="s">
        <v>963</v>
      </c>
      <c r="E210" t="s">
        <v>2023</v>
      </c>
      <c r="F210" t="s">
        <v>1204</v>
      </c>
      <c r="G210" t="s">
        <v>1</v>
      </c>
      <c r="H210">
        <v>1</v>
      </c>
      <c r="I210">
        <v>1</v>
      </c>
      <c r="J210">
        <v>1</v>
      </c>
      <c r="K210">
        <v>1</v>
      </c>
      <c r="L210">
        <v>1</v>
      </c>
      <c r="N210">
        <v>1</v>
      </c>
      <c r="O210">
        <v>1</v>
      </c>
      <c r="Q210" t="s">
        <v>964</v>
      </c>
      <c r="R210" t="s">
        <v>3</v>
      </c>
      <c r="T210">
        <v>2010</v>
      </c>
      <c r="U210" t="s">
        <v>245</v>
      </c>
      <c r="V210">
        <v>1</v>
      </c>
      <c r="W210">
        <v>0</v>
      </c>
      <c r="X210">
        <v>0</v>
      </c>
      <c r="Y210">
        <v>2</v>
      </c>
      <c r="Z210">
        <v>2</v>
      </c>
      <c r="AA210">
        <v>1</v>
      </c>
      <c r="AB210">
        <v>2</v>
      </c>
      <c r="AC210">
        <v>2</v>
      </c>
      <c r="AD210">
        <v>2</v>
      </c>
      <c r="AE210">
        <v>1</v>
      </c>
      <c r="AF210">
        <v>2</v>
      </c>
      <c r="AG210">
        <v>1</v>
      </c>
      <c r="AH210">
        <v>2</v>
      </c>
      <c r="AI210">
        <v>0</v>
      </c>
      <c r="AJ210">
        <v>2</v>
      </c>
      <c r="AK210">
        <v>0</v>
      </c>
      <c r="AL210">
        <v>1</v>
      </c>
      <c r="AM210">
        <v>0</v>
      </c>
      <c r="AN210" t="s">
        <v>965</v>
      </c>
      <c r="AS210">
        <v>1</v>
      </c>
      <c r="AT210" t="s">
        <v>960</v>
      </c>
      <c r="AU210">
        <v>1</v>
      </c>
      <c r="AV210">
        <v>6.5764778726726161E-2</v>
      </c>
      <c r="AW210">
        <v>3.8461398454105872E-2</v>
      </c>
      <c r="AX210">
        <v>6.4466789672909197E-2</v>
      </c>
      <c r="AY210">
        <v>3.6958167723320834E-2</v>
      </c>
      <c r="BL210" t="e">
        <v>#DIV/0!</v>
      </c>
      <c r="BM210" t="e">
        <v>#DIV/0!</v>
      </c>
      <c r="BN210" t="e">
        <v>#DIV/0!</v>
      </c>
      <c r="BO210" t="e">
        <v>#DIV/0!</v>
      </c>
      <c r="CP210" t="e">
        <v>#DIV/0!</v>
      </c>
      <c r="CQ210" t="e">
        <v>#DIV/0!</v>
      </c>
      <c r="CR210" t="e">
        <v>#DIV/0!</v>
      </c>
      <c r="CS210" t="e">
        <v>#DIV/0!</v>
      </c>
      <c r="DM210" t="e">
        <v>#DIV/0!</v>
      </c>
      <c r="DN210" t="e">
        <v>#DIV/0!</v>
      </c>
      <c r="DO210" t="e">
        <v>#DIV/0!</v>
      </c>
      <c r="DP210" t="e">
        <v>#DIV/0!</v>
      </c>
      <c r="EB210" t="e">
        <v>#DIV/0!</v>
      </c>
      <c r="EC210" t="e">
        <v>#DIV/0!</v>
      </c>
      <c r="ED210" t="e">
        <v>#DIV/0!</v>
      </c>
      <c r="EE210" t="e">
        <v>#DIV/0!</v>
      </c>
    </row>
    <row r="211" spans="1:135" x14ac:dyDescent="0.2">
      <c r="A211">
        <v>302</v>
      </c>
      <c r="B211" t="s">
        <v>966</v>
      </c>
      <c r="C211" t="s">
        <v>968</v>
      </c>
      <c r="D211">
        <v>2</v>
      </c>
      <c r="E211" t="s">
        <v>2024</v>
      </c>
      <c r="F211" t="s">
        <v>1204</v>
      </c>
      <c r="G211" t="s">
        <v>1</v>
      </c>
      <c r="H211">
        <v>1</v>
      </c>
      <c r="I211">
        <v>1</v>
      </c>
      <c r="J211">
        <v>1</v>
      </c>
      <c r="K211">
        <v>1</v>
      </c>
      <c r="L211">
        <v>1</v>
      </c>
      <c r="N211">
        <v>1</v>
      </c>
      <c r="O211">
        <v>1</v>
      </c>
      <c r="Q211" t="s">
        <v>967</v>
      </c>
      <c r="R211" t="s">
        <v>3</v>
      </c>
      <c r="T211">
        <v>2010</v>
      </c>
      <c r="U211" t="s">
        <v>245</v>
      </c>
      <c r="V211">
        <v>1</v>
      </c>
      <c r="W211">
        <v>0</v>
      </c>
      <c r="X211">
        <v>0</v>
      </c>
      <c r="Y211">
        <v>2</v>
      </c>
      <c r="Z211">
        <v>2</v>
      </c>
      <c r="AA211">
        <v>1</v>
      </c>
      <c r="AB211">
        <v>2</v>
      </c>
      <c r="AC211">
        <v>3</v>
      </c>
      <c r="AD211">
        <v>3</v>
      </c>
      <c r="AE211">
        <v>1</v>
      </c>
      <c r="AF211">
        <v>3</v>
      </c>
      <c r="AG211">
        <v>1</v>
      </c>
      <c r="AH211">
        <v>1</v>
      </c>
      <c r="AI211">
        <v>1</v>
      </c>
      <c r="AJ211">
        <v>1</v>
      </c>
      <c r="AK211">
        <v>0</v>
      </c>
      <c r="AL211">
        <v>1</v>
      </c>
      <c r="AM211">
        <v>0</v>
      </c>
      <c r="AN211" t="s">
        <v>965</v>
      </c>
      <c r="AS211">
        <v>1</v>
      </c>
      <c r="AT211" t="s">
        <v>960</v>
      </c>
      <c r="AU211">
        <v>1</v>
      </c>
      <c r="AV211">
        <v>0.63284016147051014</v>
      </c>
      <c r="AW211">
        <v>1.7551302375444295E-2</v>
      </c>
      <c r="AX211">
        <v>0.62334755904845252</v>
      </c>
      <c r="AY211">
        <v>1.7028712347215449E-2</v>
      </c>
      <c r="BL211" t="e">
        <v>#DIV/0!</v>
      </c>
      <c r="BM211" t="e">
        <v>#DIV/0!</v>
      </c>
      <c r="BN211" t="e">
        <v>#DIV/0!</v>
      </c>
      <c r="BO211" t="e">
        <v>#DIV/0!</v>
      </c>
      <c r="CP211" t="e">
        <v>#DIV/0!</v>
      </c>
      <c r="CQ211" t="e">
        <v>#DIV/0!</v>
      </c>
      <c r="CR211" t="e">
        <v>#DIV/0!</v>
      </c>
      <c r="CS211" t="e">
        <v>#DIV/0!</v>
      </c>
      <c r="DM211" t="e">
        <v>#DIV/0!</v>
      </c>
      <c r="DN211" t="e">
        <v>#DIV/0!</v>
      </c>
      <c r="DO211" t="e">
        <v>#DIV/0!</v>
      </c>
      <c r="DP211" t="e">
        <v>#DIV/0!</v>
      </c>
      <c r="EB211" t="e">
        <v>#DIV/0!</v>
      </c>
      <c r="EC211" t="e">
        <v>#DIV/0!</v>
      </c>
      <c r="ED211" t="e">
        <v>#DIV/0!</v>
      </c>
      <c r="EE211" t="e">
        <v>#DIV/0!</v>
      </c>
    </row>
    <row r="212" spans="1:135" x14ac:dyDescent="0.2">
      <c r="A212">
        <v>303</v>
      </c>
      <c r="B212" t="s">
        <v>977</v>
      </c>
      <c r="C212" t="s">
        <v>1155</v>
      </c>
      <c r="D212">
        <v>1</v>
      </c>
      <c r="E212" t="s">
        <v>2025</v>
      </c>
      <c r="F212" t="s">
        <v>1204</v>
      </c>
      <c r="G212" t="s">
        <v>1</v>
      </c>
      <c r="H212">
        <v>1</v>
      </c>
      <c r="I212">
        <v>1</v>
      </c>
      <c r="J212">
        <v>1</v>
      </c>
      <c r="K212">
        <v>1</v>
      </c>
      <c r="L212">
        <v>1</v>
      </c>
      <c r="N212">
        <v>1</v>
      </c>
      <c r="O212">
        <v>1</v>
      </c>
      <c r="Q212" t="s">
        <v>971</v>
      </c>
      <c r="R212" t="s">
        <v>89</v>
      </c>
      <c r="S212" t="s">
        <v>969</v>
      </c>
      <c r="T212">
        <v>2012</v>
      </c>
      <c r="U212" t="s">
        <v>101</v>
      </c>
      <c r="V212">
        <v>1</v>
      </c>
      <c r="W212">
        <v>0</v>
      </c>
      <c r="X212">
        <v>0</v>
      </c>
      <c r="Y212">
        <v>1</v>
      </c>
      <c r="Z212">
        <v>1</v>
      </c>
      <c r="AA212">
        <v>1</v>
      </c>
      <c r="AB212">
        <v>1</v>
      </c>
      <c r="AC212">
        <v>1</v>
      </c>
      <c r="AD212">
        <v>1</v>
      </c>
      <c r="AE212">
        <v>1</v>
      </c>
      <c r="AF212">
        <v>1</v>
      </c>
      <c r="AG212">
        <v>1</v>
      </c>
      <c r="AH212">
        <v>1</v>
      </c>
      <c r="AI212">
        <v>1</v>
      </c>
      <c r="AJ212">
        <v>1</v>
      </c>
      <c r="AK212">
        <v>0</v>
      </c>
      <c r="AL212">
        <v>1</v>
      </c>
      <c r="AM212">
        <v>0</v>
      </c>
      <c r="AN212" t="s">
        <v>1066</v>
      </c>
      <c r="AS212">
        <v>1</v>
      </c>
      <c r="AT212" t="s">
        <v>1009</v>
      </c>
      <c r="AU212">
        <v>1</v>
      </c>
      <c r="AV212">
        <v>0.82367899999999994</v>
      </c>
      <c r="AW212">
        <v>7.1081595218659879E-2</v>
      </c>
      <c r="AX212">
        <v>0.81868649999999998</v>
      </c>
      <c r="AY212">
        <v>7.0403095218659895E-2</v>
      </c>
      <c r="BA212" t="s">
        <v>970</v>
      </c>
      <c r="BC212">
        <v>1</v>
      </c>
      <c r="BD212">
        <v>63</v>
      </c>
      <c r="BE212">
        <v>63</v>
      </c>
      <c r="BF212">
        <v>126</v>
      </c>
      <c r="BG212" t="s">
        <v>973</v>
      </c>
      <c r="BH212" t="s">
        <v>974</v>
      </c>
      <c r="BK212">
        <v>1</v>
      </c>
      <c r="BL212" t="e">
        <v>#VALUE!</v>
      </c>
      <c r="BM212" t="e">
        <v>#VALUE!</v>
      </c>
      <c r="BN212" t="e">
        <v>#VALUE!</v>
      </c>
      <c r="BO212" t="e">
        <v>#VALUE!</v>
      </c>
      <c r="BP212">
        <v>-2.2462578726658604</v>
      </c>
      <c r="BX212">
        <v>0.59993350042424221</v>
      </c>
      <c r="CA212">
        <v>1.2384269999999999</v>
      </c>
      <c r="CB212">
        <v>0.18235799999999999</v>
      </c>
      <c r="CC212">
        <v>1.2309209999999999</v>
      </c>
      <c r="CD212">
        <v>0.18015400000000001</v>
      </c>
      <c r="CE212" t="s">
        <v>972</v>
      </c>
      <c r="CG212">
        <v>1</v>
      </c>
      <c r="CH212">
        <v>63</v>
      </c>
      <c r="CI212">
        <v>63</v>
      </c>
      <c r="CJ212">
        <v>126</v>
      </c>
      <c r="CK212" t="s">
        <v>975</v>
      </c>
      <c r="CL212" t="s">
        <v>976</v>
      </c>
      <c r="CO212">
        <v>1</v>
      </c>
      <c r="CP212" t="e">
        <v>#VALUE!</v>
      </c>
      <c r="CQ212" t="e">
        <v>#VALUE!</v>
      </c>
      <c r="CR212" t="e">
        <v>#VALUE!</v>
      </c>
      <c r="CS212" t="e">
        <v>#VALUE!</v>
      </c>
      <c r="CT212">
        <v>-0.74171825529788038</v>
      </c>
      <c r="CU212">
        <v>0.138939052655429</v>
      </c>
      <c r="CX212">
        <v>0.40893099999999999</v>
      </c>
      <c r="CY212">
        <v>4.2231999999999999E-2</v>
      </c>
      <c r="CZ212">
        <v>0.40645199999999998</v>
      </c>
      <c r="DA212">
        <v>4.1722000000000002E-2</v>
      </c>
      <c r="DM212" t="e">
        <v>#DIV/0!</v>
      </c>
      <c r="DN212" t="e">
        <v>#DIV/0!</v>
      </c>
      <c r="DO212" t="e">
        <v>#DIV/0!</v>
      </c>
      <c r="DP212" t="e">
        <v>#DIV/0!</v>
      </c>
      <c r="EB212" t="e">
        <v>#DIV/0!</v>
      </c>
      <c r="EC212" t="e">
        <v>#DIV/0!</v>
      </c>
      <c r="ED212" t="e">
        <v>#DIV/0!</v>
      </c>
      <c r="EE212" t="e">
        <v>#DIV/0!</v>
      </c>
    </row>
    <row r="213" spans="1:135" x14ac:dyDescent="0.2">
      <c r="A213">
        <v>304</v>
      </c>
      <c r="B213" t="s">
        <v>985</v>
      </c>
      <c r="C213" t="s">
        <v>1010</v>
      </c>
      <c r="D213">
        <v>3</v>
      </c>
      <c r="E213" t="s">
        <v>2026</v>
      </c>
      <c r="F213" t="s">
        <v>1204</v>
      </c>
      <c r="G213" t="s">
        <v>1</v>
      </c>
      <c r="H213">
        <v>1</v>
      </c>
      <c r="I213">
        <v>1</v>
      </c>
      <c r="J213">
        <v>1</v>
      </c>
      <c r="K213">
        <v>1</v>
      </c>
      <c r="L213">
        <v>1</v>
      </c>
      <c r="N213">
        <v>1</v>
      </c>
      <c r="O213">
        <v>1</v>
      </c>
      <c r="Q213" t="s">
        <v>984</v>
      </c>
      <c r="R213" t="s">
        <v>482</v>
      </c>
      <c r="T213">
        <v>2009</v>
      </c>
      <c r="U213" t="s">
        <v>245</v>
      </c>
      <c r="V213">
        <v>1</v>
      </c>
      <c r="W213">
        <v>0</v>
      </c>
      <c r="X213">
        <v>0</v>
      </c>
      <c r="Y213">
        <v>3</v>
      </c>
      <c r="Z213">
        <v>3</v>
      </c>
      <c r="AA213">
        <v>1</v>
      </c>
      <c r="AB213">
        <v>3</v>
      </c>
      <c r="AC213">
        <v>1</v>
      </c>
      <c r="AD213">
        <v>1</v>
      </c>
      <c r="AE213">
        <v>1</v>
      </c>
      <c r="AF213">
        <v>1</v>
      </c>
      <c r="AG213">
        <v>2</v>
      </c>
      <c r="AH213">
        <v>2</v>
      </c>
      <c r="AI213">
        <v>1</v>
      </c>
      <c r="AJ213">
        <v>2</v>
      </c>
      <c r="AK213">
        <v>0</v>
      </c>
      <c r="AL213">
        <v>0</v>
      </c>
      <c r="AM213">
        <v>1</v>
      </c>
      <c r="AO213" t="s">
        <v>981</v>
      </c>
      <c r="AP213" t="s">
        <v>982</v>
      </c>
      <c r="AQ213">
        <v>1</v>
      </c>
      <c r="AU213">
        <v>0</v>
      </c>
      <c r="AV213">
        <v>1.1199490000000001</v>
      </c>
      <c r="AW213">
        <v>0.11017</v>
      </c>
      <c r="AX213">
        <v>1.0988180000000001</v>
      </c>
      <c r="AY213">
        <v>0.10605199999999999</v>
      </c>
      <c r="BC213">
        <v>1</v>
      </c>
      <c r="BD213">
        <v>21</v>
      </c>
      <c r="BE213">
        <v>21</v>
      </c>
      <c r="BF213">
        <v>42</v>
      </c>
      <c r="BK213">
        <v>1</v>
      </c>
      <c r="BL213" t="e">
        <v>#DIV/0!</v>
      </c>
      <c r="BM213" t="e">
        <v>#DIV/0!</v>
      </c>
      <c r="BN213" t="e">
        <v>#DIV/0!</v>
      </c>
      <c r="BO213" t="e">
        <v>#DIV/0!</v>
      </c>
      <c r="BY213" t="s">
        <v>725</v>
      </c>
      <c r="BZ213">
        <v>13.17</v>
      </c>
      <c r="CA213">
        <v>1.1199490000000001</v>
      </c>
      <c r="CB213">
        <v>0.11017</v>
      </c>
      <c r="CC213">
        <v>1.0988180000000001</v>
      </c>
      <c r="CD213">
        <v>0.10605199999999999</v>
      </c>
      <c r="CP213" t="e">
        <v>#DIV/0!</v>
      </c>
      <c r="CQ213" t="e">
        <v>#DIV/0!</v>
      </c>
      <c r="CR213" t="e">
        <v>#DIV/0!</v>
      </c>
      <c r="CS213" t="e">
        <v>#DIV/0!</v>
      </c>
      <c r="DM213" t="e">
        <v>#DIV/0!</v>
      </c>
      <c r="DN213" t="e">
        <v>#DIV/0!</v>
      </c>
      <c r="DO213" t="e">
        <v>#DIV/0!</v>
      </c>
      <c r="DP213" t="e">
        <v>#DIV/0!</v>
      </c>
      <c r="EB213" t="e">
        <v>#DIV/0!</v>
      </c>
      <c r="EC213" t="e">
        <v>#DIV/0!</v>
      </c>
      <c r="ED213" t="e">
        <v>#DIV/0!</v>
      </c>
      <c r="EE213" t="e">
        <v>#DIV/0!</v>
      </c>
    </row>
    <row r="214" spans="1:135" x14ac:dyDescent="0.2">
      <c r="A214">
        <v>304</v>
      </c>
      <c r="B214" t="s">
        <v>986</v>
      </c>
      <c r="C214" t="s">
        <v>1010</v>
      </c>
      <c r="D214">
        <v>4</v>
      </c>
      <c r="E214" t="s">
        <v>2027</v>
      </c>
      <c r="F214" t="s">
        <v>1204</v>
      </c>
      <c r="G214" t="s">
        <v>1</v>
      </c>
      <c r="H214">
        <v>1</v>
      </c>
      <c r="I214">
        <v>1</v>
      </c>
      <c r="J214">
        <v>1</v>
      </c>
      <c r="K214">
        <v>1</v>
      </c>
      <c r="L214">
        <v>1</v>
      </c>
      <c r="N214">
        <v>1</v>
      </c>
      <c r="O214">
        <v>1</v>
      </c>
      <c r="Q214" t="s">
        <v>990</v>
      </c>
      <c r="R214" t="s">
        <v>482</v>
      </c>
      <c r="T214">
        <v>2009</v>
      </c>
      <c r="U214" t="s">
        <v>245</v>
      </c>
      <c r="V214">
        <v>1</v>
      </c>
      <c r="W214">
        <v>0</v>
      </c>
      <c r="X214">
        <v>0</v>
      </c>
      <c r="Y214">
        <v>3</v>
      </c>
      <c r="Z214">
        <v>3</v>
      </c>
      <c r="AA214">
        <v>1</v>
      </c>
      <c r="AB214">
        <v>3</v>
      </c>
      <c r="AC214">
        <v>1</v>
      </c>
      <c r="AD214">
        <v>1</v>
      </c>
      <c r="AE214">
        <v>1</v>
      </c>
      <c r="AF214">
        <v>1</v>
      </c>
      <c r="AG214">
        <v>2</v>
      </c>
      <c r="AH214">
        <v>2</v>
      </c>
      <c r="AI214">
        <v>1</v>
      </c>
      <c r="AJ214">
        <v>2</v>
      </c>
      <c r="AK214">
        <v>0</v>
      </c>
      <c r="AL214">
        <v>0</v>
      </c>
      <c r="AM214">
        <v>1</v>
      </c>
      <c r="AO214" t="s">
        <v>987</v>
      </c>
      <c r="AP214" t="s">
        <v>988</v>
      </c>
      <c r="AQ214">
        <v>1</v>
      </c>
      <c r="AU214">
        <v>0</v>
      </c>
      <c r="AV214">
        <v>1.2645820000000001</v>
      </c>
      <c r="AW214">
        <v>9.9990999999999997E-2</v>
      </c>
      <c r="AX214">
        <v>1.243851</v>
      </c>
      <c r="AY214">
        <v>9.6740000000000007E-2</v>
      </c>
      <c r="BC214">
        <v>1</v>
      </c>
      <c r="BD214">
        <v>24</v>
      </c>
      <c r="BE214">
        <v>24</v>
      </c>
      <c r="BF214">
        <v>48</v>
      </c>
      <c r="BK214">
        <v>1</v>
      </c>
      <c r="BL214" t="e">
        <v>#DIV/0!</v>
      </c>
      <c r="BM214" t="e">
        <v>#DIV/0!</v>
      </c>
      <c r="BN214" t="e">
        <v>#DIV/0!</v>
      </c>
      <c r="BO214" t="e">
        <v>#DIV/0!</v>
      </c>
      <c r="BY214" t="s">
        <v>725</v>
      </c>
      <c r="BZ214">
        <v>19.190000000000001</v>
      </c>
      <c r="CA214">
        <v>1.2645820000000001</v>
      </c>
      <c r="CB214">
        <v>9.9990999999999997E-2</v>
      </c>
      <c r="CC214">
        <v>1.243851</v>
      </c>
      <c r="CD214">
        <v>9.6740000000000007E-2</v>
      </c>
      <c r="CP214" t="e">
        <v>#DIV/0!</v>
      </c>
      <c r="CQ214" t="e">
        <v>#DIV/0!</v>
      </c>
      <c r="CR214" t="e">
        <v>#DIV/0!</v>
      </c>
      <c r="CS214" t="e">
        <v>#DIV/0!</v>
      </c>
      <c r="DM214" t="e">
        <v>#DIV/0!</v>
      </c>
      <c r="DN214" t="e">
        <v>#DIV/0!</v>
      </c>
      <c r="DO214" t="e">
        <v>#DIV/0!</v>
      </c>
      <c r="DP214" t="e">
        <v>#DIV/0!</v>
      </c>
      <c r="EB214" t="e">
        <v>#DIV/0!</v>
      </c>
      <c r="EC214" t="e">
        <v>#DIV/0!</v>
      </c>
      <c r="ED214" t="e">
        <v>#DIV/0!</v>
      </c>
      <c r="EE214" t="e">
        <v>#DIV/0!</v>
      </c>
    </row>
    <row r="215" spans="1:135" x14ac:dyDescent="0.2">
      <c r="A215">
        <v>304</v>
      </c>
      <c r="B215" t="s">
        <v>986</v>
      </c>
      <c r="C215" t="s">
        <v>1010</v>
      </c>
      <c r="D215">
        <v>4</v>
      </c>
      <c r="E215" t="s">
        <v>2027</v>
      </c>
      <c r="F215" t="s">
        <v>1204</v>
      </c>
      <c r="G215" t="s">
        <v>1</v>
      </c>
      <c r="H215">
        <v>1</v>
      </c>
      <c r="I215">
        <v>1</v>
      </c>
      <c r="J215">
        <v>1</v>
      </c>
      <c r="K215">
        <v>1</v>
      </c>
      <c r="L215">
        <v>1</v>
      </c>
      <c r="N215">
        <v>1</v>
      </c>
      <c r="O215">
        <v>1</v>
      </c>
      <c r="Q215" t="s">
        <v>990</v>
      </c>
      <c r="R215" t="s">
        <v>482</v>
      </c>
      <c r="T215">
        <v>2009</v>
      </c>
      <c r="U215" t="s">
        <v>245</v>
      </c>
      <c r="V215">
        <v>1</v>
      </c>
      <c r="W215">
        <v>0</v>
      </c>
      <c r="X215">
        <v>0</v>
      </c>
      <c r="Y215">
        <v>3</v>
      </c>
      <c r="Z215">
        <v>3</v>
      </c>
      <c r="AA215">
        <v>1</v>
      </c>
      <c r="AB215">
        <v>3</v>
      </c>
      <c r="AC215">
        <v>1</v>
      </c>
      <c r="AD215">
        <v>1</v>
      </c>
      <c r="AE215">
        <v>1</v>
      </c>
      <c r="AF215">
        <v>1</v>
      </c>
      <c r="AG215">
        <v>2</v>
      </c>
      <c r="AH215">
        <v>2</v>
      </c>
      <c r="AI215">
        <v>1</v>
      </c>
      <c r="AJ215">
        <v>2</v>
      </c>
      <c r="AK215">
        <v>0</v>
      </c>
      <c r="AL215">
        <v>0</v>
      </c>
      <c r="AM215">
        <v>1</v>
      </c>
      <c r="AO215" t="s">
        <v>987</v>
      </c>
      <c r="AP215" t="s">
        <v>989</v>
      </c>
      <c r="AQ215">
        <v>0</v>
      </c>
      <c r="AU215">
        <v>0</v>
      </c>
      <c r="AV215">
        <v>0.33166200000000001</v>
      </c>
      <c r="AW215">
        <v>8.4478999999999999E-2</v>
      </c>
      <c r="AX215">
        <v>0.32622499999999999</v>
      </c>
      <c r="AY215">
        <v>8.1731999999999999E-2</v>
      </c>
      <c r="BC215">
        <v>0</v>
      </c>
      <c r="BD215">
        <v>24</v>
      </c>
      <c r="BE215">
        <v>24</v>
      </c>
      <c r="BF215">
        <v>48</v>
      </c>
      <c r="BK215">
        <v>1</v>
      </c>
      <c r="BL215" t="e">
        <v>#DIV/0!</v>
      </c>
      <c r="BM215" t="e">
        <v>#DIV/0!</v>
      </c>
      <c r="BN215" t="e">
        <v>#DIV/0!</v>
      </c>
      <c r="BO215" t="e">
        <v>#DIV/0!</v>
      </c>
      <c r="BY215" t="s">
        <v>725</v>
      </c>
      <c r="BZ215">
        <v>1.32</v>
      </c>
      <c r="CA215">
        <v>0.33166200000000001</v>
      </c>
      <c r="CB215">
        <v>8.4478999999999999E-2</v>
      </c>
      <c r="CC215">
        <v>0.32622499999999999</v>
      </c>
      <c r="CD215">
        <v>8.1731999999999999E-2</v>
      </c>
      <c r="CP215" t="e">
        <v>#DIV/0!</v>
      </c>
      <c r="CQ215" t="e">
        <v>#DIV/0!</v>
      </c>
      <c r="CR215" t="e">
        <v>#DIV/0!</v>
      </c>
      <c r="CS215" t="e">
        <v>#DIV/0!</v>
      </c>
      <c r="DM215" t="e">
        <v>#DIV/0!</v>
      </c>
      <c r="DN215" t="e">
        <v>#DIV/0!</v>
      </c>
      <c r="DO215" t="e">
        <v>#DIV/0!</v>
      </c>
      <c r="DP215" t="e">
        <v>#DIV/0!</v>
      </c>
      <c r="EB215" t="e">
        <v>#DIV/0!</v>
      </c>
      <c r="EC215" t="e">
        <v>#DIV/0!</v>
      </c>
      <c r="ED215" t="e">
        <v>#DIV/0!</v>
      </c>
      <c r="EE215" t="e">
        <v>#DIV/0!</v>
      </c>
    </row>
    <row r="216" spans="1:135" x14ac:dyDescent="0.2">
      <c r="A216">
        <v>304</v>
      </c>
      <c r="B216" t="s">
        <v>991</v>
      </c>
      <c r="C216" t="s">
        <v>1010</v>
      </c>
      <c r="D216">
        <v>5</v>
      </c>
      <c r="E216" t="s">
        <v>2028</v>
      </c>
      <c r="F216" t="s">
        <v>1204</v>
      </c>
      <c r="G216" t="s">
        <v>1</v>
      </c>
      <c r="H216">
        <v>1</v>
      </c>
      <c r="I216">
        <v>1</v>
      </c>
      <c r="J216">
        <v>1</v>
      </c>
      <c r="K216">
        <v>1</v>
      </c>
      <c r="L216">
        <v>1</v>
      </c>
      <c r="N216">
        <v>1</v>
      </c>
      <c r="O216">
        <v>1</v>
      </c>
      <c r="Q216" t="s">
        <v>984</v>
      </c>
      <c r="R216" t="s">
        <v>992</v>
      </c>
      <c r="S216" t="s">
        <v>993</v>
      </c>
      <c r="T216">
        <v>2009</v>
      </c>
      <c r="U216" t="s">
        <v>245</v>
      </c>
      <c r="V216">
        <v>1</v>
      </c>
      <c r="W216">
        <v>0</v>
      </c>
      <c r="X216">
        <v>0</v>
      </c>
      <c r="Y216">
        <v>4</v>
      </c>
      <c r="Z216">
        <v>4</v>
      </c>
      <c r="AA216">
        <v>1</v>
      </c>
      <c r="AB216">
        <v>4</v>
      </c>
      <c r="AC216">
        <v>1</v>
      </c>
      <c r="AD216">
        <v>1</v>
      </c>
      <c r="AE216">
        <v>1</v>
      </c>
      <c r="AF216">
        <v>1</v>
      </c>
      <c r="AG216">
        <v>2</v>
      </c>
      <c r="AH216">
        <v>2</v>
      </c>
      <c r="AI216">
        <v>1</v>
      </c>
      <c r="AJ216">
        <v>2</v>
      </c>
      <c r="AK216">
        <v>0</v>
      </c>
      <c r="AL216">
        <v>0</v>
      </c>
      <c r="AM216">
        <v>1</v>
      </c>
      <c r="AO216" t="s">
        <v>981</v>
      </c>
      <c r="AP216" t="s">
        <v>982</v>
      </c>
      <c r="AQ216">
        <v>1</v>
      </c>
      <c r="AU216">
        <v>0</v>
      </c>
      <c r="AV216">
        <v>1.6631069999999999</v>
      </c>
      <c r="AW216">
        <v>9.9683999999999995E-2</v>
      </c>
      <c r="AX216">
        <v>1.6390039999999999</v>
      </c>
      <c r="AY216">
        <v>9.6815999999999999E-2</v>
      </c>
      <c r="BC216">
        <v>1</v>
      </c>
      <c r="BD216">
        <v>27</v>
      </c>
      <c r="BE216">
        <v>27</v>
      </c>
      <c r="BF216">
        <v>54</v>
      </c>
      <c r="BK216">
        <v>1</v>
      </c>
      <c r="BL216" t="e">
        <v>#DIV/0!</v>
      </c>
      <c r="BM216" t="e">
        <v>#DIV/0!</v>
      </c>
      <c r="BN216" t="e">
        <v>#DIV/0!</v>
      </c>
      <c r="BO216" t="e">
        <v>#DIV/0!</v>
      </c>
      <c r="BY216" t="s">
        <v>725</v>
      </c>
      <c r="BZ216">
        <v>37.340000000000003</v>
      </c>
      <c r="CA216">
        <v>1.6631069999999999</v>
      </c>
      <c r="CB216">
        <v>9.9683999999999995E-2</v>
      </c>
      <c r="CC216">
        <v>1.6390039999999999</v>
      </c>
      <c r="CD216">
        <v>9.6815999999999999E-2</v>
      </c>
      <c r="CP216" t="e">
        <v>#DIV/0!</v>
      </c>
      <c r="CQ216" t="e">
        <v>#DIV/0!</v>
      </c>
      <c r="CR216" t="e">
        <v>#DIV/0!</v>
      </c>
      <c r="CS216" t="e">
        <v>#DIV/0!</v>
      </c>
      <c r="DM216" t="e">
        <v>#DIV/0!</v>
      </c>
      <c r="DN216" t="e">
        <v>#DIV/0!</v>
      </c>
      <c r="DO216" t="e">
        <v>#DIV/0!</v>
      </c>
      <c r="DP216" t="e">
        <v>#DIV/0!</v>
      </c>
      <c r="EB216" t="e">
        <v>#DIV/0!</v>
      </c>
      <c r="EC216" t="e">
        <v>#DIV/0!</v>
      </c>
      <c r="ED216" t="e">
        <v>#DIV/0!</v>
      </c>
      <c r="EE216" t="e">
        <v>#DIV/0!</v>
      </c>
    </row>
    <row r="217" spans="1:135" x14ac:dyDescent="0.2">
      <c r="A217">
        <v>304</v>
      </c>
      <c r="B217" t="s">
        <v>991</v>
      </c>
      <c r="C217" t="s">
        <v>1010</v>
      </c>
      <c r="D217">
        <v>5</v>
      </c>
      <c r="E217" t="s">
        <v>2028</v>
      </c>
      <c r="F217" t="s">
        <v>1204</v>
      </c>
      <c r="G217" t="s">
        <v>1</v>
      </c>
      <c r="H217">
        <v>1</v>
      </c>
      <c r="I217">
        <v>1</v>
      </c>
      <c r="J217">
        <v>1</v>
      </c>
      <c r="K217">
        <v>1</v>
      </c>
      <c r="L217">
        <v>1</v>
      </c>
      <c r="N217">
        <v>1</v>
      </c>
      <c r="O217">
        <v>1</v>
      </c>
      <c r="Q217" t="s">
        <v>984</v>
      </c>
      <c r="R217" t="s">
        <v>992</v>
      </c>
      <c r="S217" t="s">
        <v>993</v>
      </c>
      <c r="T217">
        <v>2009</v>
      </c>
      <c r="U217" t="s">
        <v>245</v>
      </c>
      <c r="V217">
        <v>1</v>
      </c>
      <c r="W217">
        <v>0</v>
      </c>
      <c r="X217">
        <v>0</v>
      </c>
      <c r="Y217">
        <v>4</v>
      </c>
      <c r="Z217">
        <v>4</v>
      </c>
      <c r="AA217">
        <v>1</v>
      </c>
      <c r="AB217">
        <v>4</v>
      </c>
      <c r="AC217">
        <v>1</v>
      </c>
      <c r="AD217">
        <v>1</v>
      </c>
      <c r="AE217">
        <v>1</v>
      </c>
      <c r="AF217">
        <v>1</v>
      </c>
      <c r="AG217">
        <v>2</v>
      </c>
      <c r="AH217">
        <v>2</v>
      </c>
      <c r="AI217">
        <v>1</v>
      </c>
      <c r="AJ217">
        <v>2</v>
      </c>
      <c r="AK217">
        <v>0</v>
      </c>
      <c r="AL217">
        <v>0</v>
      </c>
      <c r="AM217">
        <v>1</v>
      </c>
      <c r="AO217" t="s">
        <v>981</v>
      </c>
      <c r="AP217" t="s">
        <v>983</v>
      </c>
      <c r="AQ217">
        <v>0</v>
      </c>
      <c r="AU217">
        <v>0</v>
      </c>
      <c r="AV217">
        <v>0.65319700000000003</v>
      </c>
      <c r="AW217">
        <v>7.8024999999999997E-2</v>
      </c>
      <c r="AX217">
        <v>0.64373100000000005</v>
      </c>
      <c r="AY217">
        <v>7.5778999999999999E-2</v>
      </c>
      <c r="BC217">
        <v>1</v>
      </c>
      <c r="BD217">
        <v>27</v>
      </c>
      <c r="BE217">
        <v>27</v>
      </c>
      <c r="BF217">
        <v>54</v>
      </c>
      <c r="BK217">
        <v>1</v>
      </c>
      <c r="BL217" t="e">
        <v>#DIV/0!</v>
      </c>
      <c r="BM217" t="e">
        <v>#DIV/0!</v>
      </c>
      <c r="BN217" t="e">
        <v>#DIV/0!</v>
      </c>
      <c r="BO217" t="e">
        <v>#DIV/0!</v>
      </c>
      <c r="BY217" t="s">
        <v>725</v>
      </c>
      <c r="BZ217">
        <v>5.76</v>
      </c>
      <c r="CA217">
        <v>0.65319700000000003</v>
      </c>
      <c r="CB217">
        <v>7.8024999999999997E-2</v>
      </c>
      <c r="CC217">
        <v>0.64373100000000005</v>
      </c>
      <c r="CD217">
        <v>7.5778999999999999E-2</v>
      </c>
      <c r="CP217" t="e">
        <v>#DIV/0!</v>
      </c>
      <c r="CQ217" t="e">
        <v>#DIV/0!</v>
      </c>
      <c r="CR217" t="e">
        <v>#DIV/0!</v>
      </c>
      <c r="CS217" t="e">
        <v>#DIV/0!</v>
      </c>
      <c r="DM217" t="e">
        <v>#DIV/0!</v>
      </c>
      <c r="DN217" t="e">
        <v>#DIV/0!</v>
      </c>
      <c r="DO217" t="e">
        <v>#DIV/0!</v>
      </c>
      <c r="DP217" t="e">
        <v>#DIV/0!</v>
      </c>
      <c r="EB217" t="e">
        <v>#DIV/0!</v>
      </c>
      <c r="EC217" t="e">
        <v>#DIV/0!</v>
      </c>
      <c r="ED217" t="e">
        <v>#DIV/0!</v>
      </c>
      <c r="EE217" t="e">
        <v>#DIV/0!</v>
      </c>
    </row>
    <row r="218" spans="1:135" x14ac:dyDescent="0.2">
      <c r="A218">
        <v>304</v>
      </c>
      <c r="B218" t="s">
        <v>994</v>
      </c>
      <c r="C218" t="s">
        <v>1010</v>
      </c>
      <c r="D218">
        <v>6</v>
      </c>
      <c r="E218" t="s">
        <v>2029</v>
      </c>
      <c r="F218" t="s">
        <v>1204</v>
      </c>
      <c r="G218" t="s">
        <v>1</v>
      </c>
      <c r="H218">
        <v>1</v>
      </c>
      <c r="I218">
        <v>1</v>
      </c>
      <c r="J218">
        <v>1</v>
      </c>
      <c r="K218">
        <v>1</v>
      </c>
      <c r="L218">
        <v>1</v>
      </c>
      <c r="N218">
        <v>1</v>
      </c>
      <c r="O218">
        <v>1</v>
      </c>
      <c r="Q218" t="s">
        <v>990</v>
      </c>
      <c r="R218" t="s">
        <v>992</v>
      </c>
      <c r="S218" t="s">
        <v>995</v>
      </c>
      <c r="T218">
        <v>2009</v>
      </c>
      <c r="U218" t="s">
        <v>245</v>
      </c>
      <c r="V218">
        <v>1</v>
      </c>
      <c r="W218">
        <v>0</v>
      </c>
      <c r="X218">
        <v>0</v>
      </c>
      <c r="Y218">
        <v>4</v>
      </c>
      <c r="Z218">
        <v>4</v>
      </c>
      <c r="AA218">
        <v>1</v>
      </c>
      <c r="AB218">
        <v>4</v>
      </c>
      <c r="AC218">
        <v>1</v>
      </c>
      <c r="AD218">
        <v>1</v>
      </c>
      <c r="AE218">
        <v>1</v>
      </c>
      <c r="AF218">
        <v>1</v>
      </c>
      <c r="AG218">
        <v>2</v>
      </c>
      <c r="AH218">
        <v>2</v>
      </c>
      <c r="AI218">
        <v>1</v>
      </c>
      <c r="AJ218">
        <v>2</v>
      </c>
      <c r="AK218">
        <v>0</v>
      </c>
      <c r="AL218">
        <v>0</v>
      </c>
      <c r="AM218">
        <v>1</v>
      </c>
      <c r="AO218" t="s">
        <v>987</v>
      </c>
      <c r="AP218" t="s">
        <v>988</v>
      </c>
      <c r="AQ218">
        <v>1</v>
      </c>
      <c r="AU218">
        <v>0</v>
      </c>
      <c r="AV218">
        <v>1.559113</v>
      </c>
      <c r="AW218">
        <v>0.108655</v>
      </c>
      <c r="AX218">
        <v>1.5335540000000001</v>
      </c>
      <c r="AY218">
        <v>0.10512100000000001</v>
      </c>
      <c r="BC218">
        <v>1</v>
      </c>
      <c r="BD218">
        <v>24</v>
      </c>
      <c r="BE218">
        <v>24</v>
      </c>
      <c r="BF218">
        <v>48</v>
      </c>
      <c r="BK218">
        <v>1</v>
      </c>
      <c r="BL218" t="e">
        <v>#DIV/0!</v>
      </c>
      <c r="BM218" t="e">
        <v>#DIV/0!</v>
      </c>
      <c r="BN218" t="e">
        <v>#DIV/0!</v>
      </c>
      <c r="BO218" t="e">
        <v>#DIV/0!</v>
      </c>
      <c r="BY218" t="s">
        <v>725</v>
      </c>
      <c r="BZ218">
        <v>29.17</v>
      </c>
      <c r="CA218">
        <v>1.559113</v>
      </c>
      <c r="CB218">
        <v>0.108655</v>
      </c>
      <c r="CC218">
        <v>1.5335540000000001</v>
      </c>
      <c r="CD218">
        <v>0.10512100000000001</v>
      </c>
      <c r="CP218" t="e">
        <v>#DIV/0!</v>
      </c>
      <c r="CQ218" t="e">
        <v>#DIV/0!</v>
      </c>
      <c r="CR218" t="e">
        <v>#DIV/0!</v>
      </c>
      <c r="CS218" t="e">
        <v>#DIV/0!</v>
      </c>
      <c r="DM218" t="e">
        <v>#DIV/0!</v>
      </c>
      <c r="DN218" t="e">
        <v>#DIV/0!</v>
      </c>
      <c r="DO218" t="e">
        <v>#DIV/0!</v>
      </c>
      <c r="DP218" t="e">
        <v>#DIV/0!</v>
      </c>
      <c r="EB218" t="e">
        <v>#DIV/0!</v>
      </c>
      <c r="EC218" t="e">
        <v>#DIV/0!</v>
      </c>
      <c r="ED218" t="e">
        <v>#DIV/0!</v>
      </c>
      <c r="EE218" t="e">
        <v>#DIV/0!</v>
      </c>
    </row>
    <row r="219" spans="1:135" x14ac:dyDescent="0.2">
      <c r="A219">
        <v>304</v>
      </c>
      <c r="B219" t="s">
        <v>994</v>
      </c>
      <c r="C219" t="s">
        <v>1010</v>
      </c>
      <c r="D219">
        <v>6</v>
      </c>
      <c r="E219" t="s">
        <v>2029</v>
      </c>
      <c r="F219" t="s">
        <v>1204</v>
      </c>
      <c r="G219" t="s">
        <v>1</v>
      </c>
      <c r="H219">
        <v>1</v>
      </c>
      <c r="I219">
        <v>1</v>
      </c>
      <c r="J219">
        <v>1</v>
      </c>
      <c r="K219">
        <v>1</v>
      </c>
      <c r="L219">
        <v>1</v>
      </c>
      <c r="N219">
        <v>1</v>
      </c>
      <c r="O219">
        <v>1</v>
      </c>
      <c r="Q219" t="s">
        <v>990</v>
      </c>
      <c r="R219" t="s">
        <v>992</v>
      </c>
      <c r="S219" t="s">
        <v>995</v>
      </c>
      <c r="T219">
        <v>2009</v>
      </c>
      <c r="U219" t="s">
        <v>245</v>
      </c>
      <c r="V219">
        <v>1</v>
      </c>
      <c r="W219">
        <v>0</v>
      </c>
      <c r="X219">
        <v>0</v>
      </c>
      <c r="Y219">
        <v>4</v>
      </c>
      <c r="Z219">
        <v>4</v>
      </c>
      <c r="AA219">
        <v>1</v>
      </c>
      <c r="AB219">
        <v>4</v>
      </c>
      <c r="AC219">
        <v>1</v>
      </c>
      <c r="AD219">
        <v>1</v>
      </c>
      <c r="AE219">
        <v>1</v>
      </c>
      <c r="AF219">
        <v>1</v>
      </c>
      <c r="AG219">
        <v>2</v>
      </c>
      <c r="AH219">
        <v>2</v>
      </c>
      <c r="AI219">
        <v>1</v>
      </c>
      <c r="AJ219">
        <v>2</v>
      </c>
      <c r="AK219">
        <v>0</v>
      </c>
      <c r="AL219">
        <v>0</v>
      </c>
      <c r="AM219">
        <v>1</v>
      </c>
      <c r="AO219" t="s">
        <v>987</v>
      </c>
      <c r="AP219" t="s">
        <v>989</v>
      </c>
      <c r="AQ219">
        <v>0</v>
      </c>
      <c r="AU219">
        <v>0</v>
      </c>
      <c r="AV219">
        <v>0.62383200000000005</v>
      </c>
      <c r="AW219">
        <v>8.7387000000000006E-2</v>
      </c>
      <c r="AX219">
        <v>0.61360499999999996</v>
      </c>
      <c r="AY219">
        <v>8.4544999999999995E-2</v>
      </c>
      <c r="BC219">
        <v>1</v>
      </c>
      <c r="BD219">
        <v>24</v>
      </c>
      <c r="BE219">
        <v>24</v>
      </c>
      <c r="BF219">
        <v>48</v>
      </c>
      <c r="BK219">
        <v>1</v>
      </c>
      <c r="BL219" t="e">
        <v>#DIV/0!</v>
      </c>
      <c r="BM219" t="e">
        <v>#DIV/0!</v>
      </c>
      <c r="BN219" t="e">
        <v>#DIV/0!</v>
      </c>
      <c r="BO219" t="e">
        <v>#DIV/0!</v>
      </c>
      <c r="BY219" t="s">
        <v>725</v>
      </c>
      <c r="BZ219">
        <v>4.67</v>
      </c>
      <c r="CA219">
        <v>0.62383200000000005</v>
      </c>
      <c r="CB219">
        <v>8.7387000000000006E-2</v>
      </c>
      <c r="CC219">
        <v>0.61360499999999996</v>
      </c>
      <c r="CD219">
        <v>8.4544999999999995E-2</v>
      </c>
      <c r="CP219" t="e">
        <v>#DIV/0!</v>
      </c>
      <c r="CQ219" t="e">
        <v>#DIV/0!</v>
      </c>
      <c r="CR219" t="e">
        <v>#DIV/0!</v>
      </c>
      <c r="CS219" t="e">
        <v>#DIV/0!</v>
      </c>
      <c r="DM219" t="e">
        <v>#DIV/0!</v>
      </c>
      <c r="DN219" t="e">
        <v>#DIV/0!</v>
      </c>
      <c r="DO219" t="e">
        <v>#DIV/0!</v>
      </c>
      <c r="DP219" t="e">
        <v>#DIV/0!</v>
      </c>
      <c r="EB219" t="e">
        <v>#DIV/0!</v>
      </c>
      <c r="EC219" t="e">
        <v>#DIV/0!</v>
      </c>
      <c r="ED219" t="e">
        <v>#DIV/0!</v>
      </c>
      <c r="EE219" t="e">
        <v>#DIV/0!</v>
      </c>
    </row>
    <row r="220" spans="1:135" x14ac:dyDescent="0.2">
      <c r="A220">
        <v>401</v>
      </c>
      <c r="B220" t="s">
        <v>996</v>
      </c>
      <c r="C220" t="s">
        <v>1012</v>
      </c>
      <c r="D220">
        <v>2</v>
      </c>
      <c r="E220" t="s">
        <v>2030</v>
      </c>
      <c r="F220" t="s">
        <v>999</v>
      </c>
      <c r="G220" t="s">
        <v>1</v>
      </c>
      <c r="H220">
        <v>1</v>
      </c>
      <c r="I220">
        <v>1</v>
      </c>
      <c r="J220">
        <v>1</v>
      </c>
      <c r="K220">
        <v>1</v>
      </c>
      <c r="L220">
        <v>1</v>
      </c>
      <c r="N220">
        <v>1</v>
      </c>
      <c r="O220">
        <v>1</v>
      </c>
      <c r="Q220" t="s">
        <v>997</v>
      </c>
      <c r="R220" t="s">
        <v>89</v>
      </c>
      <c r="S220" t="s">
        <v>998</v>
      </c>
      <c r="T220">
        <v>2012</v>
      </c>
      <c r="U220" t="s">
        <v>56</v>
      </c>
      <c r="V220">
        <v>1</v>
      </c>
      <c r="W220">
        <v>0</v>
      </c>
      <c r="X220">
        <v>0</v>
      </c>
      <c r="Y220">
        <v>1</v>
      </c>
      <c r="Z220">
        <v>1</v>
      </c>
      <c r="AA220">
        <v>1</v>
      </c>
      <c r="AB220">
        <v>1</v>
      </c>
      <c r="AC220">
        <v>3</v>
      </c>
      <c r="AD220">
        <v>3</v>
      </c>
      <c r="AE220">
        <v>1</v>
      </c>
      <c r="AF220">
        <v>3</v>
      </c>
      <c r="AG220">
        <v>2</v>
      </c>
      <c r="AH220">
        <v>2</v>
      </c>
      <c r="AI220">
        <v>1</v>
      </c>
      <c r="AJ220">
        <v>2</v>
      </c>
      <c r="AK220">
        <v>0</v>
      </c>
      <c r="AL220">
        <v>0</v>
      </c>
      <c r="AM220">
        <v>0</v>
      </c>
      <c r="AU220">
        <v>0</v>
      </c>
      <c r="AV220">
        <v>0.52929300000000001</v>
      </c>
      <c r="AW220">
        <v>6.2728000000000006E-2</v>
      </c>
      <c r="AX220">
        <v>0.52306600000000003</v>
      </c>
      <c r="AY220">
        <v>6.1261000000000003E-2</v>
      </c>
      <c r="BC220">
        <v>1</v>
      </c>
      <c r="BD220">
        <v>33</v>
      </c>
      <c r="BE220">
        <v>33</v>
      </c>
      <c r="BF220">
        <v>66</v>
      </c>
      <c r="BG220">
        <v>3.33</v>
      </c>
      <c r="BH220">
        <v>4.1399999999999997</v>
      </c>
      <c r="BK220">
        <v>1</v>
      </c>
      <c r="BL220" t="e">
        <v>#DIV/0!</v>
      </c>
      <c r="BM220" t="e">
        <v>#DIV/0!</v>
      </c>
      <c r="BN220" t="e">
        <v>#DIV/0!</v>
      </c>
      <c r="BO220" t="e">
        <v>#DIV/0!</v>
      </c>
      <c r="BY220" t="s">
        <v>776</v>
      </c>
      <c r="BZ220">
        <v>2.15</v>
      </c>
      <c r="CA220">
        <v>0.52929300000000001</v>
      </c>
      <c r="CB220">
        <v>6.2728000000000006E-2</v>
      </c>
      <c r="CC220">
        <v>0.52306600000000003</v>
      </c>
      <c r="CD220">
        <v>6.1261000000000003E-2</v>
      </c>
      <c r="CP220" t="e">
        <v>#DIV/0!</v>
      </c>
      <c r="CQ220" t="e">
        <v>#DIV/0!</v>
      </c>
      <c r="CR220" t="e">
        <v>#DIV/0!</v>
      </c>
      <c r="CS220" t="e">
        <v>#DIV/0!</v>
      </c>
      <c r="DM220" t="e">
        <v>#DIV/0!</v>
      </c>
      <c r="DN220" t="e">
        <v>#DIV/0!</v>
      </c>
      <c r="DO220" t="e">
        <v>#DIV/0!</v>
      </c>
      <c r="DP220" t="e">
        <v>#DIV/0!</v>
      </c>
      <c r="EB220" t="e">
        <v>#DIV/0!</v>
      </c>
      <c r="EC220" t="e">
        <v>#DIV/0!</v>
      </c>
      <c r="ED220" t="e">
        <v>#DIV/0!</v>
      </c>
      <c r="EE220" t="e">
        <v>#DIV/0!</v>
      </c>
    </row>
    <row r="221" spans="1:135" x14ac:dyDescent="0.2">
      <c r="A221">
        <v>402</v>
      </c>
      <c r="B221" t="s">
        <v>1000</v>
      </c>
      <c r="C221" t="s">
        <v>1011</v>
      </c>
      <c r="D221">
        <v>1</v>
      </c>
      <c r="E221" t="s">
        <v>2031</v>
      </c>
      <c r="F221" t="s">
        <v>999</v>
      </c>
      <c r="G221" t="s">
        <v>1</v>
      </c>
      <c r="H221">
        <v>1</v>
      </c>
      <c r="I221">
        <v>1</v>
      </c>
      <c r="J221">
        <v>1</v>
      </c>
      <c r="K221">
        <v>1</v>
      </c>
      <c r="L221">
        <v>1</v>
      </c>
      <c r="N221">
        <v>1</v>
      </c>
      <c r="O221">
        <v>1</v>
      </c>
      <c r="Q221" t="s">
        <v>1042</v>
      </c>
      <c r="R221" t="s">
        <v>3</v>
      </c>
      <c r="T221">
        <v>2012</v>
      </c>
      <c r="U221" t="s">
        <v>363</v>
      </c>
      <c r="V221">
        <v>1</v>
      </c>
      <c r="W221">
        <v>0</v>
      </c>
      <c r="X221">
        <v>0</v>
      </c>
      <c r="Y221">
        <v>2</v>
      </c>
      <c r="Z221">
        <v>2</v>
      </c>
      <c r="AA221">
        <v>1</v>
      </c>
      <c r="AB221">
        <v>2</v>
      </c>
      <c r="AC221">
        <v>1</v>
      </c>
      <c r="AD221">
        <v>1</v>
      </c>
      <c r="AE221">
        <v>1</v>
      </c>
      <c r="AF221">
        <v>1</v>
      </c>
      <c r="AG221">
        <v>2</v>
      </c>
      <c r="AH221">
        <v>2</v>
      </c>
      <c r="AI221">
        <v>1</v>
      </c>
      <c r="AJ221">
        <v>2</v>
      </c>
      <c r="AK221">
        <v>0</v>
      </c>
      <c r="AL221">
        <v>1</v>
      </c>
      <c r="AM221">
        <v>0</v>
      </c>
      <c r="AN221" t="s">
        <v>1048</v>
      </c>
      <c r="AS221">
        <v>1</v>
      </c>
      <c r="AT221" t="s">
        <v>1041</v>
      </c>
      <c r="AU221">
        <v>1</v>
      </c>
      <c r="AV221">
        <v>0.38273235738880268</v>
      </c>
      <c r="AW221">
        <v>1.9880005838152751E-2</v>
      </c>
      <c r="AX221">
        <v>0.37573115572925148</v>
      </c>
      <c r="AY221">
        <v>1.9141573356732802E-2</v>
      </c>
      <c r="BK221">
        <v>1</v>
      </c>
      <c r="BL221" t="e">
        <v>#DIV/0!</v>
      </c>
      <c r="BM221" t="e">
        <v>#DIV/0!</v>
      </c>
      <c r="BN221" t="e">
        <v>#DIV/0!</v>
      </c>
      <c r="BO221" t="e">
        <v>#DIV/0!</v>
      </c>
      <c r="CO221">
        <v>1</v>
      </c>
      <c r="CP221" t="e">
        <v>#DIV/0!</v>
      </c>
      <c r="CQ221" t="e">
        <v>#DIV/0!</v>
      </c>
      <c r="CR221" t="e">
        <v>#DIV/0!</v>
      </c>
      <c r="CS221" t="e">
        <v>#DIV/0!</v>
      </c>
      <c r="DM221" t="e">
        <v>#DIV/0!</v>
      </c>
      <c r="DN221" t="e">
        <v>#DIV/0!</v>
      </c>
      <c r="DO221" t="e">
        <v>#DIV/0!</v>
      </c>
      <c r="DP221" t="e">
        <v>#DIV/0!</v>
      </c>
      <c r="EB221" t="e">
        <v>#DIV/0!</v>
      </c>
      <c r="EC221" t="e">
        <v>#DIV/0!</v>
      </c>
      <c r="ED221" t="e">
        <v>#DIV/0!</v>
      </c>
      <c r="EE221" t="e">
        <v>#DIV/0!</v>
      </c>
    </row>
    <row r="222" spans="1:135" x14ac:dyDescent="0.2">
      <c r="A222">
        <v>402</v>
      </c>
      <c r="B222" t="s">
        <v>1001</v>
      </c>
      <c r="C222" t="s">
        <v>1011</v>
      </c>
      <c r="D222">
        <v>2</v>
      </c>
      <c r="E222" t="s">
        <v>2032</v>
      </c>
      <c r="F222" t="s">
        <v>999</v>
      </c>
      <c r="G222" t="s">
        <v>1</v>
      </c>
      <c r="H222">
        <v>1</v>
      </c>
      <c r="I222">
        <v>1</v>
      </c>
      <c r="J222">
        <v>1</v>
      </c>
      <c r="K222">
        <v>1</v>
      </c>
      <c r="L222">
        <v>1</v>
      </c>
      <c r="N222">
        <v>1</v>
      </c>
      <c r="O222">
        <v>1</v>
      </c>
      <c r="Q222" t="s">
        <v>1044</v>
      </c>
      <c r="R222" t="s">
        <v>1002</v>
      </c>
      <c r="T222">
        <v>2012</v>
      </c>
      <c r="U222" t="s">
        <v>363</v>
      </c>
      <c r="V222">
        <v>1</v>
      </c>
      <c r="W222">
        <v>0</v>
      </c>
      <c r="X222">
        <v>0</v>
      </c>
      <c r="Y222">
        <v>4</v>
      </c>
      <c r="Z222">
        <v>4</v>
      </c>
      <c r="AA222">
        <v>1</v>
      </c>
      <c r="AB222">
        <v>4</v>
      </c>
      <c r="AC222">
        <v>1</v>
      </c>
      <c r="AD222">
        <v>1</v>
      </c>
      <c r="AE222">
        <v>1</v>
      </c>
      <c r="AF222">
        <v>1</v>
      </c>
      <c r="AG222">
        <v>2</v>
      </c>
      <c r="AH222">
        <v>2</v>
      </c>
      <c r="AI222">
        <v>1</v>
      </c>
      <c r="AJ222">
        <v>2</v>
      </c>
      <c r="AK222">
        <v>0</v>
      </c>
      <c r="AL222">
        <v>1</v>
      </c>
      <c r="AM222">
        <v>0</v>
      </c>
      <c r="AN222" t="s">
        <v>1043</v>
      </c>
      <c r="AS222">
        <v>1</v>
      </c>
      <c r="AT222" t="s">
        <v>1014</v>
      </c>
      <c r="AU222">
        <v>1</v>
      </c>
      <c r="AV222">
        <v>0.49145986305141837</v>
      </c>
      <c r="AW222">
        <v>2.338831671403321E-2</v>
      </c>
      <c r="AX222">
        <v>0.48626838562481894</v>
      </c>
      <c r="AY222">
        <v>2.2896807132225454E-2</v>
      </c>
      <c r="BA222" t="s">
        <v>1045</v>
      </c>
      <c r="BC222">
        <v>1</v>
      </c>
      <c r="BD222">
        <v>40</v>
      </c>
      <c r="BE222">
        <v>40</v>
      </c>
      <c r="BF222">
        <v>80</v>
      </c>
      <c r="BG222">
        <v>5.9</v>
      </c>
      <c r="BH222">
        <v>6.63</v>
      </c>
      <c r="BI222">
        <v>1.84</v>
      </c>
      <c r="BJ222">
        <v>0.93</v>
      </c>
      <c r="BK222">
        <v>1</v>
      </c>
      <c r="BL222">
        <v>0.50074641381101714</v>
      </c>
      <c r="BM222">
        <v>5.1567168568403716E-2</v>
      </c>
      <c r="BN222">
        <v>0.49591606255238996</v>
      </c>
      <c r="BO222">
        <v>5.0577101964134473E-2</v>
      </c>
      <c r="CE222" t="s">
        <v>1046</v>
      </c>
      <c r="CG222">
        <v>1</v>
      </c>
      <c r="CH222">
        <v>40</v>
      </c>
      <c r="CI222">
        <v>40</v>
      </c>
      <c r="CJ222">
        <v>80</v>
      </c>
      <c r="CK222">
        <v>4.54</v>
      </c>
      <c r="CL222">
        <v>5.1100000000000003</v>
      </c>
      <c r="CM222">
        <v>1.2</v>
      </c>
      <c r="CN222">
        <v>1.24</v>
      </c>
      <c r="CO222">
        <v>1</v>
      </c>
      <c r="CP222">
        <v>0.46715034682008066</v>
      </c>
      <c r="CQ222">
        <v>5.1363934040838263E-2</v>
      </c>
      <c r="CR222">
        <v>0.46264407337808633</v>
      </c>
      <c r="CS222">
        <v>5.0377769448724484E-2</v>
      </c>
      <c r="DB222" t="s">
        <v>1047</v>
      </c>
      <c r="DD222">
        <v>1</v>
      </c>
      <c r="DE222">
        <v>40</v>
      </c>
      <c r="DF222">
        <v>40</v>
      </c>
      <c r="DG222">
        <v>80</v>
      </c>
      <c r="DH222">
        <v>4.21</v>
      </c>
      <c r="DI222">
        <v>3.43</v>
      </c>
      <c r="DJ222">
        <v>1.53</v>
      </c>
      <c r="DK222">
        <v>1.55</v>
      </c>
      <c r="DL222">
        <v>1</v>
      </c>
      <c r="DM222">
        <v>0.5064828285231574</v>
      </c>
      <c r="DN222">
        <v>5.1603280347430114E-2</v>
      </c>
      <c r="DO222">
        <v>0.501597142074381</v>
      </c>
      <c r="DP222">
        <v>5.0612520413132724E-2</v>
      </c>
      <c r="EB222" t="e">
        <v>#DIV/0!</v>
      </c>
      <c r="EC222" t="e">
        <v>#DIV/0!</v>
      </c>
      <c r="ED222" t="e">
        <v>#DIV/0!</v>
      </c>
      <c r="EE222" t="e">
        <v>#DIV/0!</v>
      </c>
    </row>
    <row r="223" spans="1:135" x14ac:dyDescent="0.2">
      <c r="A223">
        <v>402</v>
      </c>
      <c r="B223" t="s">
        <v>1003</v>
      </c>
      <c r="C223" t="s">
        <v>1011</v>
      </c>
      <c r="D223">
        <v>3</v>
      </c>
      <c r="E223" t="s">
        <v>2033</v>
      </c>
      <c r="F223" t="s">
        <v>999</v>
      </c>
      <c r="G223" t="s">
        <v>1</v>
      </c>
      <c r="H223">
        <v>1</v>
      </c>
      <c r="I223">
        <v>1</v>
      </c>
      <c r="J223">
        <v>1</v>
      </c>
      <c r="K223">
        <v>1</v>
      </c>
      <c r="L223">
        <v>1</v>
      </c>
      <c r="N223">
        <v>1</v>
      </c>
      <c r="O223">
        <v>1</v>
      </c>
      <c r="Q223" t="s">
        <v>1044</v>
      </c>
      <c r="R223" t="s">
        <v>3</v>
      </c>
      <c r="T223">
        <v>2012</v>
      </c>
      <c r="U223" t="s">
        <v>363</v>
      </c>
      <c r="V223">
        <v>1</v>
      </c>
      <c r="W223">
        <v>0</v>
      </c>
      <c r="X223">
        <v>0</v>
      </c>
      <c r="Y223">
        <v>2</v>
      </c>
      <c r="Z223">
        <v>2</v>
      </c>
      <c r="AA223">
        <v>1</v>
      </c>
      <c r="AB223">
        <v>2</v>
      </c>
      <c r="AC223">
        <v>1</v>
      </c>
      <c r="AD223">
        <v>1</v>
      </c>
      <c r="AE223">
        <v>1</v>
      </c>
      <c r="AF223">
        <v>1</v>
      </c>
      <c r="AG223">
        <v>2</v>
      </c>
      <c r="AH223">
        <v>2</v>
      </c>
      <c r="AI223">
        <v>1</v>
      </c>
      <c r="AJ223">
        <v>2</v>
      </c>
      <c r="AK223">
        <v>0</v>
      </c>
      <c r="AL223">
        <v>1</v>
      </c>
      <c r="AM223">
        <v>1</v>
      </c>
      <c r="AN223" t="s">
        <v>1043</v>
      </c>
      <c r="AO223" t="s">
        <v>1004</v>
      </c>
      <c r="AP223" t="s">
        <v>1005</v>
      </c>
      <c r="AQ223">
        <v>1</v>
      </c>
      <c r="AS223">
        <v>1</v>
      </c>
      <c r="AT223" t="s">
        <v>1014</v>
      </c>
      <c r="AU223">
        <v>1</v>
      </c>
      <c r="AV223">
        <v>0.22043376911013568</v>
      </c>
      <c r="AW223">
        <v>2.8922356513890694E-2</v>
      </c>
      <c r="AX223">
        <v>0.21748153113098204</v>
      </c>
      <c r="AY223">
        <v>2.8152838299085929E-2</v>
      </c>
      <c r="BA223" t="s">
        <v>1045</v>
      </c>
      <c r="BC223">
        <v>1</v>
      </c>
      <c r="BD223">
        <v>30</v>
      </c>
      <c r="BE223">
        <v>35</v>
      </c>
      <c r="BF223">
        <v>65</v>
      </c>
      <c r="BG223">
        <v>24.5</v>
      </c>
      <c r="BH223">
        <v>30</v>
      </c>
      <c r="BI223">
        <v>9.2200000000000006</v>
      </c>
      <c r="BJ223">
        <v>15</v>
      </c>
      <c r="BK223">
        <v>1</v>
      </c>
      <c r="BL223">
        <v>0.43405502780393002</v>
      </c>
      <c r="BM223">
        <v>6.3354021652160905E-2</v>
      </c>
      <c r="BN223">
        <v>0.42886711910507824</v>
      </c>
      <c r="BO223">
        <v>6.1848633318431517E-2</v>
      </c>
      <c r="CE223" t="s">
        <v>1046</v>
      </c>
      <c r="CG223">
        <v>1</v>
      </c>
      <c r="CH223">
        <v>30</v>
      </c>
      <c r="CI223">
        <v>35</v>
      </c>
      <c r="CJ223">
        <v>65</v>
      </c>
      <c r="CK223">
        <v>4.72</v>
      </c>
      <c r="CL223">
        <v>5.27</v>
      </c>
      <c r="CM223">
        <v>1.05</v>
      </c>
      <c r="CN223">
        <v>1.1100000000000001</v>
      </c>
      <c r="CO223">
        <v>1</v>
      </c>
      <c r="CP223">
        <v>0.50794518393034527</v>
      </c>
      <c r="CQ223">
        <v>6.3889441211516004E-2</v>
      </c>
      <c r="CR223">
        <v>0.50187412595508218</v>
      </c>
      <c r="CS223">
        <v>6.2371330491152205E-2</v>
      </c>
      <c r="DB223" t="s">
        <v>1047</v>
      </c>
      <c r="DD223">
        <v>0</v>
      </c>
      <c r="DE223">
        <v>30</v>
      </c>
      <c r="DF223">
        <v>35</v>
      </c>
      <c r="DG223">
        <v>65</v>
      </c>
      <c r="DH223">
        <v>3.28</v>
      </c>
      <c r="DI223">
        <v>3.7</v>
      </c>
      <c r="DJ223">
        <v>1.48</v>
      </c>
      <c r="DK223">
        <v>1.51</v>
      </c>
      <c r="DL223">
        <v>-1</v>
      </c>
      <c r="DM223">
        <v>-0.2806989044038683</v>
      </c>
      <c r="DN223">
        <v>6.2510853250404466E-2</v>
      </c>
      <c r="DO223">
        <v>-0.27734393741896152</v>
      </c>
      <c r="DP223">
        <v>6.102549988592048E-2</v>
      </c>
      <c r="EB223" t="e">
        <v>#DIV/0!</v>
      </c>
      <c r="EC223" t="e">
        <v>#DIV/0!</v>
      </c>
      <c r="ED223" t="e">
        <v>#DIV/0!</v>
      </c>
      <c r="EE223" t="e">
        <v>#DIV/0!</v>
      </c>
    </row>
    <row r="224" spans="1:135" x14ac:dyDescent="0.2">
      <c r="A224">
        <v>402</v>
      </c>
      <c r="B224" t="s">
        <v>1003</v>
      </c>
      <c r="C224" t="s">
        <v>1011</v>
      </c>
      <c r="D224">
        <v>3</v>
      </c>
      <c r="E224" t="s">
        <v>2033</v>
      </c>
      <c r="F224" t="s">
        <v>999</v>
      </c>
      <c r="G224" t="s">
        <v>1</v>
      </c>
      <c r="H224">
        <v>1</v>
      </c>
      <c r="I224">
        <v>1</v>
      </c>
      <c r="J224">
        <v>1</v>
      </c>
      <c r="K224">
        <v>1</v>
      </c>
      <c r="L224">
        <v>1</v>
      </c>
      <c r="N224">
        <v>1</v>
      </c>
      <c r="O224">
        <v>1</v>
      </c>
      <c r="Q224" t="s">
        <v>1044</v>
      </c>
      <c r="R224" t="s">
        <v>3</v>
      </c>
      <c r="T224">
        <v>2012</v>
      </c>
      <c r="U224" t="s">
        <v>363</v>
      </c>
      <c r="V224">
        <v>1</v>
      </c>
      <c r="W224">
        <v>0</v>
      </c>
      <c r="X224">
        <v>0</v>
      </c>
      <c r="Y224">
        <v>2</v>
      </c>
      <c r="Z224">
        <v>2</v>
      </c>
      <c r="AA224">
        <v>1</v>
      </c>
      <c r="AB224">
        <v>2</v>
      </c>
      <c r="AC224">
        <v>1</v>
      </c>
      <c r="AD224">
        <v>1</v>
      </c>
      <c r="AE224">
        <v>1</v>
      </c>
      <c r="AF224">
        <v>1</v>
      </c>
      <c r="AG224">
        <v>2</v>
      </c>
      <c r="AH224">
        <v>2</v>
      </c>
      <c r="AI224">
        <v>1</v>
      </c>
      <c r="AJ224">
        <v>2</v>
      </c>
      <c r="AK224">
        <v>0</v>
      </c>
      <c r="AL224">
        <v>1</v>
      </c>
      <c r="AM224">
        <v>1</v>
      </c>
      <c r="AN224" t="s">
        <v>1043</v>
      </c>
      <c r="AO224" t="s">
        <v>1004</v>
      </c>
      <c r="AP224" t="s">
        <v>1006</v>
      </c>
      <c r="AQ224">
        <v>0</v>
      </c>
      <c r="AS224">
        <v>1</v>
      </c>
      <c r="AT224" t="s">
        <v>1014</v>
      </c>
      <c r="AU224">
        <v>1</v>
      </c>
      <c r="AV224">
        <v>-7.790009772790174E-2</v>
      </c>
      <c r="AW224">
        <v>2.4947693109526492E-2</v>
      </c>
      <c r="AX224">
        <v>-7.6972715612093373E-2</v>
      </c>
      <c r="AY224">
        <v>2.4357236087234693E-2</v>
      </c>
      <c r="BA224" t="s">
        <v>1045</v>
      </c>
      <c r="BC224">
        <v>1</v>
      </c>
      <c r="BD224">
        <v>35</v>
      </c>
      <c r="BE224">
        <v>37</v>
      </c>
      <c r="BF224">
        <v>72</v>
      </c>
      <c r="BG224">
        <v>22.71</v>
      </c>
      <c r="BH224">
        <v>19.46</v>
      </c>
      <c r="BI224">
        <v>14.72</v>
      </c>
      <c r="BJ224">
        <v>7.8</v>
      </c>
      <c r="BK224">
        <v>1</v>
      </c>
      <c r="BL224">
        <v>0.27814076478583383</v>
      </c>
      <c r="BM224">
        <v>5.6135693688980935E-2</v>
      </c>
      <c r="BN224">
        <v>0.27515000387415822</v>
      </c>
      <c r="BO224">
        <v>5.4934964895772306E-2</v>
      </c>
      <c r="CE224" t="s">
        <v>1046</v>
      </c>
      <c r="CG224">
        <v>0</v>
      </c>
      <c r="CH224">
        <v>35</v>
      </c>
      <c r="CI224">
        <v>37</v>
      </c>
      <c r="CJ224">
        <v>72</v>
      </c>
      <c r="CK224">
        <v>4.16</v>
      </c>
      <c r="CL224">
        <v>4.05</v>
      </c>
      <c r="CM224">
        <v>0.94</v>
      </c>
      <c r="CN224">
        <v>1.06</v>
      </c>
      <c r="CO224">
        <v>-1</v>
      </c>
      <c r="CP224">
        <v>-0.10961545449245479</v>
      </c>
      <c r="CQ224">
        <v>5.5681896903063841E-2</v>
      </c>
      <c r="CR224">
        <v>-0.10843679369146066</v>
      </c>
      <c r="CS224">
        <v>5.4490874712398239E-2</v>
      </c>
      <c r="DB224" t="s">
        <v>1047</v>
      </c>
      <c r="DD224">
        <v>0</v>
      </c>
      <c r="DE224">
        <v>35</v>
      </c>
      <c r="DF224">
        <v>37</v>
      </c>
      <c r="DG224">
        <v>72</v>
      </c>
      <c r="DH224">
        <v>3.29</v>
      </c>
      <c r="DI224">
        <v>3.08</v>
      </c>
      <c r="DJ224">
        <v>1.24</v>
      </c>
      <c r="DK224">
        <v>1.47</v>
      </c>
      <c r="DL224">
        <v>1</v>
      </c>
      <c r="DM224">
        <v>0.15405592609458341</v>
      </c>
      <c r="DN224">
        <v>5.5763269684322679E-2</v>
      </c>
      <c r="DO224">
        <v>0.15239941076023306</v>
      </c>
      <c r="DP224">
        <v>5.4570506949717559E-2</v>
      </c>
      <c r="EB224" t="e">
        <v>#DIV/0!</v>
      </c>
      <c r="EC224" t="e">
        <v>#DIV/0!</v>
      </c>
      <c r="ED224" t="e">
        <v>#DIV/0!</v>
      </c>
      <c r="EE224" t="e">
        <v>#DIV/0!</v>
      </c>
    </row>
    <row r="225" spans="1:135" x14ac:dyDescent="0.2">
      <c r="A225">
        <v>500</v>
      </c>
      <c r="B225" t="s">
        <v>1168</v>
      </c>
      <c r="C225" t="s">
        <v>1340</v>
      </c>
      <c r="D225">
        <v>1</v>
      </c>
      <c r="E225" t="s">
        <v>2034</v>
      </c>
      <c r="F225" t="s">
        <v>1167</v>
      </c>
      <c r="G225" t="s">
        <v>1</v>
      </c>
      <c r="H225">
        <v>1</v>
      </c>
      <c r="I225">
        <v>1</v>
      </c>
      <c r="J225">
        <v>1</v>
      </c>
      <c r="K225">
        <v>1</v>
      </c>
      <c r="L225">
        <v>1</v>
      </c>
      <c r="N225">
        <v>1</v>
      </c>
      <c r="O225">
        <v>1</v>
      </c>
      <c r="Q225" t="s">
        <v>342</v>
      </c>
      <c r="R225" t="s">
        <v>89</v>
      </c>
      <c r="T225">
        <v>2017</v>
      </c>
      <c r="U225" t="s">
        <v>1230</v>
      </c>
      <c r="V225">
        <v>1</v>
      </c>
      <c r="W225">
        <v>0</v>
      </c>
      <c r="X225">
        <v>0</v>
      </c>
      <c r="Y225">
        <v>1</v>
      </c>
      <c r="Z225">
        <v>1</v>
      </c>
      <c r="AA225">
        <v>1</v>
      </c>
      <c r="AB225">
        <v>1</v>
      </c>
      <c r="AC225">
        <v>1</v>
      </c>
      <c r="AD225">
        <v>3</v>
      </c>
      <c r="AE225" t="s">
        <v>1737</v>
      </c>
      <c r="AF225">
        <v>3</v>
      </c>
      <c r="AG225">
        <v>2</v>
      </c>
      <c r="AH225">
        <v>2</v>
      </c>
      <c r="AI225">
        <v>1</v>
      </c>
      <c r="AJ225">
        <v>2</v>
      </c>
      <c r="AK225">
        <v>0</v>
      </c>
      <c r="AL225">
        <v>0</v>
      </c>
      <c r="AM225">
        <v>1</v>
      </c>
      <c r="AO225" t="s">
        <v>1231</v>
      </c>
      <c r="AP225" t="s">
        <v>1233</v>
      </c>
      <c r="AQ225">
        <v>0</v>
      </c>
      <c r="AU225">
        <v>0</v>
      </c>
      <c r="AV225">
        <v>0.22300966079971837</v>
      </c>
      <c r="AW225">
        <v>2.2360370302250018E-2</v>
      </c>
      <c r="AX225">
        <v>0.22206869176680819</v>
      </c>
      <c r="AY225">
        <v>2.2172073285159379E-2</v>
      </c>
      <c r="BC225">
        <v>0</v>
      </c>
      <c r="BD225">
        <v>90</v>
      </c>
      <c r="BE225">
        <v>90</v>
      </c>
      <c r="BF225">
        <v>180</v>
      </c>
      <c r="BG225">
        <v>4.43</v>
      </c>
      <c r="BH225">
        <v>4.17</v>
      </c>
      <c r="BI225">
        <v>1.21</v>
      </c>
      <c r="BJ225">
        <v>1.1200000000000001</v>
      </c>
      <c r="BK225">
        <v>1</v>
      </c>
      <c r="BL225">
        <v>0.22300966079971837</v>
      </c>
      <c r="BM225">
        <v>2.2360370302250018E-2</v>
      </c>
      <c r="BN225">
        <v>0.22206869176680819</v>
      </c>
      <c r="BO225">
        <v>2.2172073285159379E-2</v>
      </c>
      <c r="CP225" t="e">
        <v>#DIV/0!</v>
      </c>
      <c r="CQ225" t="e">
        <v>#DIV/0!</v>
      </c>
      <c r="CR225" t="e">
        <v>#DIV/0!</v>
      </c>
      <c r="CS225" t="e">
        <v>#DIV/0!</v>
      </c>
      <c r="DM225" t="e">
        <v>#DIV/0!</v>
      </c>
      <c r="DN225" t="e">
        <v>#DIV/0!</v>
      </c>
      <c r="DO225" t="e">
        <v>#DIV/0!</v>
      </c>
      <c r="DP225" t="e">
        <v>#DIV/0!</v>
      </c>
      <c r="EB225" t="e">
        <v>#DIV/0!</v>
      </c>
      <c r="EC225" t="e">
        <v>#DIV/0!</v>
      </c>
      <c r="ED225" t="e">
        <v>#DIV/0!</v>
      </c>
      <c r="EE225" t="e">
        <v>#DIV/0!</v>
      </c>
    </row>
    <row r="226" spans="1:135" x14ac:dyDescent="0.2">
      <c r="A226">
        <v>500</v>
      </c>
      <c r="B226" t="s">
        <v>1168</v>
      </c>
      <c r="C226" t="s">
        <v>1340</v>
      </c>
      <c r="D226">
        <v>1</v>
      </c>
      <c r="E226" t="s">
        <v>2034</v>
      </c>
      <c r="F226" t="s">
        <v>1167</v>
      </c>
      <c r="G226" t="s">
        <v>1</v>
      </c>
      <c r="H226">
        <v>1</v>
      </c>
      <c r="I226">
        <v>1</v>
      </c>
      <c r="J226">
        <v>1</v>
      </c>
      <c r="K226">
        <v>1</v>
      </c>
      <c r="L226">
        <v>1</v>
      </c>
      <c r="N226">
        <v>1</v>
      </c>
      <c r="O226">
        <v>1</v>
      </c>
      <c r="Q226" t="s">
        <v>342</v>
      </c>
      <c r="R226" t="s">
        <v>89</v>
      </c>
      <c r="T226">
        <v>2017</v>
      </c>
      <c r="U226" t="s">
        <v>1230</v>
      </c>
      <c r="V226">
        <v>1</v>
      </c>
      <c r="W226">
        <v>0</v>
      </c>
      <c r="X226">
        <v>0</v>
      </c>
      <c r="Y226">
        <v>1</v>
      </c>
      <c r="Z226">
        <v>1</v>
      </c>
      <c r="AA226">
        <v>1</v>
      </c>
      <c r="AB226">
        <v>1</v>
      </c>
      <c r="AC226">
        <v>1</v>
      </c>
      <c r="AD226">
        <v>3</v>
      </c>
      <c r="AE226" t="s">
        <v>1737</v>
      </c>
      <c r="AF226">
        <v>3</v>
      </c>
      <c r="AG226">
        <v>2</v>
      </c>
      <c r="AH226">
        <v>2</v>
      </c>
      <c r="AI226">
        <v>1</v>
      </c>
      <c r="AJ226">
        <v>2</v>
      </c>
      <c r="AK226">
        <v>0</v>
      </c>
      <c r="AL226">
        <v>0</v>
      </c>
      <c r="AM226">
        <v>1</v>
      </c>
      <c r="AO226" t="s">
        <v>1231</v>
      </c>
      <c r="AP226" t="s">
        <v>1232</v>
      </c>
      <c r="AQ226">
        <v>1</v>
      </c>
      <c r="AU226">
        <v>0</v>
      </c>
      <c r="AV226">
        <v>0.36095418022064113</v>
      </c>
      <c r="AW226">
        <v>2.2584133111718765E-2</v>
      </c>
      <c r="AX226">
        <v>0.35943116680198867</v>
      </c>
      <c r="AY226">
        <v>2.2393951784619424E-2</v>
      </c>
      <c r="BC226">
        <v>0</v>
      </c>
      <c r="BD226">
        <v>90</v>
      </c>
      <c r="BE226">
        <v>90</v>
      </c>
      <c r="BF226">
        <v>180</v>
      </c>
      <c r="BG226">
        <v>4.88</v>
      </c>
      <c r="BH226">
        <v>4.43</v>
      </c>
      <c r="BI226">
        <v>1.18</v>
      </c>
      <c r="BJ226">
        <v>1.31</v>
      </c>
      <c r="BK226">
        <v>1</v>
      </c>
      <c r="BL226">
        <v>0.36095418022064113</v>
      </c>
      <c r="BM226">
        <v>2.2584133111718765E-2</v>
      </c>
      <c r="BN226">
        <v>0.35943116680198867</v>
      </c>
      <c r="BO226">
        <v>2.2393951784619424E-2</v>
      </c>
      <c r="CP226" t="e">
        <v>#DIV/0!</v>
      </c>
      <c r="CQ226" t="e">
        <v>#DIV/0!</v>
      </c>
      <c r="CR226" t="e">
        <v>#DIV/0!</v>
      </c>
      <c r="CS226" t="e">
        <v>#DIV/0!</v>
      </c>
      <c r="DM226" t="e">
        <v>#DIV/0!</v>
      </c>
      <c r="DN226" t="e">
        <v>#DIV/0!</v>
      </c>
      <c r="DO226" t="e">
        <v>#DIV/0!</v>
      </c>
      <c r="DP226" t="e">
        <v>#DIV/0!</v>
      </c>
      <c r="EB226" t="e">
        <v>#DIV/0!</v>
      </c>
      <c r="EC226" t="e">
        <v>#DIV/0!</v>
      </c>
      <c r="ED226" t="e">
        <v>#DIV/0!</v>
      </c>
      <c r="EE226" t="e">
        <v>#DIV/0!</v>
      </c>
    </row>
    <row r="227" spans="1:135" x14ac:dyDescent="0.2">
      <c r="A227">
        <v>500</v>
      </c>
      <c r="B227" t="s">
        <v>1169</v>
      </c>
      <c r="C227" t="s">
        <v>1340</v>
      </c>
      <c r="D227">
        <v>2</v>
      </c>
      <c r="E227" t="s">
        <v>2035</v>
      </c>
      <c r="F227" t="s">
        <v>1167</v>
      </c>
      <c r="G227" t="s">
        <v>1</v>
      </c>
      <c r="H227">
        <v>1</v>
      </c>
      <c r="I227">
        <v>1</v>
      </c>
      <c r="J227">
        <v>1</v>
      </c>
      <c r="K227">
        <v>1</v>
      </c>
      <c r="L227">
        <v>1</v>
      </c>
      <c r="N227">
        <v>1</v>
      </c>
      <c r="O227">
        <v>1</v>
      </c>
      <c r="Q227" t="s">
        <v>342</v>
      </c>
      <c r="R227" t="s">
        <v>89</v>
      </c>
      <c r="T227">
        <v>2017</v>
      </c>
      <c r="U227" t="s">
        <v>1230</v>
      </c>
      <c r="V227">
        <v>1</v>
      </c>
      <c r="W227">
        <v>0</v>
      </c>
      <c r="X227">
        <v>0</v>
      </c>
      <c r="Y227">
        <v>1</v>
      </c>
      <c r="Z227">
        <v>1</v>
      </c>
      <c r="AA227">
        <v>1</v>
      </c>
      <c r="AB227">
        <v>1</v>
      </c>
      <c r="AC227">
        <v>1</v>
      </c>
      <c r="AD227">
        <v>3</v>
      </c>
      <c r="AE227" t="s">
        <v>1737</v>
      </c>
      <c r="AF227">
        <v>3</v>
      </c>
      <c r="AG227">
        <v>2</v>
      </c>
      <c r="AH227">
        <v>2</v>
      </c>
      <c r="AI227">
        <v>1</v>
      </c>
      <c r="AJ227">
        <v>2</v>
      </c>
      <c r="AK227">
        <v>0</v>
      </c>
      <c r="AL227">
        <v>0</v>
      </c>
      <c r="AM227">
        <v>1</v>
      </c>
      <c r="AO227" t="s">
        <v>1231</v>
      </c>
      <c r="AP227" t="s">
        <v>1233</v>
      </c>
      <c r="AQ227">
        <v>0</v>
      </c>
      <c r="AU227">
        <v>0</v>
      </c>
      <c r="AV227">
        <v>5.3050561177917559E-2</v>
      </c>
      <c r="AW227">
        <v>5.7162959728866369E-2</v>
      </c>
      <c r="AX227">
        <v>5.2463285592922161E-2</v>
      </c>
      <c r="AY227">
        <v>5.5904364313749788E-2</v>
      </c>
      <c r="BC227">
        <v>0</v>
      </c>
      <c r="BD227">
        <v>35</v>
      </c>
      <c r="BE227">
        <v>35</v>
      </c>
      <c r="BF227">
        <v>70</v>
      </c>
      <c r="BG227">
        <v>3.68</v>
      </c>
      <c r="BH227">
        <v>3.6</v>
      </c>
      <c r="BI227">
        <v>1.41</v>
      </c>
      <c r="BJ227">
        <v>1.6</v>
      </c>
      <c r="BK227">
        <v>1</v>
      </c>
      <c r="BL227">
        <v>5.3050561177917559E-2</v>
      </c>
      <c r="BM227">
        <v>5.7162959728866369E-2</v>
      </c>
      <c r="BN227">
        <v>5.2463285592922161E-2</v>
      </c>
      <c r="BO227">
        <v>5.5904364313749788E-2</v>
      </c>
      <c r="CP227" t="e">
        <v>#DIV/0!</v>
      </c>
      <c r="CQ227" t="e">
        <v>#DIV/0!</v>
      </c>
      <c r="CR227" t="e">
        <v>#DIV/0!</v>
      </c>
      <c r="CS227" t="e">
        <v>#DIV/0!</v>
      </c>
      <c r="DM227" t="e">
        <v>#DIV/0!</v>
      </c>
      <c r="DN227" t="e">
        <v>#DIV/0!</v>
      </c>
      <c r="DO227" t="e">
        <v>#DIV/0!</v>
      </c>
      <c r="DP227" t="e">
        <v>#DIV/0!</v>
      </c>
      <c r="EB227" t="e">
        <v>#DIV/0!</v>
      </c>
      <c r="EC227" t="e">
        <v>#DIV/0!</v>
      </c>
      <c r="ED227" t="e">
        <v>#DIV/0!</v>
      </c>
      <c r="EE227" t="e">
        <v>#DIV/0!</v>
      </c>
    </row>
    <row r="228" spans="1:135" x14ac:dyDescent="0.2">
      <c r="A228">
        <v>500</v>
      </c>
      <c r="B228" t="s">
        <v>1169</v>
      </c>
      <c r="C228" t="s">
        <v>1340</v>
      </c>
      <c r="D228">
        <v>2</v>
      </c>
      <c r="E228" t="s">
        <v>2035</v>
      </c>
      <c r="F228" t="s">
        <v>1167</v>
      </c>
      <c r="G228" t="s">
        <v>1</v>
      </c>
      <c r="H228">
        <v>1</v>
      </c>
      <c r="I228">
        <v>1</v>
      </c>
      <c r="J228">
        <v>1</v>
      </c>
      <c r="K228">
        <v>1</v>
      </c>
      <c r="L228">
        <v>1</v>
      </c>
      <c r="N228">
        <v>1</v>
      </c>
      <c r="O228">
        <v>1</v>
      </c>
      <c r="Q228" t="s">
        <v>342</v>
      </c>
      <c r="R228" t="s">
        <v>89</v>
      </c>
      <c r="T228">
        <v>2017</v>
      </c>
      <c r="U228" t="s">
        <v>1230</v>
      </c>
      <c r="V228">
        <v>1</v>
      </c>
      <c r="W228">
        <v>0</v>
      </c>
      <c r="X228">
        <v>0</v>
      </c>
      <c r="Y228">
        <v>1</v>
      </c>
      <c r="Z228">
        <v>1</v>
      </c>
      <c r="AA228">
        <v>1</v>
      </c>
      <c r="AB228">
        <v>1</v>
      </c>
      <c r="AC228">
        <v>1</v>
      </c>
      <c r="AD228">
        <v>3</v>
      </c>
      <c r="AE228" t="s">
        <v>1737</v>
      </c>
      <c r="AF228">
        <v>3</v>
      </c>
      <c r="AG228">
        <v>2</v>
      </c>
      <c r="AH228">
        <v>2</v>
      </c>
      <c r="AI228">
        <v>1</v>
      </c>
      <c r="AJ228">
        <v>2</v>
      </c>
      <c r="AK228">
        <v>0</v>
      </c>
      <c r="AL228">
        <v>0</v>
      </c>
      <c r="AM228">
        <v>1</v>
      </c>
      <c r="AO228" t="s">
        <v>1231</v>
      </c>
      <c r="AP228" t="s">
        <v>1232</v>
      </c>
      <c r="AQ228">
        <v>1</v>
      </c>
      <c r="AU228">
        <v>0</v>
      </c>
      <c r="AV228">
        <v>0.54862957406470114</v>
      </c>
      <c r="AW228">
        <v>5.9292817210988683E-2</v>
      </c>
      <c r="AX228">
        <v>0.54255618394590377</v>
      </c>
      <c r="AY228">
        <v>5.7987327288055057E-2</v>
      </c>
      <c r="BC228">
        <v>0</v>
      </c>
      <c r="BD228">
        <v>35</v>
      </c>
      <c r="BE228">
        <v>35</v>
      </c>
      <c r="BF228">
        <v>70</v>
      </c>
      <c r="BG228">
        <v>4.8499999999999996</v>
      </c>
      <c r="BH228">
        <v>4.07</v>
      </c>
      <c r="BI228">
        <v>1.49</v>
      </c>
      <c r="BJ228">
        <v>1.35</v>
      </c>
      <c r="BK228">
        <v>1</v>
      </c>
      <c r="BL228">
        <v>0.54862957406470114</v>
      </c>
      <c r="BM228">
        <v>5.9292817210988683E-2</v>
      </c>
      <c r="BN228">
        <v>0.54255618394590377</v>
      </c>
      <c r="BO228">
        <v>5.7987327288055057E-2</v>
      </c>
      <c r="CP228" t="e">
        <v>#DIV/0!</v>
      </c>
      <c r="CQ228" t="e">
        <v>#DIV/0!</v>
      </c>
      <c r="CR228" t="e">
        <v>#DIV/0!</v>
      </c>
      <c r="CS228" t="e">
        <v>#DIV/0!</v>
      </c>
      <c r="DM228" t="e">
        <v>#DIV/0!</v>
      </c>
      <c r="DN228" t="e">
        <v>#DIV/0!</v>
      </c>
      <c r="DO228" t="e">
        <v>#DIV/0!</v>
      </c>
      <c r="DP228" t="e">
        <v>#DIV/0!</v>
      </c>
      <c r="EB228" t="e">
        <v>#DIV/0!</v>
      </c>
      <c r="EC228" t="e">
        <v>#DIV/0!</v>
      </c>
      <c r="ED228" t="e">
        <v>#DIV/0!</v>
      </c>
      <c r="EE228" t="e">
        <v>#DIV/0!</v>
      </c>
    </row>
    <row r="229" spans="1:135" x14ac:dyDescent="0.2">
      <c r="A229">
        <v>501</v>
      </c>
      <c r="B229" t="s">
        <v>1172</v>
      </c>
      <c r="C229" t="s">
        <v>1341</v>
      </c>
      <c r="D229">
        <v>1</v>
      </c>
      <c r="E229" t="s">
        <v>2036</v>
      </c>
      <c r="F229" t="s">
        <v>0</v>
      </c>
      <c r="G229" t="s">
        <v>1</v>
      </c>
      <c r="H229">
        <v>1</v>
      </c>
      <c r="I229">
        <v>1</v>
      </c>
      <c r="J229">
        <v>1</v>
      </c>
      <c r="K229">
        <v>1</v>
      </c>
      <c r="L229">
        <v>1</v>
      </c>
      <c r="N229">
        <v>1</v>
      </c>
      <c r="O229">
        <v>1</v>
      </c>
      <c r="Q229" t="s">
        <v>342</v>
      </c>
      <c r="R229" t="s">
        <v>89</v>
      </c>
      <c r="T229">
        <v>2017</v>
      </c>
      <c r="U229" t="s">
        <v>90</v>
      </c>
      <c r="V229">
        <v>1</v>
      </c>
      <c r="W229">
        <v>0</v>
      </c>
      <c r="X229">
        <v>0</v>
      </c>
      <c r="Y229">
        <v>1</v>
      </c>
      <c r="Z229">
        <v>1</v>
      </c>
      <c r="AA229">
        <v>1</v>
      </c>
      <c r="AB229">
        <v>1</v>
      </c>
      <c r="AC229">
        <v>1</v>
      </c>
      <c r="AD229">
        <v>1</v>
      </c>
      <c r="AE229">
        <v>1</v>
      </c>
      <c r="AF229">
        <v>1</v>
      </c>
      <c r="AG229">
        <v>2</v>
      </c>
      <c r="AH229">
        <v>2</v>
      </c>
      <c r="AI229">
        <v>1</v>
      </c>
      <c r="AJ229">
        <v>2</v>
      </c>
      <c r="AK229">
        <v>0</v>
      </c>
      <c r="AL229">
        <v>0</v>
      </c>
      <c r="AM229">
        <v>0</v>
      </c>
      <c r="AU229">
        <v>0</v>
      </c>
      <c r="AV229">
        <v>0.59173876031806472</v>
      </c>
      <c r="AW229">
        <v>6.3520695513769584E-2</v>
      </c>
      <c r="AX229">
        <v>0.58710373086387624</v>
      </c>
      <c r="AY229">
        <v>4.2602830410524282E-2</v>
      </c>
      <c r="BC229" t="s">
        <v>46</v>
      </c>
      <c r="BD229">
        <v>49</v>
      </c>
      <c r="BE229">
        <v>49</v>
      </c>
      <c r="BF229">
        <v>98</v>
      </c>
      <c r="BL229" t="e">
        <v>#DIV/0!</v>
      </c>
      <c r="BM229" t="e">
        <v>#DIV/0!</v>
      </c>
      <c r="BN229" t="e">
        <v>#DIV/0!</v>
      </c>
      <c r="BO229" t="e">
        <v>#DIV/0!</v>
      </c>
      <c r="BP229">
        <v>1.0732944806838198</v>
      </c>
      <c r="BQ229">
        <v>0.42899999999999999</v>
      </c>
      <c r="BR229">
        <v>0.20399999999999999</v>
      </c>
      <c r="BS229">
        <v>2.9249999999999998</v>
      </c>
      <c r="BT229">
        <v>21</v>
      </c>
      <c r="BU229">
        <v>28</v>
      </c>
      <c r="BV229">
        <v>10</v>
      </c>
      <c r="BW229">
        <v>39</v>
      </c>
      <c r="BX229">
        <v>0.20897435897435898</v>
      </c>
      <c r="CA229">
        <v>0.59173876031806472</v>
      </c>
      <c r="CB229">
        <v>6.3520695513769584E-2</v>
      </c>
      <c r="CC229">
        <v>0.58710373086387624</v>
      </c>
      <c r="CD229">
        <v>4.2602830410524282E-2</v>
      </c>
      <c r="CP229" t="e">
        <v>#DIV/0!</v>
      </c>
      <c r="CQ229" t="e">
        <v>#DIV/0!</v>
      </c>
      <c r="CR229" t="e">
        <v>#DIV/0!</v>
      </c>
      <c r="CS229" t="e">
        <v>#DIV/0!</v>
      </c>
      <c r="DM229" t="e">
        <v>#DIV/0!</v>
      </c>
      <c r="DN229" t="e">
        <v>#DIV/0!</v>
      </c>
      <c r="DO229" t="e">
        <v>#DIV/0!</v>
      </c>
      <c r="DP229" t="e">
        <v>#DIV/0!</v>
      </c>
      <c r="EB229" t="e">
        <v>#DIV/0!</v>
      </c>
      <c r="EC229" t="e">
        <v>#DIV/0!</v>
      </c>
      <c r="ED229" t="e">
        <v>#DIV/0!</v>
      </c>
      <c r="EE229" t="e">
        <v>#DIV/0!</v>
      </c>
    </row>
    <row r="230" spans="1:135" x14ac:dyDescent="0.2">
      <c r="A230">
        <v>501</v>
      </c>
      <c r="B230" t="s">
        <v>1170</v>
      </c>
      <c r="C230" t="s">
        <v>1341</v>
      </c>
      <c r="D230">
        <v>2</v>
      </c>
      <c r="E230" t="s">
        <v>2037</v>
      </c>
      <c r="F230" t="s">
        <v>0</v>
      </c>
      <c r="G230" t="s">
        <v>1</v>
      </c>
      <c r="H230">
        <v>1</v>
      </c>
      <c r="I230">
        <v>1</v>
      </c>
      <c r="J230">
        <v>1</v>
      </c>
      <c r="K230">
        <v>1</v>
      </c>
      <c r="L230">
        <v>1</v>
      </c>
      <c r="N230">
        <v>1</v>
      </c>
      <c r="O230">
        <v>1</v>
      </c>
      <c r="Q230" t="s">
        <v>342</v>
      </c>
      <c r="R230" t="s">
        <v>89</v>
      </c>
      <c r="T230">
        <v>2017</v>
      </c>
      <c r="U230" t="s">
        <v>90</v>
      </c>
      <c r="V230">
        <v>1</v>
      </c>
      <c r="W230">
        <v>0</v>
      </c>
      <c r="X230">
        <v>0</v>
      </c>
      <c r="Y230">
        <v>1</v>
      </c>
      <c r="Z230">
        <v>1</v>
      </c>
      <c r="AA230">
        <v>1</v>
      </c>
      <c r="AB230">
        <v>1</v>
      </c>
      <c r="AC230">
        <v>1</v>
      </c>
      <c r="AD230">
        <v>1</v>
      </c>
      <c r="AE230">
        <v>1</v>
      </c>
      <c r="AF230">
        <v>1</v>
      </c>
      <c r="AG230">
        <v>2</v>
      </c>
      <c r="AH230">
        <v>2</v>
      </c>
      <c r="AI230">
        <v>1</v>
      </c>
      <c r="AJ230">
        <v>2</v>
      </c>
      <c r="AK230">
        <v>0</v>
      </c>
      <c r="AL230">
        <v>0</v>
      </c>
      <c r="AM230">
        <v>1</v>
      </c>
      <c r="AO230" t="s">
        <v>1234</v>
      </c>
      <c r="AP230" t="s">
        <v>850</v>
      </c>
      <c r="AQ230">
        <v>0</v>
      </c>
      <c r="AU230">
        <v>0</v>
      </c>
      <c r="AV230">
        <v>-0.54665086456640277</v>
      </c>
      <c r="AW230">
        <v>9.0473361928421217E-2</v>
      </c>
      <c r="AX230">
        <v>-0.53978913823293329</v>
      </c>
      <c r="AY230">
        <v>6.692602554621932E-2</v>
      </c>
      <c r="BC230">
        <v>1</v>
      </c>
      <c r="BD230">
        <v>31</v>
      </c>
      <c r="BE230">
        <v>31</v>
      </c>
      <c r="BF230">
        <v>62</v>
      </c>
      <c r="BL230" t="e">
        <v>#DIV/0!</v>
      </c>
      <c r="BM230" t="e">
        <v>#DIV/0!</v>
      </c>
      <c r="BN230" t="e">
        <v>#DIV/0!</v>
      </c>
      <c r="BO230" t="e">
        <v>#DIV/0!</v>
      </c>
      <c r="BP230">
        <v>-0.99151415311174262</v>
      </c>
      <c r="BQ230">
        <v>0.27</v>
      </c>
      <c r="BR230">
        <v>0.48</v>
      </c>
      <c r="BS230">
        <v>0.37101449275362319</v>
      </c>
      <c r="BT230">
        <v>8</v>
      </c>
      <c r="BU230">
        <v>23</v>
      </c>
      <c r="BV230">
        <v>15</v>
      </c>
      <c r="BW230">
        <v>16</v>
      </c>
      <c r="BX230">
        <v>0.2976449275362319</v>
      </c>
      <c r="CA230">
        <v>-0.54665086456640277</v>
      </c>
      <c r="CB230">
        <v>9.0473361928421217E-2</v>
      </c>
      <c r="CC230">
        <v>-0.53978913823293329</v>
      </c>
      <c r="CD230">
        <v>6.692602554621932E-2</v>
      </c>
      <c r="CP230" t="e">
        <v>#DIV/0!</v>
      </c>
      <c r="CQ230" t="e">
        <v>#DIV/0!</v>
      </c>
      <c r="CR230" t="e">
        <v>#DIV/0!</v>
      </c>
      <c r="CS230" t="e">
        <v>#DIV/0!</v>
      </c>
      <c r="DM230" t="e">
        <v>#DIV/0!</v>
      </c>
      <c r="DN230" t="e">
        <v>#DIV/0!</v>
      </c>
      <c r="DO230" t="e">
        <v>#DIV/0!</v>
      </c>
      <c r="DP230" t="e">
        <v>#DIV/0!</v>
      </c>
      <c r="EB230" t="e">
        <v>#DIV/0!</v>
      </c>
      <c r="EC230" t="e">
        <v>#DIV/0!</v>
      </c>
      <c r="ED230" t="e">
        <v>#DIV/0!</v>
      </c>
      <c r="EE230" t="e">
        <v>#DIV/0!</v>
      </c>
    </row>
    <row r="231" spans="1:135" x14ac:dyDescent="0.2">
      <c r="A231">
        <v>501</v>
      </c>
      <c r="B231" t="s">
        <v>1170</v>
      </c>
      <c r="C231" t="s">
        <v>1341</v>
      </c>
      <c r="D231">
        <v>2</v>
      </c>
      <c r="E231" t="s">
        <v>2037</v>
      </c>
      <c r="F231" t="s">
        <v>0</v>
      </c>
      <c r="G231" t="s">
        <v>1</v>
      </c>
      <c r="H231">
        <v>1</v>
      </c>
      <c r="I231">
        <v>1</v>
      </c>
      <c r="J231">
        <v>1</v>
      </c>
      <c r="K231">
        <v>1</v>
      </c>
      <c r="L231">
        <v>1</v>
      </c>
      <c r="N231">
        <v>1</v>
      </c>
      <c r="O231">
        <v>1</v>
      </c>
      <c r="Q231" t="s">
        <v>342</v>
      </c>
      <c r="R231" t="s">
        <v>89</v>
      </c>
      <c r="T231">
        <v>2017</v>
      </c>
      <c r="U231" t="s">
        <v>90</v>
      </c>
      <c r="V231">
        <v>1</v>
      </c>
      <c r="W231">
        <v>0</v>
      </c>
      <c r="X231">
        <v>0</v>
      </c>
      <c r="Y231">
        <v>1</v>
      </c>
      <c r="Z231">
        <v>1</v>
      </c>
      <c r="AA231">
        <v>1</v>
      </c>
      <c r="AB231">
        <v>1</v>
      </c>
      <c r="AC231">
        <v>1</v>
      </c>
      <c r="AD231">
        <v>1</v>
      </c>
      <c r="AE231">
        <v>1</v>
      </c>
      <c r="AF231">
        <v>1</v>
      </c>
      <c r="AG231">
        <v>2</v>
      </c>
      <c r="AH231">
        <v>2</v>
      </c>
      <c r="AI231">
        <v>1</v>
      </c>
      <c r="AJ231">
        <v>2</v>
      </c>
      <c r="AK231">
        <v>0</v>
      </c>
      <c r="AL231">
        <v>0</v>
      </c>
      <c r="AM231">
        <v>1</v>
      </c>
      <c r="AO231" t="s">
        <v>1234</v>
      </c>
      <c r="AP231" t="s">
        <v>849</v>
      </c>
      <c r="AQ231">
        <v>1</v>
      </c>
      <c r="AU231">
        <v>0</v>
      </c>
      <c r="AV231">
        <v>0.44367582301036812</v>
      </c>
      <c r="AW231">
        <v>8.9809948295754755E-2</v>
      </c>
      <c r="AX231">
        <v>0.43819834371394378</v>
      </c>
      <c r="AY231">
        <v>6.507035210282687E-2</v>
      </c>
      <c r="BC231">
        <v>1</v>
      </c>
      <c r="BD231">
        <v>32</v>
      </c>
      <c r="BE231">
        <v>31</v>
      </c>
      <c r="BF231">
        <v>63</v>
      </c>
      <c r="BL231" t="e">
        <v>#DIV/0!</v>
      </c>
      <c r="BM231" t="e">
        <v>#DIV/0!</v>
      </c>
      <c r="BN231" t="e">
        <v>#DIV/0!</v>
      </c>
      <c r="BO231" t="e">
        <v>#DIV/0!</v>
      </c>
      <c r="BP231">
        <v>0.80473824596840771</v>
      </c>
      <c r="BQ231">
        <v>0.45</v>
      </c>
      <c r="BR231">
        <v>0.25</v>
      </c>
      <c r="BS231">
        <v>2.2361111111111112</v>
      </c>
      <c r="BT231">
        <v>14</v>
      </c>
      <c r="BU231">
        <v>18</v>
      </c>
      <c r="BV231">
        <v>8</v>
      </c>
      <c r="BW231">
        <v>23</v>
      </c>
      <c r="BX231">
        <v>0.29546238785369217</v>
      </c>
      <c r="CA231">
        <v>0.44367582301036812</v>
      </c>
      <c r="CB231">
        <v>8.9809948295754755E-2</v>
      </c>
      <c r="CC231">
        <v>0.43819834371394378</v>
      </c>
      <c r="CD231">
        <v>6.507035210282687E-2</v>
      </c>
      <c r="CP231" t="e">
        <v>#DIV/0!</v>
      </c>
      <c r="CQ231" t="e">
        <v>#DIV/0!</v>
      </c>
      <c r="CR231" t="e">
        <v>#DIV/0!</v>
      </c>
      <c r="CS231" t="e">
        <v>#DIV/0!</v>
      </c>
      <c r="DM231" t="e">
        <v>#DIV/0!</v>
      </c>
      <c r="DN231" t="e">
        <v>#DIV/0!</v>
      </c>
      <c r="DO231" t="e">
        <v>#DIV/0!</v>
      </c>
      <c r="DP231" t="e">
        <v>#DIV/0!</v>
      </c>
      <c r="EB231" t="e">
        <v>#DIV/0!</v>
      </c>
      <c r="EC231" t="e">
        <v>#DIV/0!</v>
      </c>
      <c r="ED231" t="e">
        <v>#DIV/0!</v>
      </c>
      <c r="EE231" t="e">
        <v>#DIV/0!</v>
      </c>
    </row>
    <row r="232" spans="1:135" x14ac:dyDescent="0.2">
      <c r="A232">
        <v>501</v>
      </c>
      <c r="B232" t="s">
        <v>1171</v>
      </c>
      <c r="C232" t="s">
        <v>1341</v>
      </c>
      <c r="D232">
        <v>3</v>
      </c>
      <c r="E232" t="s">
        <v>2038</v>
      </c>
      <c r="F232" t="s">
        <v>0</v>
      </c>
      <c r="G232" t="s">
        <v>1</v>
      </c>
      <c r="H232">
        <v>1</v>
      </c>
      <c r="I232">
        <v>1</v>
      </c>
      <c r="J232">
        <v>1</v>
      </c>
      <c r="K232">
        <v>1</v>
      </c>
      <c r="L232">
        <v>1</v>
      </c>
      <c r="N232">
        <v>1</v>
      </c>
      <c r="O232">
        <v>1</v>
      </c>
      <c r="Q232" t="s">
        <v>342</v>
      </c>
      <c r="R232" t="s">
        <v>89</v>
      </c>
      <c r="T232">
        <v>2017</v>
      </c>
      <c r="U232" t="s">
        <v>90</v>
      </c>
      <c r="V232">
        <v>1</v>
      </c>
      <c r="W232">
        <v>0</v>
      </c>
      <c r="X232">
        <v>0</v>
      </c>
      <c r="Y232">
        <v>1</v>
      </c>
      <c r="Z232">
        <v>1</v>
      </c>
      <c r="AA232">
        <v>1</v>
      </c>
      <c r="AB232">
        <v>1</v>
      </c>
      <c r="AC232">
        <v>1</v>
      </c>
      <c r="AD232">
        <v>1</v>
      </c>
      <c r="AE232">
        <v>1</v>
      </c>
      <c r="AF232">
        <v>1</v>
      </c>
      <c r="AG232">
        <v>2</v>
      </c>
      <c r="AH232">
        <v>2</v>
      </c>
      <c r="AI232">
        <v>1</v>
      </c>
      <c r="AJ232">
        <v>2</v>
      </c>
      <c r="AK232">
        <v>0</v>
      </c>
      <c r="AL232">
        <v>0</v>
      </c>
      <c r="AM232">
        <v>1</v>
      </c>
      <c r="AO232" t="s">
        <v>1235</v>
      </c>
      <c r="AP232" t="s">
        <v>850</v>
      </c>
      <c r="AQ232">
        <v>0</v>
      </c>
      <c r="AU232">
        <v>0</v>
      </c>
      <c r="AV232">
        <v>-0.4201901879711909</v>
      </c>
      <c r="AW232">
        <v>0.15825430655606978</v>
      </c>
      <c r="AX232">
        <v>-0.40959715802233732</v>
      </c>
      <c r="AY232">
        <v>0.12775874678230101</v>
      </c>
      <c r="BC232">
        <v>0</v>
      </c>
      <c r="BD232">
        <v>16</v>
      </c>
      <c r="BE232">
        <v>16</v>
      </c>
      <c r="BF232">
        <v>32</v>
      </c>
      <c r="BL232" t="e">
        <v>#DIV/0!</v>
      </c>
      <c r="BM232" t="e">
        <v>#DIV/0!</v>
      </c>
      <c r="BN232" t="e">
        <v>#DIV/0!</v>
      </c>
      <c r="BO232" t="e">
        <v>#DIV/0!</v>
      </c>
      <c r="BP232">
        <v>-0.76214005204689672</v>
      </c>
      <c r="BQ232">
        <v>0.41</v>
      </c>
      <c r="BR232">
        <v>0.63</v>
      </c>
      <c r="BS232">
        <v>0.46666666666666667</v>
      </c>
      <c r="BT232">
        <v>7</v>
      </c>
      <c r="BU232">
        <v>9</v>
      </c>
      <c r="BV232">
        <v>10</v>
      </c>
      <c r="BW232">
        <v>6</v>
      </c>
      <c r="BX232">
        <v>0.52063492063492056</v>
      </c>
      <c r="CA232">
        <v>-0.4201901879711909</v>
      </c>
      <c r="CB232">
        <v>0.15825430655606978</v>
      </c>
      <c r="CC232">
        <v>-0.40959715802233732</v>
      </c>
      <c r="CD232">
        <v>0.12775874678230101</v>
      </c>
      <c r="EB232" t="e">
        <v>#DIV/0!</v>
      </c>
      <c r="EC232" t="e">
        <v>#DIV/0!</v>
      </c>
      <c r="ED232" t="e">
        <v>#DIV/0!</v>
      </c>
      <c r="EE232" t="e">
        <v>#DIV/0!</v>
      </c>
    </row>
    <row r="233" spans="1:135" x14ac:dyDescent="0.2">
      <c r="A233">
        <v>501</v>
      </c>
      <c r="B233" t="s">
        <v>1171</v>
      </c>
      <c r="C233" t="s">
        <v>1341</v>
      </c>
      <c r="D233">
        <v>3</v>
      </c>
      <c r="E233" t="s">
        <v>2038</v>
      </c>
      <c r="F233" t="s">
        <v>0</v>
      </c>
      <c r="G233" t="s">
        <v>1</v>
      </c>
      <c r="H233">
        <v>1</v>
      </c>
      <c r="I233">
        <v>1</v>
      </c>
      <c r="J233">
        <v>1</v>
      </c>
      <c r="K233">
        <v>1</v>
      </c>
      <c r="L233">
        <v>1</v>
      </c>
      <c r="N233">
        <v>1</v>
      </c>
      <c r="O233">
        <v>1</v>
      </c>
      <c r="Q233" t="s">
        <v>342</v>
      </c>
      <c r="R233" t="s">
        <v>89</v>
      </c>
      <c r="T233">
        <v>2017</v>
      </c>
      <c r="U233" t="s">
        <v>90</v>
      </c>
      <c r="V233">
        <v>1</v>
      </c>
      <c r="W233">
        <v>0</v>
      </c>
      <c r="X233">
        <v>0</v>
      </c>
      <c r="Y233">
        <v>1</v>
      </c>
      <c r="Z233">
        <v>1</v>
      </c>
      <c r="AA233">
        <v>1</v>
      </c>
      <c r="AB233">
        <v>1</v>
      </c>
      <c r="AC233">
        <v>1</v>
      </c>
      <c r="AD233">
        <v>1</v>
      </c>
      <c r="AE233">
        <v>1</v>
      </c>
      <c r="AF233">
        <v>1</v>
      </c>
      <c r="AG233">
        <v>2</v>
      </c>
      <c r="AH233">
        <v>2</v>
      </c>
      <c r="AI233">
        <v>1</v>
      </c>
      <c r="AJ233">
        <v>2</v>
      </c>
      <c r="AK233">
        <v>0</v>
      </c>
      <c r="AL233">
        <v>0</v>
      </c>
      <c r="AM233">
        <v>1</v>
      </c>
      <c r="AO233" t="s">
        <v>1235</v>
      </c>
      <c r="AP233" t="s">
        <v>849</v>
      </c>
      <c r="AQ233">
        <v>1</v>
      </c>
      <c r="AU233">
        <v>0</v>
      </c>
      <c r="AV233">
        <v>0.92291235763389967</v>
      </c>
      <c r="AW233">
        <v>0.42428317325531673</v>
      </c>
      <c r="AX233">
        <v>0.90040230013063383</v>
      </c>
      <c r="AY233">
        <v>0.13422909334923991</v>
      </c>
      <c r="BC233">
        <v>0</v>
      </c>
      <c r="BD233">
        <v>17</v>
      </c>
      <c r="BE233">
        <v>16</v>
      </c>
      <c r="BF233">
        <v>33</v>
      </c>
      <c r="BL233" t="e">
        <v>#DIV/0!</v>
      </c>
      <c r="BM233" t="e">
        <v>#DIV/0!</v>
      </c>
      <c r="BN233" t="e">
        <v>#DIV/0!</v>
      </c>
      <c r="BO233" t="e">
        <v>#DIV/0!</v>
      </c>
      <c r="BP233">
        <v>1.6739764335716716</v>
      </c>
      <c r="BQ233">
        <v>0.94</v>
      </c>
      <c r="BR233">
        <v>0.75</v>
      </c>
      <c r="BS233">
        <v>5.333333333333333</v>
      </c>
      <c r="BT233">
        <v>16</v>
      </c>
      <c r="BU233">
        <v>1</v>
      </c>
      <c r="BV233">
        <v>12</v>
      </c>
      <c r="BW233">
        <v>4</v>
      </c>
      <c r="BX233">
        <v>1.3958333333333333</v>
      </c>
      <c r="CA233">
        <v>0.92291235763389967</v>
      </c>
      <c r="CB233">
        <v>0.42428317325531673</v>
      </c>
      <c r="CC233">
        <v>0.90040230013063383</v>
      </c>
      <c r="CD233">
        <v>0.13422909334923991</v>
      </c>
      <c r="EB233" t="e">
        <v>#DIV/0!</v>
      </c>
      <c r="EC233" t="e">
        <v>#DIV/0!</v>
      </c>
      <c r="ED233" t="e">
        <v>#DIV/0!</v>
      </c>
      <c r="EE233" t="e">
        <v>#DIV/0!</v>
      </c>
    </row>
    <row r="234" spans="1:135" x14ac:dyDescent="0.2">
      <c r="A234">
        <v>502</v>
      </c>
      <c r="B234" t="s">
        <v>1174</v>
      </c>
      <c r="C234" t="s">
        <v>1173</v>
      </c>
      <c r="D234">
        <v>1</v>
      </c>
      <c r="E234" t="s">
        <v>2039</v>
      </c>
      <c r="F234" t="s">
        <v>0</v>
      </c>
      <c r="G234" t="s">
        <v>1</v>
      </c>
      <c r="H234">
        <v>1</v>
      </c>
      <c r="I234">
        <v>1</v>
      </c>
      <c r="J234">
        <v>1</v>
      </c>
      <c r="K234">
        <v>1</v>
      </c>
      <c r="L234">
        <v>1</v>
      </c>
      <c r="N234">
        <v>1</v>
      </c>
      <c r="O234">
        <v>1</v>
      </c>
      <c r="Q234" t="s">
        <v>1248</v>
      </c>
      <c r="R234" t="s">
        <v>1245</v>
      </c>
      <c r="T234">
        <v>2017</v>
      </c>
      <c r="U234" t="s">
        <v>108</v>
      </c>
      <c r="V234">
        <v>1</v>
      </c>
      <c r="W234">
        <v>0</v>
      </c>
      <c r="X234">
        <v>0</v>
      </c>
      <c r="Y234">
        <v>4</v>
      </c>
      <c r="Z234">
        <v>4</v>
      </c>
      <c r="AA234">
        <v>1</v>
      </c>
      <c r="AB234">
        <v>4</v>
      </c>
      <c r="AC234">
        <v>1</v>
      </c>
      <c r="AD234">
        <v>1</v>
      </c>
      <c r="AE234">
        <v>1</v>
      </c>
      <c r="AF234">
        <v>1</v>
      </c>
      <c r="AG234">
        <v>2</v>
      </c>
      <c r="AH234">
        <v>2</v>
      </c>
      <c r="AI234">
        <v>1</v>
      </c>
      <c r="AJ234">
        <v>2</v>
      </c>
      <c r="AK234">
        <v>0</v>
      </c>
      <c r="AL234">
        <v>0</v>
      </c>
      <c r="AM234">
        <v>0</v>
      </c>
      <c r="AU234">
        <v>0</v>
      </c>
      <c r="AV234">
        <v>0.69068500704254421</v>
      </c>
      <c r="AW234">
        <v>8.1254463108403355E-2</v>
      </c>
      <c r="AX234">
        <v>0.68255930107733787</v>
      </c>
      <c r="AY234">
        <v>6.4220043779949693E-2</v>
      </c>
      <c r="BC234">
        <v>1</v>
      </c>
      <c r="BD234">
        <v>33</v>
      </c>
      <c r="BE234">
        <v>33</v>
      </c>
      <c r="BF234">
        <v>66</v>
      </c>
      <c r="BL234" t="e">
        <v>#DIV/0!</v>
      </c>
      <c r="BM234" t="e">
        <v>#DIV/0!</v>
      </c>
      <c r="BN234" t="e">
        <v>#DIV/0!</v>
      </c>
      <c r="BO234" t="e">
        <v>#DIV/0!</v>
      </c>
      <c r="BP234">
        <v>1.2527629684953681</v>
      </c>
      <c r="BQ234">
        <v>0.67649999999999999</v>
      </c>
      <c r="BR234">
        <v>0.36359999999999998</v>
      </c>
      <c r="BS234">
        <v>3.5</v>
      </c>
      <c r="BT234">
        <v>22</v>
      </c>
      <c r="BU234">
        <v>11</v>
      </c>
      <c r="BV234">
        <v>12</v>
      </c>
      <c r="BW234">
        <v>21</v>
      </c>
      <c r="BX234">
        <v>0.26731601731601728</v>
      </c>
      <c r="CA234">
        <v>0.69068500704254421</v>
      </c>
      <c r="CB234">
        <v>8.1254463108403355E-2</v>
      </c>
      <c r="CC234">
        <v>0.68255930107733787</v>
      </c>
      <c r="CD234">
        <v>6.4220043779949693E-2</v>
      </c>
      <c r="EB234" t="e">
        <v>#DIV/0!</v>
      </c>
      <c r="EC234" t="e">
        <v>#DIV/0!</v>
      </c>
      <c r="ED234" t="e">
        <v>#DIV/0!</v>
      </c>
      <c r="EE234" t="e">
        <v>#DIV/0!</v>
      </c>
    </row>
    <row r="235" spans="1:135" x14ac:dyDescent="0.2">
      <c r="A235">
        <v>502</v>
      </c>
      <c r="B235" t="s">
        <v>1175</v>
      </c>
      <c r="C235" t="s">
        <v>1173</v>
      </c>
      <c r="D235">
        <v>2</v>
      </c>
      <c r="E235" t="s">
        <v>2040</v>
      </c>
      <c r="F235" t="s">
        <v>0</v>
      </c>
      <c r="G235" t="s">
        <v>1</v>
      </c>
      <c r="H235">
        <v>1</v>
      </c>
      <c r="I235">
        <v>1</v>
      </c>
      <c r="J235">
        <v>1</v>
      </c>
      <c r="K235">
        <v>1</v>
      </c>
      <c r="L235">
        <v>1</v>
      </c>
      <c r="N235">
        <v>1</v>
      </c>
      <c r="O235">
        <v>1</v>
      </c>
      <c r="Q235" t="s">
        <v>1248</v>
      </c>
      <c r="R235" t="s">
        <v>89</v>
      </c>
      <c r="T235">
        <v>2017</v>
      </c>
      <c r="U235" t="s">
        <v>108</v>
      </c>
      <c r="V235">
        <v>1</v>
      </c>
      <c r="W235">
        <v>0</v>
      </c>
      <c r="X235">
        <v>0</v>
      </c>
      <c r="Y235">
        <v>1</v>
      </c>
      <c r="Z235">
        <v>1</v>
      </c>
      <c r="AA235">
        <v>1</v>
      </c>
      <c r="AB235">
        <v>1</v>
      </c>
      <c r="AC235">
        <v>1</v>
      </c>
      <c r="AD235">
        <v>1</v>
      </c>
      <c r="AE235">
        <v>1</v>
      </c>
      <c r="AF235">
        <v>1</v>
      </c>
      <c r="AG235">
        <v>2</v>
      </c>
      <c r="AH235">
        <v>2</v>
      </c>
      <c r="AI235">
        <v>1</v>
      </c>
      <c r="AJ235">
        <v>2</v>
      </c>
      <c r="AK235">
        <v>0</v>
      </c>
      <c r="AL235">
        <v>0</v>
      </c>
      <c r="AM235">
        <v>0</v>
      </c>
      <c r="AU235">
        <v>0</v>
      </c>
      <c r="AV235">
        <v>0.48811130825678289</v>
      </c>
      <c r="AW235">
        <v>3.7175261162495983E-2</v>
      </c>
      <c r="AX235">
        <v>0.4854917484629182</v>
      </c>
      <c r="AY235">
        <v>2.9007931863549819E-2</v>
      </c>
      <c r="BC235">
        <v>1</v>
      </c>
      <c r="BD235">
        <v>71</v>
      </c>
      <c r="BE235">
        <v>71</v>
      </c>
      <c r="BF235">
        <v>142</v>
      </c>
      <c r="BL235" t="e">
        <v>#DIV/0!</v>
      </c>
      <c r="BM235" t="e">
        <v>#DIV/0!</v>
      </c>
      <c r="BN235" t="e">
        <v>#DIV/0!</v>
      </c>
      <c r="BO235" t="e">
        <v>#DIV/0!</v>
      </c>
      <c r="BP235">
        <v>0.88533523278037385</v>
      </c>
      <c r="BQ235">
        <v>0.69440000000000002</v>
      </c>
      <c r="BR235">
        <v>0.47439999999999999</v>
      </c>
      <c r="BS235">
        <v>2.4237967914438503</v>
      </c>
      <c r="BT235">
        <v>49</v>
      </c>
      <c r="BU235">
        <v>22</v>
      </c>
      <c r="BV235">
        <v>34</v>
      </c>
      <c r="BW235">
        <v>37</v>
      </c>
      <c r="BX235">
        <v>0.12230150045276095</v>
      </c>
      <c r="CA235">
        <v>0.48811130825678289</v>
      </c>
      <c r="CB235">
        <v>3.7175261162495983E-2</v>
      </c>
      <c r="CC235">
        <v>0.4854917484629182</v>
      </c>
      <c r="CD235">
        <v>2.9007931863549819E-2</v>
      </c>
      <c r="EB235" t="e">
        <v>#DIV/0!</v>
      </c>
      <c r="EC235" t="e">
        <v>#DIV/0!</v>
      </c>
      <c r="ED235" t="e">
        <v>#DIV/0!</v>
      </c>
      <c r="EE235" t="e">
        <v>#DIV/0!</v>
      </c>
    </row>
    <row r="236" spans="1:135" x14ac:dyDescent="0.2">
      <c r="A236">
        <v>502</v>
      </c>
      <c r="B236" t="s">
        <v>1176</v>
      </c>
      <c r="C236" t="s">
        <v>1173</v>
      </c>
      <c r="D236">
        <v>3</v>
      </c>
      <c r="E236" t="s">
        <v>2041</v>
      </c>
      <c r="F236" t="s">
        <v>0</v>
      </c>
      <c r="G236" t="s">
        <v>1</v>
      </c>
      <c r="H236">
        <v>1</v>
      </c>
      <c r="I236">
        <v>1</v>
      </c>
      <c r="J236">
        <v>1</v>
      </c>
      <c r="K236">
        <v>1</v>
      </c>
      <c r="L236">
        <v>1</v>
      </c>
      <c r="N236">
        <v>1</v>
      </c>
      <c r="O236">
        <v>1</v>
      </c>
      <c r="Q236" t="s">
        <v>1248</v>
      </c>
      <c r="R236" t="s">
        <v>89</v>
      </c>
      <c r="T236">
        <v>2017</v>
      </c>
      <c r="U236" t="s">
        <v>108</v>
      </c>
      <c r="V236">
        <v>1</v>
      </c>
      <c r="W236">
        <v>0</v>
      </c>
      <c r="X236">
        <v>0</v>
      </c>
      <c r="Y236">
        <v>1</v>
      </c>
      <c r="Z236">
        <v>1</v>
      </c>
      <c r="AA236">
        <v>1</v>
      </c>
      <c r="AB236">
        <v>1</v>
      </c>
      <c r="AC236">
        <v>1</v>
      </c>
      <c r="AD236">
        <v>1</v>
      </c>
      <c r="AE236">
        <v>1</v>
      </c>
      <c r="AF236">
        <v>1</v>
      </c>
      <c r="AG236">
        <v>2</v>
      </c>
      <c r="AH236">
        <v>2</v>
      </c>
      <c r="AI236">
        <v>1</v>
      </c>
      <c r="AJ236">
        <v>2</v>
      </c>
      <c r="AK236">
        <v>0</v>
      </c>
      <c r="AL236">
        <v>0</v>
      </c>
      <c r="AM236">
        <v>0</v>
      </c>
      <c r="AU236">
        <v>0</v>
      </c>
      <c r="AV236">
        <v>0.68839733006268111</v>
      </c>
      <c r="AW236">
        <v>5.8452338128763118E-2</v>
      </c>
      <c r="AX236">
        <v>0.68300518387420051</v>
      </c>
      <c r="AY236">
        <v>4.3234137163456261E-2</v>
      </c>
      <c r="BC236">
        <v>1</v>
      </c>
      <c r="BD236">
        <v>49</v>
      </c>
      <c r="BE236">
        <v>49</v>
      </c>
      <c r="BF236">
        <v>98</v>
      </c>
      <c r="BL236" t="e">
        <v>#DIV/0!</v>
      </c>
      <c r="BM236" t="e">
        <v>#DIV/0!</v>
      </c>
      <c r="BN236" t="e">
        <v>#DIV/0!</v>
      </c>
      <c r="BO236" t="e">
        <v>#DIV/0!</v>
      </c>
      <c r="BP236">
        <v>1.2486135849485565</v>
      </c>
      <c r="BQ236">
        <v>0.75929999999999997</v>
      </c>
      <c r="BR236">
        <v>0.4723</v>
      </c>
      <c r="BS236">
        <v>3.4855072463768115</v>
      </c>
      <c r="BT236">
        <v>37</v>
      </c>
      <c r="BU236">
        <v>12</v>
      </c>
      <c r="BV236">
        <v>23</v>
      </c>
      <c r="BW236">
        <v>26</v>
      </c>
      <c r="BX236">
        <v>0.19230015969146405</v>
      </c>
      <c r="CA236">
        <v>0.68839733006268111</v>
      </c>
      <c r="CB236">
        <v>5.8452338128763118E-2</v>
      </c>
      <c r="CC236">
        <v>0.68300518387420051</v>
      </c>
      <c r="CD236">
        <v>4.3234137163456261E-2</v>
      </c>
      <c r="EA236">
        <v>1</v>
      </c>
      <c r="EB236" t="e">
        <v>#DIV/0!</v>
      </c>
      <c r="EC236" t="e">
        <v>#DIV/0!</v>
      </c>
      <c r="ED236" t="e">
        <v>#DIV/0!</v>
      </c>
      <c r="EE236" t="e">
        <v>#DIV/0!</v>
      </c>
    </row>
    <row r="237" spans="1:135" x14ac:dyDescent="0.2">
      <c r="A237">
        <v>504</v>
      </c>
      <c r="B237" t="s">
        <v>1179</v>
      </c>
      <c r="C237" t="s">
        <v>1182</v>
      </c>
      <c r="D237">
        <v>1</v>
      </c>
      <c r="E237" t="s">
        <v>2042</v>
      </c>
      <c r="F237" t="s">
        <v>0</v>
      </c>
      <c r="G237" t="s">
        <v>1</v>
      </c>
      <c r="H237">
        <v>1</v>
      </c>
      <c r="I237">
        <v>1</v>
      </c>
      <c r="J237">
        <v>1</v>
      </c>
      <c r="K237">
        <v>1</v>
      </c>
      <c r="L237">
        <v>1</v>
      </c>
      <c r="N237">
        <v>1</v>
      </c>
      <c r="O237">
        <v>1</v>
      </c>
      <c r="Q237" t="s">
        <v>1247</v>
      </c>
      <c r="R237" t="s">
        <v>1245</v>
      </c>
      <c r="T237">
        <v>2017</v>
      </c>
      <c r="U237" t="s">
        <v>1246</v>
      </c>
      <c r="V237">
        <v>1</v>
      </c>
      <c r="W237">
        <v>0</v>
      </c>
      <c r="X237">
        <v>0</v>
      </c>
      <c r="Y237">
        <v>4</v>
      </c>
      <c r="Z237">
        <v>4</v>
      </c>
      <c r="AA237">
        <v>1</v>
      </c>
      <c r="AB237">
        <v>4</v>
      </c>
      <c r="AC237">
        <v>1</v>
      </c>
      <c r="AD237">
        <v>2</v>
      </c>
      <c r="AE237" t="s">
        <v>1764</v>
      </c>
      <c r="AF237">
        <v>2</v>
      </c>
      <c r="AG237">
        <v>2</v>
      </c>
      <c r="AH237">
        <v>2</v>
      </c>
      <c r="AI237">
        <v>1</v>
      </c>
      <c r="AJ237">
        <v>2</v>
      </c>
      <c r="AK237">
        <v>0</v>
      </c>
      <c r="AL237">
        <v>0</v>
      </c>
      <c r="AM237">
        <v>1</v>
      </c>
      <c r="AO237" t="s">
        <v>1242</v>
      </c>
      <c r="AP237" t="s">
        <v>1243</v>
      </c>
      <c r="AQ237">
        <v>1</v>
      </c>
      <c r="AU237">
        <v>0</v>
      </c>
      <c r="AV237">
        <v>0.47848258779565256</v>
      </c>
      <c r="AW237">
        <v>4.7842706900137352E-2</v>
      </c>
      <c r="AX237">
        <v>0.47419766909897509</v>
      </c>
      <c r="AY237">
        <v>4.6989659392833505E-2</v>
      </c>
      <c r="BC237">
        <v>1</v>
      </c>
      <c r="BD237">
        <v>43</v>
      </c>
      <c r="BE237">
        <v>43</v>
      </c>
      <c r="BF237">
        <v>86</v>
      </c>
      <c r="BG237">
        <v>9.6199999999999992</v>
      </c>
      <c r="BH237">
        <v>7.24</v>
      </c>
      <c r="BI237">
        <v>4.5199999999999996</v>
      </c>
      <c r="BJ237">
        <v>5.39</v>
      </c>
      <c r="BK237">
        <v>1</v>
      </c>
      <c r="BL237">
        <v>0.47848258779565256</v>
      </c>
      <c r="BM237">
        <v>4.7842706900137352E-2</v>
      </c>
      <c r="BN237">
        <v>0.47419766909897509</v>
      </c>
      <c r="BO237">
        <v>4.6989659392833505E-2</v>
      </c>
      <c r="BP237" t="e">
        <v>#DIV/0!</v>
      </c>
      <c r="BS237" t="e">
        <v>#DIV/0!</v>
      </c>
      <c r="BT237">
        <v>0</v>
      </c>
      <c r="BU237">
        <v>43</v>
      </c>
      <c r="BV237">
        <v>0</v>
      </c>
      <c r="BW237">
        <v>43</v>
      </c>
      <c r="BX237" t="e">
        <v>#DIV/0!</v>
      </c>
      <c r="CA237" t="e">
        <v>#DIV/0!</v>
      </c>
      <c r="CB237" t="e">
        <v>#DIV/0!</v>
      </c>
      <c r="CC237" t="e">
        <v>#DIV/0!</v>
      </c>
      <c r="CD237" t="e">
        <v>#DIV/0!</v>
      </c>
      <c r="EB237" t="e">
        <v>#DIV/0!</v>
      </c>
      <c r="EC237" t="e">
        <v>#DIV/0!</v>
      </c>
      <c r="ED237" t="e">
        <v>#DIV/0!</v>
      </c>
      <c r="EE237" t="e">
        <v>#DIV/0!</v>
      </c>
    </row>
    <row r="238" spans="1:135" x14ac:dyDescent="0.2">
      <c r="A238">
        <v>504</v>
      </c>
      <c r="B238" t="s">
        <v>1179</v>
      </c>
      <c r="C238" t="s">
        <v>1182</v>
      </c>
      <c r="D238">
        <v>1</v>
      </c>
      <c r="E238" t="s">
        <v>2042</v>
      </c>
      <c r="F238" t="s">
        <v>0</v>
      </c>
      <c r="G238" t="s">
        <v>1</v>
      </c>
      <c r="H238">
        <v>1</v>
      </c>
      <c r="I238">
        <v>1</v>
      </c>
      <c r="J238">
        <v>1</v>
      </c>
      <c r="K238">
        <v>1</v>
      </c>
      <c r="L238">
        <v>1</v>
      </c>
      <c r="N238">
        <v>1</v>
      </c>
      <c r="O238">
        <v>1</v>
      </c>
      <c r="Q238" t="s">
        <v>1247</v>
      </c>
      <c r="R238" t="s">
        <v>1245</v>
      </c>
      <c r="T238">
        <v>2017</v>
      </c>
      <c r="U238" t="s">
        <v>1246</v>
      </c>
      <c r="V238">
        <v>1</v>
      </c>
      <c r="W238">
        <v>0</v>
      </c>
      <c r="X238">
        <v>0</v>
      </c>
      <c r="Y238">
        <v>4</v>
      </c>
      <c r="Z238">
        <v>4</v>
      </c>
      <c r="AA238">
        <v>1</v>
      </c>
      <c r="AB238">
        <v>4</v>
      </c>
      <c r="AC238">
        <v>1</v>
      </c>
      <c r="AD238">
        <v>2</v>
      </c>
      <c r="AE238" t="s">
        <v>1764</v>
      </c>
      <c r="AF238">
        <v>2</v>
      </c>
      <c r="AG238">
        <v>2</v>
      </c>
      <c r="AH238">
        <v>2</v>
      </c>
      <c r="AI238">
        <v>1</v>
      </c>
      <c r="AJ238">
        <v>2</v>
      </c>
      <c r="AK238">
        <v>0</v>
      </c>
      <c r="AL238">
        <v>0</v>
      </c>
      <c r="AM238">
        <v>1</v>
      </c>
      <c r="AO238" t="s">
        <v>1242</v>
      </c>
      <c r="AP238" t="s">
        <v>1244</v>
      </c>
      <c r="AQ238">
        <v>0</v>
      </c>
      <c r="AU238">
        <v>0</v>
      </c>
      <c r="AV238">
        <v>-0.41595768645879422</v>
      </c>
      <c r="AW238">
        <v>4.7517562772814839E-2</v>
      </c>
      <c r="AX238">
        <v>-0.41223269225170056</v>
      </c>
      <c r="AY238">
        <v>4.6670312667148522E-2</v>
      </c>
      <c r="BC238">
        <v>1</v>
      </c>
      <c r="BD238">
        <v>43</v>
      </c>
      <c r="BE238">
        <v>43</v>
      </c>
      <c r="BF238">
        <v>86</v>
      </c>
      <c r="BG238">
        <v>7.89</v>
      </c>
      <c r="BH238">
        <v>9.8800000000000008</v>
      </c>
      <c r="BI238">
        <v>5.24</v>
      </c>
      <c r="BJ238">
        <v>4.28</v>
      </c>
      <c r="BK238">
        <v>-1</v>
      </c>
      <c r="BL238">
        <v>-0.41595768645879422</v>
      </c>
      <c r="BM238">
        <v>4.7517562772814839E-2</v>
      </c>
      <c r="BN238">
        <v>-0.41223269225170056</v>
      </c>
      <c r="BO238">
        <v>4.6670312667148522E-2</v>
      </c>
      <c r="BP238" t="e">
        <v>#DIV/0!</v>
      </c>
      <c r="BS238" t="e">
        <v>#DIV/0!</v>
      </c>
      <c r="BT238">
        <v>0</v>
      </c>
      <c r="BU238">
        <v>43</v>
      </c>
      <c r="BV238">
        <v>0</v>
      </c>
      <c r="BW238">
        <v>43</v>
      </c>
      <c r="BX238" t="e">
        <v>#DIV/0!</v>
      </c>
      <c r="CA238" t="e">
        <v>#DIV/0!</v>
      </c>
      <c r="CB238" t="e">
        <v>#DIV/0!</v>
      </c>
      <c r="CC238" t="e">
        <v>#DIV/0!</v>
      </c>
      <c r="CD238" t="e">
        <v>#DIV/0!</v>
      </c>
      <c r="EB238" t="e">
        <v>#DIV/0!</v>
      </c>
      <c r="EC238" t="e">
        <v>#DIV/0!</v>
      </c>
      <c r="ED238" t="e">
        <v>#DIV/0!</v>
      </c>
      <c r="EE238" t="e">
        <v>#DIV/0!</v>
      </c>
    </row>
    <row r="239" spans="1:135" x14ac:dyDescent="0.2">
      <c r="A239">
        <v>504</v>
      </c>
      <c r="B239" t="s">
        <v>1180</v>
      </c>
      <c r="C239" t="s">
        <v>1182</v>
      </c>
      <c r="D239">
        <v>2</v>
      </c>
      <c r="E239" t="s">
        <v>2043</v>
      </c>
      <c r="F239" t="s">
        <v>0</v>
      </c>
      <c r="G239" t="s">
        <v>1</v>
      </c>
      <c r="H239">
        <v>1</v>
      </c>
      <c r="I239">
        <v>1</v>
      </c>
      <c r="J239">
        <v>1</v>
      </c>
      <c r="K239">
        <v>1</v>
      </c>
      <c r="L239">
        <v>1</v>
      </c>
      <c r="N239">
        <v>1</v>
      </c>
      <c r="O239">
        <v>1</v>
      </c>
      <c r="Q239" t="s">
        <v>250</v>
      </c>
      <c r="R239" t="s">
        <v>1245</v>
      </c>
      <c r="T239">
        <v>2017</v>
      </c>
      <c r="U239" t="s">
        <v>1246</v>
      </c>
      <c r="V239">
        <v>1</v>
      </c>
      <c r="W239">
        <v>0</v>
      </c>
      <c r="X239">
        <v>0</v>
      </c>
      <c r="Y239">
        <v>4</v>
      </c>
      <c r="Z239">
        <v>4</v>
      </c>
      <c r="AA239">
        <v>1</v>
      </c>
      <c r="AB239">
        <v>4</v>
      </c>
      <c r="AC239">
        <v>1</v>
      </c>
      <c r="AD239">
        <v>2</v>
      </c>
      <c r="AE239" t="s">
        <v>1764</v>
      </c>
      <c r="AF239">
        <v>2</v>
      </c>
      <c r="AG239">
        <v>2</v>
      </c>
      <c r="AH239">
        <v>2</v>
      </c>
      <c r="AI239">
        <v>1</v>
      </c>
      <c r="AJ239">
        <v>2</v>
      </c>
      <c r="AK239">
        <v>0</v>
      </c>
      <c r="AL239">
        <v>0</v>
      </c>
      <c r="AM239">
        <v>1</v>
      </c>
      <c r="AO239" t="s">
        <v>1242</v>
      </c>
      <c r="AP239" t="s">
        <v>1243</v>
      </c>
      <c r="AQ239">
        <v>1</v>
      </c>
      <c r="AU239">
        <v>0</v>
      </c>
      <c r="AV239">
        <v>0.97545965817267644</v>
      </c>
      <c r="AW239">
        <v>0.22405835960782805</v>
      </c>
      <c r="AX239">
        <v>0.95911117228151421</v>
      </c>
      <c r="AY239">
        <v>9.5267497160937784E-2</v>
      </c>
      <c r="BC239">
        <v>1</v>
      </c>
      <c r="BD239">
        <v>24</v>
      </c>
      <c r="BE239">
        <v>23</v>
      </c>
      <c r="BF239">
        <v>47</v>
      </c>
      <c r="BL239" t="e">
        <v>#DIV/0!</v>
      </c>
      <c r="BM239" t="e">
        <v>#DIV/0!</v>
      </c>
      <c r="BN239" t="e">
        <v>#DIV/0!</v>
      </c>
      <c r="BO239" t="e">
        <v>#DIV/0!</v>
      </c>
      <c r="BP239">
        <v>1.7692866133759964</v>
      </c>
      <c r="BQ239">
        <v>0.92</v>
      </c>
      <c r="BR239">
        <v>0.67</v>
      </c>
      <c r="BS239">
        <v>5.8666666666666663</v>
      </c>
      <c r="BT239">
        <v>22</v>
      </c>
      <c r="BU239">
        <v>2</v>
      </c>
      <c r="BV239">
        <v>15</v>
      </c>
      <c r="BW239">
        <v>8</v>
      </c>
      <c r="BX239">
        <v>0.73712121212121207</v>
      </c>
      <c r="CA239">
        <v>0.97545965817267644</v>
      </c>
      <c r="CB239">
        <v>0.22405835960782805</v>
      </c>
      <c r="CC239">
        <v>0.95911117228151421</v>
      </c>
      <c r="CD239">
        <v>9.5267497160937784E-2</v>
      </c>
      <c r="EB239" t="e">
        <v>#DIV/0!</v>
      </c>
      <c r="EC239" t="e">
        <v>#DIV/0!</v>
      </c>
      <c r="ED239" t="e">
        <v>#DIV/0!</v>
      </c>
      <c r="EE239" t="e">
        <v>#DIV/0!</v>
      </c>
    </row>
    <row r="240" spans="1:135" x14ac:dyDescent="0.2">
      <c r="A240">
        <v>504</v>
      </c>
      <c r="B240" t="s">
        <v>1180</v>
      </c>
      <c r="C240" t="s">
        <v>1182</v>
      </c>
      <c r="D240">
        <v>2</v>
      </c>
      <c r="E240" t="s">
        <v>2043</v>
      </c>
      <c r="F240" t="s">
        <v>0</v>
      </c>
      <c r="G240" t="s">
        <v>1</v>
      </c>
      <c r="H240">
        <v>1</v>
      </c>
      <c r="I240">
        <v>1</v>
      </c>
      <c r="J240">
        <v>1</v>
      </c>
      <c r="K240">
        <v>1</v>
      </c>
      <c r="L240">
        <v>1</v>
      </c>
      <c r="N240">
        <v>1</v>
      </c>
      <c r="O240">
        <v>1</v>
      </c>
      <c r="Q240" t="s">
        <v>250</v>
      </c>
      <c r="R240" t="s">
        <v>1245</v>
      </c>
      <c r="T240">
        <v>2017</v>
      </c>
      <c r="U240" t="s">
        <v>1246</v>
      </c>
      <c r="V240">
        <v>1</v>
      </c>
      <c r="W240">
        <v>0</v>
      </c>
      <c r="X240">
        <v>0</v>
      </c>
      <c r="Y240">
        <v>4</v>
      </c>
      <c r="Z240">
        <v>4</v>
      </c>
      <c r="AA240">
        <v>1</v>
      </c>
      <c r="AB240">
        <v>4</v>
      </c>
      <c r="AC240">
        <v>1</v>
      </c>
      <c r="AD240">
        <v>2</v>
      </c>
      <c r="AE240" t="s">
        <v>1764</v>
      </c>
      <c r="AF240">
        <v>2</v>
      </c>
      <c r="AG240">
        <v>2</v>
      </c>
      <c r="AH240">
        <v>2</v>
      </c>
      <c r="AI240">
        <v>1</v>
      </c>
      <c r="AJ240">
        <v>2</v>
      </c>
      <c r="AK240">
        <v>0</v>
      </c>
      <c r="AL240">
        <v>0</v>
      </c>
      <c r="AM240">
        <v>1</v>
      </c>
      <c r="AO240" t="s">
        <v>1242</v>
      </c>
      <c r="AP240" t="s">
        <v>1244</v>
      </c>
      <c r="AQ240">
        <v>0</v>
      </c>
      <c r="AU240">
        <v>0</v>
      </c>
      <c r="AV240">
        <v>-0.43733134147703917</v>
      </c>
      <c r="AW240">
        <v>0.2584456362282414</v>
      </c>
      <c r="AX240">
        <v>-0.42983423276600424</v>
      </c>
      <c r="AY240">
        <v>8.9035420676501151E-2</v>
      </c>
      <c r="BC240">
        <v>1</v>
      </c>
      <c r="BD240">
        <v>23</v>
      </c>
      <c r="BE240">
        <v>23</v>
      </c>
      <c r="BF240">
        <v>46</v>
      </c>
      <c r="BL240" t="e">
        <v>#DIV/0!</v>
      </c>
      <c r="BM240" t="e">
        <v>#DIV/0!</v>
      </c>
      <c r="BN240" t="e">
        <v>#DIV/0!</v>
      </c>
      <c r="BO240" t="e">
        <v>#DIV/0!</v>
      </c>
      <c r="BP240">
        <v>-0.79323063911692782</v>
      </c>
      <c r="BQ240">
        <v>0.83</v>
      </c>
      <c r="BR240">
        <v>0.93</v>
      </c>
      <c r="BS240">
        <v>0.45238095238095238</v>
      </c>
      <c r="BT240">
        <v>19</v>
      </c>
      <c r="BU240">
        <v>4</v>
      </c>
      <c r="BV240">
        <v>21</v>
      </c>
      <c r="BW240">
        <v>2</v>
      </c>
      <c r="BX240">
        <v>0.85025062656641603</v>
      </c>
      <c r="CA240">
        <v>-0.43733134147703917</v>
      </c>
      <c r="CB240">
        <v>0.2584456362282414</v>
      </c>
      <c r="CC240">
        <v>-0.42983423276600424</v>
      </c>
      <c r="CD240">
        <v>8.9035420676501151E-2</v>
      </c>
      <c r="EB240" t="e">
        <v>#DIV/0!</v>
      </c>
      <c r="EC240" t="e">
        <v>#DIV/0!</v>
      </c>
      <c r="ED240" t="e">
        <v>#DIV/0!</v>
      </c>
      <c r="EE240" t="e">
        <v>#DIV/0!</v>
      </c>
    </row>
    <row r="241" spans="1:135" x14ac:dyDescent="0.2">
      <c r="A241">
        <v>504</v>
      </c>
      <c r="B241" t="s">
        <v>1181</v>
      </c>
      <c r="C241" t="s">
        <v>1182</v>
      </c>
      <c r="D241">
        <v>3</v>
      </c>
      <c r="E241" t="s">
        <v>2044</v>
      </c>
      <c r="F241" t="s">
        <v>0</v>
      </c>
      <c r="G241" t="s">
        <v>1</v>
      </c>
      <c r="H241">
        <v>1</v>
      </c>
      <c r="I241">
        <v>1</v>
      </c>
      <c r="J241">
        <v>1</v>
      </c>
      <c r="K241">
        <v>1</v>
      </c>
      <c r="L241">
        <v>1</v>
      </c>
      <c r="N241">
        <v>1</v>
      </c>
      <c r="O241">
        <v>1</v>
      </c>
      <c r="Q241" t="s">
        <v>1247</v>
      </c>
      <c r="R241" t="s">
        <v>1245</v>
      </c>
      <c r="T241">
        <v>2017</v>
      </c>
      <c r="U241" t="s">
        <v>1246</v>
      </c>
      <c r="V241">
        <v>1</v>
      </c>
      <c r="W241">
        <v>0</v>
      </c>
      <c r="X241">
        <v>0</v>
      </c>
      <c r="Y241">
        <v>4</v>
      </c>
      <c r="Z241">
        <v>4</v>
      </c>
      <c r="AA241">
        <v>1</v>
      </c>
      <c r="AB241">
        <v>4</v>
      </c>
      <c r="AC241">
        <v>1</v>
      </c>
      <c r="AD241">
        <v>1</v>
      </c>
      <c r="AE241">
        <v>1</v>
      </c>
      <c r="AF241">
        <v>1</v>
      </c>
      <c r="AG241">
        <v>2</v>
      </c>
      <c r="AH241">
        <v>2</v>
      </c>
      <c r="AI241">
        <v>1</v>
      </c>
      <c r="AJ241">
        <v>2</v>
      </c>
      <c r="AK241">
        <v>0</v>
      </c>
      <c r="AL241">
        <v>0</v>
      </c>
      <c r="AM241">
        <v>1</v>
      </c>
      <c r="AO241" t="s">
        <v>1242</v>
      </c>
      <c r="AP241" t="s">
        <v>1243</v>
      </c>
      <c r="AQ241">
        <v>1</v>
      </c>
      <c r="AU241">
        <v>0</v>
      </c>
      <c r="AV241">
        <v>0.70501748812067722</v>
      </c>
      <c r="AW241">
        <v>8.018772322080181E-2</v>
      </c>
      <c r="AX241">
        <v>0.69459851046372145</v>
      </c>
      <c r="AY241">
        <v>7.7835155641536383E-2</v>
      </c>
      <c r="BC241">
        <v>1</v>
      </c>
      <c r="BD241">
        <v>27</v>
      </c>
      <c r="BE241">
        <v>26</v>
      </c>
      <c r="BF241">
        <v>53</v>
      </c>
      <c r="BG241">
        <v>4.0999999999999996</v>
      </c>
      <c r="BH241">
        <v>3.47</v>
      </c>
      <c r="BI241">
        <v>1.04</v>
      </c>
      <c r="BJ241">
        <v>0.71</v>
      </c>
      <c r="BK241">
        <v>1</v>
      </c>
      <c r="BL241">
        <v>0.70501748812067722</v>
      </c>
      <c r="BM241">
        <v>8.018772322080181E-2</v>
      </c>
      <c r="BN241">
        <v>0.69459851046372145</v>
      </c>
      <c r="BO241">
        <v>7.7835155641536383E-2</v>
      </c>
      <c r="BP241" t="e">
        <v>#DIV/0!</v>
      </c>
      <c r="BS241" t="e">
        <v>#DIV/0!</v>
      </c>
      <c r="BT241">
        <v>0</v>
      </c>
      <c r="BU241">
        <v>27</v>
      </c>
      <c r="BV241">
        <v>0</v>
      </c>
      <c r="BW241">
        <v>26</v>
      </c>
      <c r="BX241" t="e">
        <v>#DIV/0!</v>
      </c>
      <c r="CA241" t="e">
        <v>#DIV/0!</v>
      </c>
      <c r="CB241" t="e">
        <v>#DIV/0!</v>
      </c>
      <c r="CC241" t="e">
        <v>#DIV/0!</v>
      </c>
      <c r="CD241" t="e">
        <v>#DIV/0!</v>
      </c>
      <c r="EB241" t="e">
        <v>#DIV/0!</v>
      </c>
      <c r="EC241" t="e">
        <v>#DIV/0!</v>
      </c>
      <c r="ED241" t="e">
        <v>#DIV/0!</v>
      </c>
      <c r="EE241" t="e">
        <v>#DIV/0!</v>
      </c>
    </row>
    <row r="242" spans="1:135" x14ac:dyDescent="0.2">
      <c r="A242">
        <v>504</v>
      </c>
      <c r="B242" t="s">
        <v>1181</v>
      </c>
      <c r="C242" t="s">
        <v>1182</v>
      </c>
      <c r="D242">
        <v>3</v>
      </c>
      <c r="E242" t="s">
        <v>2044</v>
      </c>
      <c r="F242" t="s">
        <v>0</v>
      </c>
      <c r="G242" t="s">
        <v>1</v>
      </c>
      <c r="H242">
        <v>1</v>
      </c>
      <c r="I242">
        <v>1</v>
      </c>
      <c r="J242">
        <v>1</v>
      </c>
      <c r="K242">
        <v>1</v>
      </c>
      <c r="L242">
        <v>1</v>
      </c>
      <c r="N242">
        <v>1</v>
      </c>
      <c r="O242">
        <v>1</v>
      </c>
      <c r="Q242" t="s">
        <v>1247</v>
      </c>
      <c r="R242" t="s">
        <v>1245</v>
      </c>
      <c r="T242">
        <v>2017</v>
      </c>
      <c r="U242" t="s">
        <v>1246</v>
      </c>
      <c r="V242">
        <v>1</v>
      </c>
      <c r="W242">
        <v>0</v>
      </c>
      <c r="X242">
        <v>0</v>
      </c>
      <c r="Y242">
        <v>4</v>
      </c>
      <c r="Z242">
        <v>4</v>
      </c>
      <c r="AA242">
        <v>1</v>
      </c>
      <c r="AB242">
        <v>4</v>
      </c>
      <c r="AC242">
        <v>1</v>
      </c>
      <c r="AD242">
        <v>1</v>
      </c>
      <c r="AE242">
        <v>1</v>
      </c>
      <c r="AF242">
        <v>1</v>
      </c>
      <c r="AG242">
        <v>2</v>
      </c>
      <c r="AH242">
        <v>2</v>
      </c>
      <c r="AI242">
        <v>1</v>
      </c>
      <c r="AJ242">
        <v>2</v>
      </c>
      <c r="AK242">
        <v>0</v>
      </c>
      <c r="AL242">
        <v>0</v>
      </c>
      <c r="AM242">
        <v>1</v>
      </c>
      <c r="AO242" t="s">
        <v>1242</v>
      </c>
      <c r="AP242" t="s">
        <v>1244</v>
      </c>
      <c r="AQ242">
        <v>0</v>
      </c>
      <c r="AU242">
        <v>0</v>
      </c>
      <c r="AV242">
        <v>-0.29342747707254252</v>
      </c>
      <c r="AW242">
        <v>7.7750958502895748E-2</v>
      </c>
      <c r="AX242">
        <v>-0.28900394726742884</v>
      </c>
      <c r="AY242">
        <v>7.5424378723952509E-2</v>
      </c>
      <c r="BC242">
        <v>1</v>
      </c>
      <c r="BD242">
        <v>26</v>
      </c>
      <c r="BE242">
        <v>26</v>
      </c>
      <c r="BF242">
        <v>52</v>
      </c>
      <c r="BG242">
        <v>3.74</v>
      </c>
      <c r="BH242">
        <v>4.04</v>
      </c>
      <c r="BI242">
        <v>1.0900000000000001</v>
      </c>
      <c r="BJ242">
        <v>0.95</v>
      </c>
      <c r="BK242">
        <v>-1</v>
      </c>
      <c r="BL242">
        <v>-0.29342747707254252</v>
      </c>
      <c r="BM242">
        <v>7.7750958502895748E-2</v>
      </c>
      <c r="BN242">
        <v>-0.28900394726742884</v>
      </c>
      <c r="BO242">
        <v>7.5424378723952509E-2</v>
      </c>
      <c r="BP242" t="e">
        <v>#DIV/0!</v>
      </c>
      <c r="BS242" t="e">
        <v>#DIV/0!</v>
      </c>
      <c r="BT242">
        <v>0</v>
      </c>
      <c r="BU242">
        <v>26</v>
      </c>
      <c r="BV242">
        <v>0</v>
      </c>
      <c r="BW242">
        <v>26</v>
      </c>
      <c r="BX242" t="e">
        <v>#DIV/0!</v>
      </c>
      <c r="CA242" t="e">
        <v>#DIV/0!</v>
      </c>
      <c r="CB242" t="e">
        <v>#DIV/0!</v>
      </c>
      <c r="CC242" t="e">
        <v>#DIV/0!</v>
      </c>
      <c r="CD242" t="e">
        <v>#DIV/0!</v>
      </c>
      <c r="EB242" t="e">
        <v>#DIV/0!</v>
      </c>
      <c r="EC242" t="e">
        <v>#DIV/0!</v>
      </c>
      <c r="ED242" t="e">
        <v>#DIV/0!</v>
      </c>
      <c r="EE242" t="e">
        <v>#DIV/0!</v>
      </c>
    </row>
    <row r="243" spans="1:135" x14ac:dyDescent="0.2">
      <c r="A243">
        <v>505</v>
      </c>
      <c r="B243" t="s">
        <v>1183</v>
      </c>
      <c r="C243" t="s">
        <v>1187</v>
      </c>
      <c r="D243">
        <v>1</v>
      </c>
      <c r="E243" t="s">
        <v>2045</v>
      </c>
      <c r="F243" t="s">
        <v>0</v>
      </c>
      <c r="G243" t="s">
        <v>1</v>
      </c>
      <c r="H243">
        <v>1</v>
      </c>
      <c r="I243">
        <v>1</v>
      </c>
      <c r="J243">
        <v>1</v>
      </c>
      <c r="K243">
        <v>1</v>
      </c>
      <c r="L243">
        <v>1</v>
      </c>
      <c r="N243">
        <v>1</v>
      </c>
      <c r="O243">
        <v>1</v>
      </c>
      <c r="Q243" t="s">
        <v>1251</v>
      </c>
      <c r="R243" t="s">
        <v>89</v>
      </c>
      <c r="T243">
        <v>2017</v>
      </c>
      <c r="U243" t="s">
        <v>1249</v>
      </c>
      <c r="V243">
        <v>1</v>
      </c>
      <c r="W243">
        <v>0</v>
      </c>
      <c r="X243">
        <v>0</v>
      </c>
      <c r="Y243">
        <v>1</v>
      </c>
      <c r="Z243">
        <v>1</v>
      </c>
      <c r="AA243">
        <v>1</v>
      </c>
      <c r="AB243">
        <v>1</v>
      </c>
      <c r="AC243">
        <v>1</v>
      </c>
      <c r="AD243">
        <v>1</v>
      </c>
      <c r="AE243">
        <v>1</v>
      </c>
      <c r="AF243">
        <v>1</v>
      </c>
      <c r="AG243">
        <v>2</v>
      </c>
      <c r="AH243">
        <v>2</v>
      </c>
      <c r="AI243">
        <v>1</v>
      </c>
      <c r="AJ243">
        <v>2</v>
      </c>
      <c r="AK243">
        <v>0</v>
      </c>
      <c r="AL243">
        <v>0</v>
      </c>
      <c r="AM243">
        <v>0</v>
      </c>
      <c r="AU243">
        <v>0</v>
      </c>
      <c r="AV243">
        <v>0.48192771084337344</v>
      </c>
      <c r="AW243">
        <v>3.1662516609533592E-2</v>
      </c>
      <c r="AX243">
        <v>0.47909838964468432</v>
      </c>
      <c r="AY243">
        <v>3.1291836682314625E-2</v>
      </c>
      <c r="BC243">
        <v>1</v>
      </c>
      <c r="BD243">
        <v>65</v>
      </c>
      <c r="BE243">
        <v>65</v>
      </c>
      <c r="BF243">
        <v>130</v>
      </c>
      <c r="BG243">
        <v>3.27</v>
      </c>
      <c r="BH243">
        <v>2.87</v>
      </c>
      <c r="BI243">
        <v>0.83</v>
      </c>
      <c r="BJ243">
        <v>0.83</v>
      </c>
      <c r="BK243">
        <v>1</v>
      </c>
      <c r="BL243">
        <v>0.48192771084337344</v>
      </c>
      <c r="BM243">
        <v>3.1662516609533592E-2</v>
      </c>
      <c r="BN243">
        <v>0.47909838964468432</v>
      </c>
      <c r="BO243">
        <v>3.1291836682314625E-2</v>
      </c>
      <c r="BP243" t="e">
        <v>#DIV/0!</v>
      </c>
      <c r="BS243" t="e">
        <v>#DIV/0!</v>
      </c>
      <c r="BT243">
        <v>0</v>
      </c>
      <c r="BU243">
        <v>65</v>
      </c>
      <c r="BV243">
        <v>0</v>
      </c>
      <c r="BW243">
        <v>65</v>
      </c>
      <c r="BX243" t="e">
        <v>#DIV/0!</v>
      </c>
      <c r="CA243" t="e">
        <v>#DIV/0!</v>
      </c>
      <c r="CB243" t="e">
        <v>#DIV/0!</v>
      </c>
      <c r="CC243" t="e">
        <v>#DIV/0!</v>
      </c>
      <c r="CD243" t="e">
        <v>#DIV/0!</v>
      </c>
      <c r="EB243" t="e">
        <v>#DIV/0!</v>
      </c>
      <c r="EC243" t="e">
        <v>#DIV/0!</v>
      </c>
      <c r="ED243" t="e">
        <v>#DIV/0!</v>
      </c>
      <c r="EE243" t="e">
        <v>#DIV/0!</v>
      </c>
    </row>
    <row r="244" spans="1:135" x14ac:dyDescent="0.2">
      <c r="A244">
        <v>505</v>
      </c>
      <c r="B244" t="s">
        <v>1184</v>
      </c>
      <c r="C244" t="s">
        <v>1187</v>
      </c>
      <c r="D244">
        <v>2</v>
      </c>
      <c r="E244" t="s">
        <v>2046</v>
      </c>
      <c r="F244" t="s">
        <v>0</v>
      </c>
      <c r="G244" t="s">
        <v>1</v>
      </c>
      <c r="H244">
        <v>1</v>
      </c>
      <c r="I244">
        <v>1</v>
      </c>
      <c r="J244">
        <v>1</v>
      </c>
      <c r="K244">
        <v>1</v>
      </c>
      <c r="L244">
        <v>1</v>
      </c>
      <c r="N244">
        <v>1</v>
      </c>
      <c r="O244">
        <v>1</v>
      </c>
      <c r="Q244" t="s">
        <v>1251</v>
      </c>
      <c r="R244" t="s">
        <v>1250</v>
      </c>
      <c r="T244">
        <v>2017</v>
      </c>
      <c r="U244" t="s">
        <v>1249</v>
      </c>
      <c r="V244">
        <v>1</v>
      </c>
      <c r="W244">
        <v>0</v>
      </c>
      <c r="X244">
        <v>0</v>
      </c>
      <c r="Y244">
        <v>2</v>
      </c>
      <c r="Z244">
        <v>2</v>
      </c>
      <c r="AA244">
        <v>1</v>
      </c>
      <c r="AB244">
        <v>2</v>
      </c>
      <c r="AC244">
        <v>1</v>
      </c>
      <c r="AD244">
        <v>1</v>
      </c>
      <c r="AE244">
        <v>1</v>
      </c>
      <c r="AF244">
        <v>1</v>
      </c>
      <c r="AG244">
        <v>2</v>
      </c>
      <c r="AH244">
        <v>2</v>
      </c>
      <c r="AI244">
        <v>1</v>
      </c>
      <c r="AJ244">
        <v>2</v>
      </c>
      <c r="AK244">
        <v>0</v>
      </c>
      <c r="AL244">
        <v>0</v>
      </c>
      <c r="AM244">
        <v>1</v>
      </c>
      <c r="AO244" t="s">
        <v>1252</v>
      </c>
      <c r="AP244" t="s">
        <v>1253</v>
      </c>
      <c r="AQ244">
        <v>1</v>
      </c>
      <c r="AU244">
        <v>0</v>
      </c>
      <c r="AV244">
        <v>0.25424083855672114</v>
      </c>
      <c r="AW244">
        <v>4.0323192019950126E-2</v>
      </c>
      <c r="AX244">
        <v>0.25229014158569768</v>
      </c>
      <c r="AY244">
        <v>3.9706795608685001E-2</v>
      </c>
      <c r="BC244">
        <v>1</v>
      </c>
      <c r="BD244">
        <v>50</v>
      </c>
      <c r="BE244">
        <v>50</v>
      </c>
      <c r="BF244">
        <v>100</v>
      </c>
      <c r="BG244">
        <v>6.47</v>
      </c>
      <c r="BH244">
        <v>6.11</v>
      </c>
      <c r="BI244">
        <v>1.28</v>
      </c>
      <c r="BJ244">
        <v>1.54</v>
      </c>
      <c r="BK244">
        <v>1</v>
      </c>
      <c r="BL244">
        <v>0.25424083855672114</v>
      </c>
      <c r="BM244">
        <v>4.0323192019950126E-2</v>
      </c>
      <c r="BN244">
        <v>0.25229014158569768</v>
      </c>
      <c r="BO244">
        <v>3.9706795608685001E-2</v>
      </c>
      <c r="BP244" t="e">
        <v>#DIV/0!</v>
      </c>
      <c r="BS244" t="e">
        <v>#DIV/0!</v>
      </c>
      <c r="BT244">
        <v>0</v>
      </c>
      <c r="BU244">
        <v>50</v>
      </c>
      <c r="BV244">
        <v>0</v>
      </c>
      <c r="BW244">
        <v>50</v>
      </c>
      <c r="BX244" t="e">
        <v>#DIV/0!</v>
      </c>
      <c r="CA244" t="e">
        <v>#DIV/0!</v>
      </c>
      <c r="CB244" t="e">
        <v>#DIV/0!</v>
      </c>
      <c r="CC244" t="e">
        <v>#DIV/0!</v>
      </c>
      <c r="CD244" t="e">
        <v>#DIV/0!</v>
      </c>
      <c r="EB244" t="e">
        <v>#DIV/0!</v>
      </c>
      <c r="EC244" t="e">
        <v>#DIV/0!</v>
      </c>
      <c r="ED244" t="e">
        <v>#DIV/0!</v>
      </c>
      <c r="EE244" t="e">
        <v>#DIV/0!</v>
      </c>
    </row>
    <row r="245" spans="1:135" x14ac:dyDescent="0.2">
      <c r="A245">
        <v>505</v>
      </c>
      <c r="B245" t="s">
        <v>1184</v>
      </c>
      <c r="C245" t="s">
        <v>1187</v>
      </c>
      <c r="D245">
        <v>2</v>
      </c>
      <c r="E245" t="s">
        <v>2046</v>
      </c>
      <c r="F245" t="s">
        <v>0</v>
      </c>
      <c r="G245" t="s">
        <v>1</v>
      </c>
      <c r="H245">
        <v>1</v>
      </c>
      <c r="I245">
        <v>1</v>
      </c>
      <c r="J245">
        <v>1</v>
      </c>
      <c r="K245">
        <v>1</v>
      </c>
      <c r="L245">
        <v>1</v>
      </c>
      <c r="N245">
        <v>1</v>
      </c>
      <c r="O245">
        <v>1</v>
      </c>
      <c r="Q245" t="s">
        <v>1251</v>
      </c>
      <c r="R245" t="s">
        <v>1250</v>
      </c>
      <c r="T245">
        <v>2017</v>
      </c>
      <c r="U245" t="s">
        <v>1249</v>
      </c>
      <c r="V245">
        <v>1</v>
      </c>
      <c r="W245">
        <v>0</v>
      </c>
      <c r="X245">
        <v>0</v>
      </c>
      <c r="Y245">
        <v>2</v>
      </c>
      <c r="Z245">
        <v>2</v>
      </c>
      <c r="AA245">
        <v>1</v>
      </c>
      <c r="AB245">
        <v>2</v>
      </c>
      <c r="AC245">
        <v>1</v>
      </c>
      <c r="AD245">
        <v>1</v>
      </c>
      <c r="AE245">
        <v>1</v>
      </c>
      <c r="AF245">
        <v>1</v>
      </c>
      <c r="AG245">
        <v>2</v>
      </c>
      <c r="AH245">
        <v>2</v>
      </c>
      <c r="AI245">
        <v>1</v>
      </c>
      <c r="AJ245">
        <v>2</v>
      </c>
      <c r="AK245">
        <v>0</v>
      </c>
      <c r="AL245">
        <v>0</v>
      </c>
      <c r="AM245">
        <v>1</v>
      </c>
      <c r="AO245" t="s">
        <v>1252</v>
      </c>
      <c r="AP245" t="s">
        <v>1254</v>
      </c>
      <c r="AQ245">
        <v>0</v>
      </c>
      <c r="AU245">
        <v>0</v>
      </c>
      <c r="AV245">
        <v>0.11807729718303547</v>
      </c>
      <c r="AW245">
        <v>4.0069711240550254E-2</v>
      </c>
      <c r="AX245">
        <v>0.11717133326603009</v>
      </c>
      <c r="AY245">
        <v>3.9457189637675041E-2</v>
      </c>
      <c r="BC245">
        <v>1</v>
      </c>
      <c r="BD245">
        <v>50</v>
      </c>
      <c r="BE245">
        <v>50</v>
      </c>
      <c r="BF245">
        <v>100</v>
      </c>
      <c r="BG245">
        <v>5.97</v>
      </c>
      <c r="BH245">
        <v>6.12</v>
      </c>
      <c r="BI245">
        <v>1.3</v>
      </c>
      <c r="BJ245">
        <v>1.24</v>
      </c>
      <c r="BK245">
        <v>1</v>
      </c>
      <c r="BL245">
        <v>0.11807729718303547</v>
      </c>
      <c r="BM245">
        <v>4.0069711240550254E-2</v>
      </c>
      <c r="BN245">
        <v>0.11717133326603009</v>
      </c>
      <c r="BO245">
        <v>3.9457189637675041E-2</v>
      </c>
      <c r="BP245" t="e">
        <v>#DIV/0!</v>
      </c>
      <c r="BS245" t="e">
        <v>#DIV/0!</v>
      </c>
      <c r="BT245">
        <v>0</v>
      </c>
      <c r="BU245">
        <v>50</v>
      </c>
      <c r="BV245">
        <v>0</v>
      </c>
      <c r="BW245">
        <v>50</v>
      </c>
      <c r="BX245" t="e">
        <v>#DIV/0!</v>
      </c>
      <c r="CA245" t="e">
        <v>#DIV/0!</v>
      </c>
      <c r="CB245" t="e">
        <v>#DIV/0!</v>
      </c>
      <c r="CC245" t="e">
        <v>#DIV/0!</v>
      </c>
      <c r="CD245" t="e">
        <v>#DIV/0!</v>
      </c>
      <c r="EB245" t="e">
        <v>#DIV/0!</v>
      </c>
      <c r="EC245" t="e">
        <v>#DIV/0!</v>
      </c>
      <c r="ED245" t="e">
        <v>#DIV/0!</v>
      </c>
      <c r="EE245" t="e">
        <v>#DIV/0!</v>
      </c>
    </row>
    <row r="246" spans="1:135" x14ac:dyDescent="0.2">
      <c r="A246">
        <v>505</v>
      </c>
      <c r="B246" t="s">
        <v>1185</v>
      </c>
      <c r="C246" t="s">
        <v>1187</v>
      </c>
      <c r="D246">
        <v>3</v>
      </c>
      <c r="E246" t="s">
        <v>2047</v>
      </c>
      <c r="F246" t="s">
        <v>0</v>
      </c>
      <c r="G246" t="s">
        <v>1</v>
      </c>
      <c r="H246">
        <v>1</v>
      </c>
      <c r="I246">
        <v>1</v>
      </c>
      <c r="J246">
        <v>1</v>
      </c>
      <c r="K246">
        <v>1</v>
      </c>
      <c r="L246">
        <v>1</v>
      </c>
      <c r="N246">
        <v>1</v>
      </c>
      <c r="O246">
        <v>1</v>
      </c>
      <c r="Q246" t="s">
        <v>1251</v>
      </c>
      <c r="R246" t="s">
        <v>1250</v>
      </c>
      <c r="T246">
        <v>2017</v>
      </c>
      <c r="U246" t="s">
        <v>1249</v>
      </c>
      <c r="V246">
        <v>1</v>
      </c>
      <c r="W246">
        <v>0</v>
      </c>
      <c r="X246">
        <v>0</v>
      </c>
      <c r="Y246">
        <v>2</v>
      </c>
      <c r="Z246">
        <v>2</v>
      </c>
      <c r="AA246">
        <v>1</v>
      </c>
      <c r="AB246">
        <v>2</v>
      </c>
      <c r="AC246">
        <v>1</v>
      </c>
      <c r="AD246">
        <v>1</v>
      </c>
      <c r="AE246">
        <v>1</v>
      </c>
      <c r="AF246">
        <v>1</v>
      </c>
      <c r="AG246">
        <v>2</v>
      </c>
      <c r="AH246">
        <v>2</v>
      </c>
      <c r="AI246">
        <v>1</v>
      </c>
      <c r="AJ246">
        <v>2</v>
      </c>
      <c r="AK246">
        <v>0</v>
      </c>
      <c r="AL246">
        <v>0</v>
      </c>
      <c r="AM246">
        <v>1</v>
      </c>
      <c r="AO246" t="s">
        <v>1255</v>
      </c>
      <c r="AP246" t="s">
        <v>1256</v>
      </c>
      <c r="AQ246">
        <v>1</v>
      </c>
      <c r="AU246">
        <v>0</v>
      </c>
      <c r="AV246">
        <v>0.84216493610731391</v>
      </c>
      <c r="AW246">
        <v>4.7858285511997341E-2</v>
      </c>
      <c r="AX246">
        <v>0.83504804932330845</v>
      </c>
      <c r="AY246">
        <v>4.7052830851644661E-2</v>
      </c>
      <c r="BC246">
        <v>1</v>
      </c>
      <c r="BD246">
        <v>46</v>
      </c>
      <c r="BE246">
        <v>45</v>
      </c>
      <c r="BF246">
        <v>91</v>
      </c>
      <c r="BG246">
        <v>5.18</v>
      </c>
      <c r="BH246">
        <v>6.51</v>
      </c>
      <c r="BI246">
        <v>1.44</v>
      </c>
      <c r="BJ246">
        <v>1.71</v>
      </c>
      <c r="BK246">
        <v>1</v>
      </c>
      <c r="BL246">
        <v>0.84216493610731391</v>
      </c>
      <c r="BM246">
        <v>4.7858285511997341E-2</v>
      </c>
      <c r="BN246">
        <v>0.83504804932330845</v>
      </c>
      <c r="BO246">
        <v>4.7052830851644661E-2</v>
      </c>
      <c r="BP246" t="e">
        <v>#DIV/0!</v>
      </c>
      <c r="BS246" t="e">
        <v>#DIV/0!</v>
      </c>
      <c r="BT246">
        <v>0</v>
      </c>
      <c r="BU246">
        <v>46</v>
      </c>
      <c r="BV246">
        <v>0</v>
      </c>
      <c r="BW246">
        <v>45</v>
      </c>
      <c r="BX246" t="e">
        <v>#DIV/0!</v>
      </c>
      <c r="CA246" t="e">
        <v>#DIV/0!</v>
      </c>
      <c r="CB246" t="e">
        <v>#DIV/0!</v>
      </c>
      <c r="CC246" t="e">
        <v>#DIV/0!</v>
      </c>
      <c r="CD246" t="e">
        <v>#DIV/0!</v>
      </c>
      <c r="EB246" t="e">
        <v>#DIV/0!</v>
      </c>
      <c r="EC246" t="e">
        <v>#DIV/0!</v>
      </c>
      <c r="ED246" t="e">
        <v>#DIV/0!</v>
      </c>
      <c r="EE246" t="e">
        <v>#DIV/0!</v>
      </c>
    </row>
    <row r="247" spans="1:135" x14ac:dyDescent="0.2">
      <c r="A247">
        <v>505</v>
      </c>
      <c r="B247" t="s">
        <v>1185</v>
      </c>
      <c r="C247" t="s">
        <v>1187</v>
      </c>
      <c r="D247">
        <v>3</v>
      </c>
      <c r="E247" t="s">
        <v>2047</v>
      </c>
      <c r="F247" t="s">
        <v>0</v>
      </c>
      <c r="G247" t="s">
        <v>1</v>
      </c>
      <c r="H247">
        <v>1</v>
      </c>
      <c r="I247">
        <v>1</v>
      </c>
      <c r="J247">
        <v>1</v>
      </c>
      <c r="K247">
        <v>1</v>
      </c>
      <c r="L247">
        <v>1</v>
      </c>
      <c r="N247">
        <v>1</v>
      </c>
      <c r="O247">
        <v>1</v>
      </c>
      <c r="Q247" t="s">
        <v>1251</v>
      </c>
      <c r="R247" t="s">
        <v>1250</v>
      </c>
      <c r="T247">
        <v>2017</v>
      </c>
      <c r="U247" t="s">
        <v>1249</v>
      </c>
      <c r="V247">
        <v>1</v>
      </c>
      <c r="W247">
        <v>0</v>
      </c>
      <c r="X247">
        <v>0</v>
      </c>
      <c r="Y247">
        <v>2</v>
      </c>
      <c r="Z247">
        <v>2</v>
      </c>
      <c r="AA247">
        <v>1</v>
      </c>
      <c r="AB247">
        <v>2</v>
      </c>
      <c r="AC247">
        <v>1</v>
      </c>
      <c r="AD247">
        <v>1</v>
      </c>
      <c r="AE247">
        <v>1</v>
      </c>
      <c r="AF247">
        <v>1</v>
      </c>
      <c r="AG247">
        <v>2</v>
      </c>
      <c r="AH247">
        <v>2</v>
      </c>
      <c r="AI247">
        <v>1</v>
      </c>
      <c r="AJ247">
        <v>2</v>
      </c>
      <c r="AK247">
        <v>0</v>
      </c>
      <c r="AL247">
        <v>0</v>
      </c>
      <c r="AM247">
        <v>1</v>
      </c>
      <c r="AO247" t="s">
        <v>1255</v>
      </c>
      <c r="AP247" t="s">
        <v>1257</v>
      </c>
      <c r="AQ247">
        <v>0</v>
      </c>
      <c r="AU247">
        <v>0</v>
      </c>
      <c r="AV247">
        <v>0.3680463914725759</v>
      </c>
      <c r="AW247">
        <v>4.4705628185993759E-2</v>
      </c>
      <c r="AX247">
        <v>0.36493614027703303</v>
      </c>
      <c r="AY247">
        <v>4.3953232729675627E-2</v>
      </c>
      <c r="BC247">
        <v>1</v>
      </c>
      <c r="BD247">
        <v>46</v>
      </c>
      <c r="BE247">
        <v>45</v>
      </c>
      <c r="BF247">
        <v>91</v>
      </c>
      <c r="BG247">
        <v>6.91</v>
      </c>
      <c r="BH247">
        <v>6.43</v>
      </c>
      <c r="BI247">
        <v>1.18</v>
      </c>
      <c r="BJ247">
        <v>1.42</v>
      </c>
      <c r="BK247">
        <v>1</v>
      </c>
      <c r="BL247">
        <v>0.3680463914725759</v>
      </c>
      <c r="BM247">
        <v>4.4705628185993759E-2</v>
      </c>
      <c r="BN247">
        <v>0.36493614027703303</v>
      </c>
      <c r="BO247">
        <v>4.3953232729675627E-2</v>
      </c>
      <c r="BP247" t="e">
        <v>#DIV/0!</v>
      </c>
      <c r="BS247" t="e">
        <v>#DIV/0!</v>
      </c>
      <c r="BT247">
        <v>0</v>
      </c>
      <c r="BU247">
        <v>46</v>
      </c>
      <c r="BV247">
        <v>0</v>
      </c>
      <c r="BW247">
        <v>45</v>
      </c>
      <c r="BX247" t="e">
        <v>#DIV/0!</v>
      </c>
      <c r="CA247" t="e">
        <v>#DIV/0!</v>
      </c>
      <c r="CB247" t="e">
        <v>#DIV/0!</v>
      </c>
      <c r="CC247" t="e">
        <v>#DIV/0!</v>
      </c>
      <c r="CD247" t="e">
        <v>#DIV/0!</v>
      </c>
      <c r="EB247" t="e">
        <v>#DIV/0!</v>
      </c>
      <c r="EC247" t="e">
        <v>#DIV/0!</v>
      </c>
      <c r="ED247" t="e">
        <v>#DIV/0!</v>
      </c>
      <c r="EE247" t="e">
        <v>#DIV/0!</v>
      </c>
    </row>
    <row r="248" spans="1:135" x14ac:dyDescent="0.2">
      <c r="A248">
        <v>505</v>
      </c>
      <c r="B248" t="s">
        <v>1186</v>
      </c>
      <c r="C248" t="s">
        <v>1187</v>
      </c>
      <c r="D248">
        <v>4</v>
      </c>
      <c r="E248" t="s">
        <v>2048</v>
      </c>
      <c r="F248" t="s">
        <v>0</v>
      </c>
      <c r="G248" t="s">
        <v>1</v>
      </c>
      <c r="H248">
        <v>1</v>
      </c>
      <c r="I248">
        <v>1</v>
      </c>
      <c r="J248">
        <v>1</v>
      </c>
      <c r="K248">
        <v>1</v>
      </c>
      <c r="L248">
        <v>1</v>
      </c>
      <c r="N248">
        <v>1</v>
      </c>
      <c r="O248">
        <v>1</v>
      </c>
      <c r="Q248" t="s">
        <v>1251</v>
      </c>
      <c r="R248" t="s">
        <v>89</v>
      </c>
      <c r="T248">
        <v>2017</v>
      </c>
      <c r="U248" t="s">
        <v>1249</v>
      </c>
      <c r="V248">
        <v>1</v>
      </c>
      <c r="W248">
        <v>0</v>
      </c>
      <c r="X248">
        <v>0</v>
      </c>
      <c r="Y248">
        <v>1</v>
      </c>
      <c r="Z248">
        <v>1</v>
      </c>
      <c r="AA248">
        <v>1</v>
      </c>
      <c r="AB248">
        <v>1</v>
      </c>
      <c r="AC248">
        <v>1</v>
      </c>
      <c r="AD248">
        <v>1</v>
      </c>
      <c r="AE248">
        <v>1</v>
      </c>
      <c r="AF248">
        <v>1</v>
      </c>
      <c r="AG248">
        <v>2</v>
      </c>
      <c r="AH248">
        <v>2</v>
      </c>
      <c r="AI248">
        <v>1</v>
      </c>
      <c r="AJ248">
        <v>2</v>
      </c>
      <c r="AK248">
        <v>0</v>
      </c>
      <c r="AL248">
        <v>0</v>
      </c>
      <c r="AM248">
        <v>1</v>
      </c>
      <c r="AO248" t="s">
        <v>1252</v>
      </c>
      <c r="AP248" t="s">
        <v>1253</v>
      </c>
      <c r="AQ248">
        <v>1</v>
      </c>
      <c r="AU248">
        <v>0</v>
      </c>
      <c r="AV248">
        <v>0.54501870475733971</v>
      </c>
      <c r="AW248">
        <v>3.3455828179578095E-2</v>
      </c>
      <c r="AX248">
        <v>0.54166130000524104</v>
      </c>
      <c r="AY248">
        <v>3.3044910953941055E-2</v>
      </c>
      <c r="BC248">
        <v>1</v>
      </c>
      <c r="BD248">
        <v>62</v>
      </c>
      <c r="BE248">
        <v>62</v>
      </c>
      <c r="BF248">
        <v>124</v>
      </c>
      <c r="BG248">
        <v>7.26</v>
      </c>
      <c r="BH248">
        <v>6.51</v>
      </c>
      <c r="BI248">
        <v>1.43</v>
      </c>
      <c r="BJ248">
        <v>1.32</v>
      </c>
      <c r="BK248">
        <v>1</v>
      </c>
      <c r="BL248">
        <v>0.54501870475733971</v>
      </c>
      <c r="BM248">
        <v>3.3455828179578095E-2</v>
      </c>
      <c r="BN248">
        <v>0.54166130000524104</v>
      </c>
      <c r="BO248">
        <v>3.3044910953941055E-2</v>
      </c>
      <c r="BP248" t="e">
        <v>#DIV/0!</v>
      </c>
      <c r="BS248" t="e">
        <v>#DIV/0!</v>
      </c>
      <c r="BT248">
        <v>0</v>
      </c>
      <c r="BU248">
        <v>62</v>
      </c>
      <c r="BV248">
        <v>0</v>
      </c>
      <c r="BW248">
        <v>62</v>
      </c>
      <c r="BX248" t="e">
        <v>#DIV/0!</v>
      </c>
      <c r="CA248" t="e">
        <v>#DIV/0!</v>
      </c>
      <c r="CB248" t="e">
        <v>#DIV/0!</v>
      </c>
      <c r="CC248" t="e">
        <v>#DIV/0!</v>
      </c>
      <c r="CD248" t="e">
        <v>#DIV/0!</v>
      </c>
      <c r="EB248" t="e">
        <v>#DIV/0!</v>
      </c>
      <c r="EC248" t="e">
        <v>#DIV/0!</v>
      </c>
      <c r="ED248" t="e">
        <v>#DIV/0!</v>
      </c>
      <c r="EE248" t="e">
        <v>#DIV/0!</v>
      </c>
    </row>
    <row r="249" spans="1:135" x14ac:dyDescent="0.2">
      <c r="A249">
        <v>505</v>
      </c>
      <c r="B249" t="s">
        <v>1186</v>
      </c>
      <c r="C249" t="s">
        <v>1187</v>
      </c>
      <c r="D249">
        <v>4</v>
      </c>
      <c r="E249" t="s">
        <v>2048</v>
      </c>
      <c r="F249" t="s">
        <v>0</v>
      </c>
      <c r="G249" t="s">
        <v>1</v>
      </c>
      <c r="H249">
        <v>1</v>
      </c>
      <c r="I249">
        <v>1</v>
      </c>
      <c r="J249">
        <v>1</v>
      </c>
      <c r="K249">
        <v>1</v>
      </c>
      <c r="L249">
        <v>1</v>
      </c>
      <c r="N249">
        <v>1</v>
      </c>
      <c r="O249">
        <v>1</v>
      </c>
      <c r="Q249" t="s">
        <v>1251</v>
      </c>
      <c r="R249" t="s">
        <v>89</v>
      </c>
      <c r="T249">
        <v>2017</v>
      </c>
      <c r="U249" t="s">
        <v>1249</v>
      </c>
      <c r="V249">
        <v>1</v>
      </c>
      <c r="W249">
        <v>0</v>
      </c>
      <c r="X249">
        <v>0</v>
      </c>
      <c r="Y249">
        <v>1</v>
      </c>
      <c r="Z249">
        <v>1</v>
      </c>
      <c r="AA249">
        <v>1</v>
      </c>
      <c r="AB249">
        <v>1</v>
      </c>
      <c r="AC249">
        <v>1</v>
      </c>
      <c r="AD249">
        <v>1</v>
      </c>
      <c r="AE249">
        <v>1</v>
      </c>
      <c r="AF249">
        <v>1</v>
      </c>
      <c r="AG249">
        <v>2</v>
      </c>
      <c r="AH249">
        <v>2</v>
      </c>
      <c r="AI249">
        <v>1</v>
      </c>
      <c r="AJ249">
        <v>2</v>
      </c>
      <c r="AK249">
        <v>0</v>
      </c>
      <c r="AL249">
        <v>0</v>
      </c>
      <c r="AM249">
        <v>1</v>
      </c>
      <c r="AO249" t="s">
        <v>1252</v>
      </c>
      <c r="AP249" t="s">
        <v>1254</v>
      </c>
      <c r="AQ249">
        <v>0</v>
      </c>
      <c r="AU249">
        <v>0</v>
      </c>
      <c r="AV249">
        <v>-0.19216561050602185</v>
      </c>
      <c r="AW249">
        <v>3.2406966217182066E-2</v>
      </c>
      <c r="AX249">
        <v>-0.19098183877805866</v>
      </c>
      <c r="AY249">
        <v>3.2008931513697832E-2</v>
      </c>
      <c r="BC249">
        <v>1</v>
      </c>
      <c r="BD249">
        <v>62</v>
      </c>
      <c r="BE249">
        <v>62</v>
      </c>
      <c r="BF249">
        <v>124</v>
      </c>
      <c r="BG249">
        <v>5.51</v>
      </c>
      <c r="BH249">
        <v>5.81</v>
      </c>
      <c r="BI249">
        <v>1.62</v>
      </c>
      <c r="BJ249">
        <v>1.5</v>
      </c>
      <c r="BK249">
        <v>-1</v>
      </c>
      <c r="BL249">
        <v>-0.19216561050602185</v>
      </c>
      <c r="BM249">
        <v>3.2406966217182066E-2</v>
      </c>
      <c r="BN249">
        <v>-0.19098183877805866</v>
      </c>
      <c r="BO249">
        <v>3.2008931513697832E-2</v>
      </c>
      <c r="BP249" t="e">
        <v>#DIV/0!</v>
      </c>
      <c r="BS249" t="e">
        <v>#DIV/0!</v>
      </c>
      <c r="BT249">
        <v>0</v>
      </c>
      <c r="BU249">
        <v>62</v>
      </c>
      <c r="BV249">
        <v>0</v>
      </c>
      <c r="BW249">
        <v>62</v>
      </c>
      <c r="BX249" t="e">
        <v>#DIV/0!</v>
      </c>
      <c r="CA249" t="e">
        <v>#DIV/0!</v>
      </c>
      <c r="CB249" t="e">
        <v>#DIV/0!</v>
      </c>
      <c r="CC249" t="e">
        <v>#DIV/0!</v>
      </c>
      <c r="CD249" t="e">
        <v>#DIV/0!</v>
      </c>
      <c r="EB249" t="e">
        <v>#DIV/0!</v>
      </c>
      <c r="EC249" t="e">
        <v>#DIV/0!</v>
      </c>
      <c r="ED249" t="e">
        <v>#DIV/0!</v>
      </c>
      <c r="EE249" t="e">
        <v>#DIV/0!</v>
      </c>
    </row>
    <row r="250" spans="1:135" x14ac:dyDescent="0.2">
      <c r="A250">
        <v>506</v>
      </c>
      <c r="B250" t="s">
        <v>1189</v>
      </c>
      <c r="C250" t="s">
        <v>1188</v>
      </c>
      <c r="D250">
        <v>1</v>
      </c>
      <c r="E250" t="s">
        <v>2049</v>
      </c>
      <c r="F250" t="s">
        <v>1167</v>
      </c>
      <c r="G250" t="s">
        <v>1</v>
      </c>
      <c r="H250">
        <v>1</v>
      </c>
      <c r="I250">
        <v>1</v>
      </c>
      <c r="J250">
        <v>1</v>
      </c>
      <c r="K250">
        <v>1</v>
      </c>
      <c r="L250">
        <v>1</v>
      </c>
      <c r="N250">
        <v>1</v>
      </c>
      <c r="O250">
        <v>1</v>
      </c>
      <c r="Q250" t="s">
        <v>1260</v>
      </c>
      <c r="R250" t="s">
        <v>1258</v>
      </c>
      <c r="T250">
        <v>2016</v>
      </c>
      <c r="U250" t="s">
        <v>138</v>
      </c>
      <c r="V250">
        <v>1</v>
      </c>
      <c r="W250">
        <v>0</v>
      </c>
      <c r="X250">
        <v>0</v>
      </c>
      <c r="Y250">
        <v>3</v>
      </c>
      <c r="Z250">
        <v>3</v>
      </c>
      <c r="AA250">
        <v>1</v>
      </c>
      <c r="AB250">
        <v>3</v>
      </c>
      <c r="AC250">
        <v>1</v>
      </c>
      <c r="AD250">
        <v>1</v>
      </c>
      <c r="AE250">
        <v>1</v>
      </c>
      <c r="AF250">
        <v>1</v>
      </c>
      <c r="AG250">
        <v>1</v>
      </c>
      <c r="AH250">
        <v>1</v>
      </c>
      <c r="AI250">
        <v>1</v>
      </c>
      <c r="AJ250">
        <v>1</v>
      </c>
      <c r="AK250">
        <v>0</v>
      </c>
      <c r="AL250">
        <v>0</v>
      </c>
      <c r="AM250">
        <v>0</v>
      </c>
      <c r="AU250">
        <v>0</v>
      </c>
      <c r="AV250">
        <v>0.78424850277412828</v>
      </c>
      <c r="AW250">
        <v>7.0632756161785812E-2</v>
      </c>
      <c r="AX250">
        <v>0.77423681975999048</v>
      </c>
      <c r="AY250">
        <v>6.8840877639691433E-2</v>
      </c>
      <c r="BC250">
        <v>1</v>
      </c>
      <c r="BD250">
        <v>31</v>
      </c>
      <c r="BE250">
        <v>30</v>
      </c>
      <c r="BF250">
        <v>61</v>
      </c>
      <c r="BG250">
        <v>131.24</v>
      </c>
      <c r="BH250">
        <v>51.83</v>
      </c>
      <c r="BI250">
        <v>127.62</v>
      </c>
      <c r="BJ250">
        <v>63.33</v>
      </c>
      <c r="BK250">
        <v>1</v>
      </c>
      <c r="BL250">
        <v>0.78424850277412828</v>
      </c>
      <c r="BM250">
        <v>7.0632756161785812E-2</v>
      </c>
      <c r="BN250">
        <v>0.77423681975999048</v>
      </c>
      <c r="BO250">
        <v>6.8840877639691433E-2</v>
      </c>
      <c r="BP250" t="e">
        <v>#DIV/0!</v>
      </c>
      <c r="BS250" t="e">
        <v>#DIV/0!</v>
      </c>
      <c r="BT250">
        <v>0</v>
      </c>
      <c r="BU250">
        <v>31</v>
      </c>
      <c r="BV250">
        <v>0</v>
      </c>
      <c r="BW250">
        <v>30</v>
      </c>
      <c r="BX250" t="e">
        <v>#DIV/0!</v>
      </c>
      <c r="CA250" t="e">
        <v>#DIV/0!</v>
      </c>
      <c r="CB250" t="e">
        <v>#DIV/0!</v>
      </c>
      <c r="CC250" t="e">
        <v>#DIV/0!</v>
      </c>
      <c r="CD250" t="e">
        <v>#DIV/0!</v>
      </c>
      <c r="EB250" t="e">
        <v>#DIV/0!</v>
      </c>
      <c r="EC250" t="e">
        <v>#DIV/0!</v>
      </c>
      <c r="ED250" t="e">
        <v>#DIV/0!</v>
      </c>
      <c r="EE250" t="e">
        <v>#DIV/0!</v>
      </c>
    </row>
    <row r="251" spans="1:135" x14ac:dyDescent="0.2">
      <c r="A251">
        <v>506</v>
      </c>
      <c r="B251" t="s">
        <v>1190</v>
      </c>
      <c r="C251" t="s">
        <v>1188</v>
      </c>
      <c r="D251">
        <v>2</v>
      </c>
      <c r="E251" t="s">
        <v>2050</v>
      </c>
      <c r="F251" t="s">
        <v>1167</v>
      </c>
      <c r="G251" t="s">
        <v>1</v>
      </c>
      <c r="H251">
        <v>1</v>
      </c>
      <c r="I251">
        <v>1</v>
      </c>
      <c r="J251">
        <v>1</v>
      </c>
      <c r="K251">
        <v>1</v>
      </c>
      <c r="L251">
        <v>1</v>
      </c>
      <c r="N251">
        <v>1</v>
      </c>
      <c r="O251">
        <v>1</v>
      </c>
      <c r="Q251" t="s">
        <v>1259</v>
      </c>
      <c r="R251" t="s">
        <v>1258</v>
      </c>
      <c r="T251">
        <v>2016</v>
      </c>
      <c r="U251" t="s">
        <v>138</v>
      </c>
      <c r="V251">
        <v>1</v>
      </c>
      <c r="W251">
        <v>0</v>
      </c>
      <c r="X251">
        <v>0</v>
      </c>
      <c r="Y251">
        <v>3</v>
      </c>
      <c r="Z251">
        <v>3</v>
      </c>
      <c r="AA251">
        <v>1</v>
      </c>
      <c r="AB251">
        <v>3</v>
      </c>
      <c r="AC251">
        <v>1</v>
      </c>
      <c r="AD251">
        <v>1</v>
      </c>
      <c r="AE251">
        <v>1</v>
      </c>
      <c r="AF251">
        <v>1</v>
      </c>
      <c r="AG251">
        <v>1</v>
      </c>
      <c r="AH251">
        <v>1</v>
      </c>
      <c r="AI251">
        <v>1</v>
      </c>
      <c r="AJ251">
        <v>1</v>
      </c>
      <c r="AK251">
        <v>0</v>
      </c>
      <c r="AL251">
        <v>0</v>
      </c>
      <c r="AM251">
        <v>0</v>
      </c>
      <c r="AU251">
        <v>0</v>
      </c>
      <c r="AV251">
        <v>0.9979660223307556</v>
      </c>
      <c r="AW251">
        <v>0.16948299349574658</v>
      </c>
      <c r="AX251">
        <v>0.98085803337651412</v>
      </c>
      <c r="AY251">
        <v>9.7781915018768151E-2</v>
      </c>
      <c r="BC251">
        <v>1</v>
      </c>
      <c r="BD251">
        <v>23</v>
      </c>
      <c r="BE251">
        <v>23</v>
      </c>
      <c r="BF251">
        <v>46</v>
      </c>
      <c r="BL251" t="e">
        <v>#DIV/0!</v>
      </c>
      <c r="BM251" t="e">
        <v>#DIV/0!</v>
      </c>
      <c r="BN251" t="e">
        <v>#DIV/0!</v>
      </c>
      <c r="BO251" t="e">
        <v>#DIV/0!</v>
      </c>
      <c r="BP251">
        <v>1.8101086078962514</v>
      </c>
      <c r="BQ251">
        <v>0.85</v>
      </c>
      <c r="BR251">
        <v>0.53800000000000003</v>
      </c>
      <c r="BS251">
        <v>6.1111111111111107</v>
      </c>
      <c r="BT251">
        <v>20</v>
      </c>
      <c r="BU251">
        <v>3</v>
      </c>
      <c r="BV251">
        <v>12</v>
      </c>
      <c r="BW251">
        <v>11</v>
      </c>
      <c r="BX251">
        <v>0.5575757575757575</v>
      </c>
      <c r="CA251">
        <v>0.9979660223307556</v>
      </c>
      <c r="CB251">
        <v>0.16948299349574658</v>
      </c>
      <c r="CC251">
        <v>0.98085803337651412</v>
      </c>
      <c r="CD251">
        <v>9.7781915018768151E-2</v>
      </c>
      <c r="EB251" t="e">
        <v>#DIV/0!</v>
      </c>
      <c r="EC251" t="e">
        <v>#DIV/0!</v>
      </c>
      <c r="ED251" t="e">
        <v>#DIV/0!</v>
      </c>
      <c r="EE251" t="e">
        <v>#DIV/0!</v>
      </c>
    </row>
    <row r="252" spans="1:135" x14ac:dyDescent="0.2">
      <c r="A252">
        <v>508</v>
      </c>
      <c r="B252" t="s">
        <v>1192</v>
      </c>
      <c r="C252" t="s">
        <v>1193</v>
      </c>
      <c r="D252">
        <v>1</v>
      </c>
      <c r="E252" t="s">
        <v>2051</v>
      </c>
      <c r="F252" t="s">
        <v>1199</v>
      </c>
      <c r="G252" t="s">
        <v>123</v>
      </c>
      <c r="H252">
        <v>1</v>
      </c>
      <c r="I252">
        <v>1</v>
      </c>
      <c r="J252">
        <v>1</v>
      </c>
      <c r="K252">
        <v>1</v>
      </c>
      <c r="L252">
        <v>1</v>
      </c>
      <c r="N252">
        <v>1</v>
      </c>
      <c r="O252">
        <v>1</v>
      </c>
      <c r="Q252" t="s">
        <v>1262</v>
      </c>
      <c r="R252" t="s">
        <v>89</v>
      </c>
      <c r="T252">
        <v>2015</v>
      </c>
      <c r="U252" t="s">
        <v>123</v>
      </c>
      <c r="V252">
        <v>0</v>
      </c>
      <c r="W252">
        <v>0</v>
      </c>
      <c r="X252">
        <v>0</v>
      </c>
      <c r="Y252">
        <v>1</v>
      </c>
      <c r="Z252">
        <v>1</v>
      </c>
      <c r="AA252">
        <v>1</v>
      </c>
      <c r="AB252">
        <v>1</v>
      </c>
      <c r="AC252">
        <v>1</v>
      </c>
      <c r="AD252">
        <v>1</v>
      </c>
      <c r="AE252">
        <v>1</v>
      </c>
      <c r="AF252">
        <v>1</v>
      </c>
      <c r="AG252">
        <v>2</v>
      </c>
      <c r="AH252">
        <v>2</v>
      </c>
      <c r="AI252">
        <v>1</v>
      </c>
      <c r="AJ252">
        <v>2</v>
      </c>
      <c r="AK252">
        <v>0</v>
      </c>
      <c r="AL252">
        <v>0</v>
      </c>
      <c r="AM252">
        <v>0</v>
      </c>
      <c r="AU252">
        <v>0</v>
      </c>
      <c r="AV252">
        <v>0.60933110014720471</v>
      </c>
      <c r="AW252">
        <v>6.0673659868663118E-2</v>
      </c>
      <c r="AX252">
        <v>0.60248468329161808</v>
      </c>
      <c r="AY252">
        <v>5.9317866686394036E-2</v>
      </c>
      <c r="BC252">
        <v>1</v>
      </c>
      <c r="BD252">
        <v>34</v>
      </c>
      <c r="BE252">
        <v>35</v>
      </c>
      <c r="BF252">
        <v>69</v>
      </c>
      <c r="BG252">
        <v>1.353</v>
      </c>
      <c r="BH252">
        <v>2.1709999999999998</v>
      </c>
      <c r="BI252">
        <v>1.0409999999999999</v>
      </c>
      <c r="BJ252">
        <v>1.581</v>
      </c>
      <c r="BK252">
        <v>1</v>
      </c>
      <c r="BL252">
        <v>0.60933110014720471</v>
      </c>
      <c r="BM252">
        <v>6.0673659868663118E-2</v>
      </c>
      <c r="BN252">
        <v>0.60248468329161808</v>
      </c>
      <c r="BO252">
        <v>5.9317866686394036E-2</v>
      </c>
      <c r="EB252" t="e">
        <v>#DIV/0!</v>
      </c>
      <c r="EC252" t="e">
        <v>#DIV/0!</v>
      </c>
      <c r="ED252" t="e">
        <v>#DIV/0!</v>
      </c>
      <c r="EE252" t="e">
        <v>#DIV/0!</v>
      </c>
    </row>
    <row r="253" spans="1:135" x14ac:dyDescent="0.2">
      <c r="A253">
        <v>508</v>
      </c>
      <c r="B253" t="s">
        <v>1194</v>
      </c>
      <c r="C253" t="s">
        <v>1193</v>
      </c>
      <c r="D253">
        <v>2</v>
      </c>
      <c r="E253" t="s">
        <v>2052</v>
      </c>
      <c r="F253" t="s">
        <v>1199</v>
      </c>
      <c r="G253" t="s">
        <v>123</v>
      </c>
      <c r="H253">
        <v>1</v>
      </c>
      <c r="I253">
        <v>1</v>
      </c>
      <c r="J253">
        <v>1</v>
      </c>
      <c r="K253">
        <v>1</v>
      </c>
      <c r="L253">
        <v>1</v>
      </c>
      <c r="N253">
        <v>1</v>
      </c>
      <c r="O253">
        <v>1</v>
      </c>
      <c r="Q253" t="s">
        <v>1262</v>
      </c>
      <c r="R253" t="s">
        <v>89</v>
      </c>
      <c r="T253">
        <v>2017</v>
      </c>
      <c r="U253" t="s">
        <v>123</v>
      </c>
      <c r="V253">
        <v>0</v>
      </c>
      <c r="W253">
        <v>0</v>
      </c>
      <c r="X253">
        <v>0</v>
      </c>
      <c r="Y253">
        <v>1</v>
      </c>
      <c r="Z253">
        <v>3</v>
      </c>
      <c r="AA253" t="s">
        <v>1737</v>
      </c>
      <c r="AB253">
        <v>5</v>
      </c>
      <c r="AC253">
        <v>1</v>
      </c>
      <c r="AD253">
        <v>1</v>
      </c>
      <c r="AE253">
        <v>1</v>
      </c>
      <c r="AF253">
        <v>1</v>
      </c>
      <c r="AG253">
        <v>2</v>
      </c>
      <c r="AH253">
        <v>2</v>
      </c>
      <c r="AI253">
        <v>1</v>
      </c>
      <c r="AJ253">
        <v>2</v>
      </c>
      <c r="AK253">
        <v>0</v>
      </c>
      <c r="AL253">
        <v>0</v>
      </c>
      <c r="AM253">
        <v>1</v>
      </c>
      <c r="AO253" t="s">
        <v>1263</v>
      </c>
      <c r="AP253" t="s">
        <v>1265</v>
      </c>
      <c r="AQ253">
        <v>0</v>
      </c>
      <c r="AU253">
        <v>0</v>
      </c>
      <c r="AV253">
        <v>0.3279292748193125</v>
      </c>
      <c r="AW253">
        <v>0.10667812643794104</v>
      </c>
      <c r="AX253">
        <v>0.32104963968324302</v>
      </c>
      <c r="AY253">
        <v>0.10224907223745144</v>
      </c>
      <c r="BC253">
        <v>0</v>
      </c>
      <c r="BD253">
        <v>19</v>
      </c>
      <c r="BE253">
        <v>19</v>
      </c>
      <c r="BF253">
        <v>38</v>
      </c>
      <c r="BG253">
        <v>0.84</v>
      </c>
      <c r="BH253">
        <v>1.1599999999999999</v>
      </c>
      <c r="BI253">
        <v>0.93500000000000005</v>
      </c>
      <c r="BJ253">
        <v>1.0149999999999999</v>
      </c>
      <c r="BK253">
        <v>1</v>
      </c>
      <c r="BL253">
        <v>0.3279292748193125</v>
      </c>
      <c r="BM253">
        <v>0.10667812643794104</v>
      </c>
      <c r="BN253">
        <v>0.32104963968324302</v>
      </c>
      <c r="BO253">
        <v>0.10224907223745144</v>
      </c>
      <c r="EB253" t="e">
        <v>#DIV/0!</v>
      </c>
      <c r="EC253" t="e">
        <v>#DIV/0!</v>
      </c>
      <c r="ED253" t="e">
        <v>#DIV/0!</v>
      </c>
      <c r="EE253" t="e">
        <v>#DIV/0!</v>
      </c>
    </row>
    <row r="254" spans="1:135" x14ac:dyDescent="0.2">
      <c r="A254">
        <v>508</v>
      </c>
      <c r="B254" t="s">
        <v>1194</v>
      </c>
      <c r="C254" t="s">
        <v>1193</v>
      </c>
      <c r="D254">
        <v>2</v>
      </c>
      <c r="E254" t="s">
        <v>2052</v>
      </c>
      <c r="F254" t="s">
        <v>1199</v>
      </c>
      <c r="G254" t="s">
        <v>123</v>
      </c>
      <c r="H254">
        <v>1</v>
      </c>
      <c r="I254">
        <v>1</v>
      </c>
      <c r="J254">
        <v>1</v>
      </c>
      <c r="K254">
        <v>1</v>
      </c>
      <c r="L254">
        <v>1</v>
      </c>
      <c r="N254">
        <v>1</v>
      </c>
      <c r="O254">
        <v>1</v>
      </c>
      <c r="Q254" t="s">
        <v>1262</v>
      </c>
      <c r="R254" t="s">
        <v>89</v>
      </c>
      <c r="T254">
        <v>2017</v>
      </c>
      <c r="U254" t="s">
        <v>123</v>
      </c>
      <c r="V254">
        <v>0</v>
      </c>
      <c r="W254">
        <v>0</v>
      </c>
      <c r="X254">
        <v>0</v>
      </c>
      <c r="Y254">
        <v>1</v>
      </c>
      <c r="Z254">
        <v>3</v>
      </c>
      <c r="AA254" t="s">
        <v>1737</v>
      </c>
      <c r="AB254">
        <v>5</v>
      </c>
      <c r="AC254">
        <v>1</v>
      </c>
      <c r="AD254">
        <v>1</v>
      </c>
      <c r="AE254">
        <v>1</v>
      </c>
      <c r="AF254">
        <v>1</v>
      </c>
      <c r="AG254">
        <v>2</v>
      </c>
      <c r="AH254">
        <v>2</v>
      </c>
      <c r="AI254">
        <v>1</v>
      </c>
      <c r="AJ254">
        <v>2</v>
      </c>
      <c r="AK254">
        <v>0</v>
      </c>
      <c r="AL254">
        <v>0</v>
      </c>
      <c r="AM254">
        <v>1</v>
      </c>
      <c r="AO254" t="s">
        <v>1263</v>
      </c>
      <c r="AP254" t="s">
        <v>1264</v>
      </c>
      <c r="AQ254">
        <v>1</v>
      </c>
      <c r="AU254">
        <v>0</v>
      </c>
      <c r="AV254">
        <v>1.6407884948926683</v>
      </c>
      <c r="AW254">
        <v>0.14068666953910719</v>
      </c>
      <c r="AX254">
        <v>1.6063663586361789</v>
      </c>
      <c r="AY254">
        <v>0.13484565127715298</v>
      </c>
      <c r="BC254">
        <v>0</v>
      </c>
      <c r="BD254">
        <v>19</v>
      </c>
      <c r="BE254">
        <v>19</v>
      </c>
      <c r="BF254">
        <v>38</v>
      </c>
      <c r="BG254">
        <v>0.57999999999999996</v>
      </c>
      <c r="BH254">
        <v>2.42</v>
      </c>
      <c r="BI254">
        <v>0.76900000000000002</v>
      </c>
      <c r="BJ254">
        <v>1.387</v>
      </c>
      <c r="BK254">
        <v>1</v>
      </c>
      <c r="BL254">
        <v>1.6407884948926683</v>
      </c>
      <c r="BM254">
        <v>0.14068666953910719</v>
      </c>
      <c r="BN254">
        <v>1.6063663586361789</v>
      </c>
      <c r="BO254">
        <v>0.13484565127715298</v>
      </c>
      <c r="EB254" t="e">
        <v>#DIV/0!</v>
      </c>
      <c r="EC254" t="e">
        <v>#DIV/0!</v>
      </c>
      <c r="ED254" t="e">
        <v>#DIV/0!</v>
      </c>
      <c r="EE254" t="e">
        <v>#DIV/0!</v>
      </c>
    </row>
    <row r="255" spans="1:135" x14ac:dyDescent="0.2">
      <c r="A255">
        <v>508</v>
      </c>
      <c r="B255" t="s">
        <v>1195</v>
      </c>
      <c r="C255" t="s">
        <v>1193</v>
      </c>
      <c r="D255">
        <v>3</v>
      </c>
      <c r="E255" t="s">
        <v>2053</v>
      </c>
      <c r="F255" t="s">
        <v>1199</v>
      </c>
      <c r="G255" t="s">
        <v>123</v>
      </c>
      <c r="H255">
        <v>1</v>
      </c>
      <c r="I255">
        <v>1</v>
      </c>
      <c r="J255">
        <v>1</v>
      </c>
      <c r="K255">
        <v>1</v>
      </c>
      <c r="L255">
        <v>1</v>
      </c>
      <c r="N255">
        <v>1</v>
      </c>
      <c r="O255">
        <v>1</v>
      </c>
      <c r="Q255" t="s">
        <v>1262</v>
      </c>
      <c r="R255" t="s">
        <v>1250</v>
      </c>
      <c r="T255">
        <v>2017</v>
      </c>
      <c r="U255" t="s">
        <v>123</v>
      </c>
      <c r="V255">
        <v>0</v>
      </c>
      <c r="W255">
        <v>0</v>
      </c>
      <c r="X255">
        <v>0</v>
      </c>
      <c r="Y255">
        <v>2</v>
      </c>
      <c r="Z255">
        <v>2</v>
      </c>
      <c r="AA255">
        <v>1</v>
      </c>
      <c r="AB255">
        <v>2</v>
      </c>
      <c r="AC255">
        <v>1</v>
      </c>
      <c r="AD255">
        <v>2</v>
      </c>
      <c r="AE255" t="s">
        <v>1764</v>
      </c>
      <c r="AF255">
        <v>2</v>
      </c>
      <c r="AG255">
        <v>2</v>
      </c>
      <c r="AH255">
        <v>2</v>
      </c>
      <c r="AI255">
        <v>1</v>
      </c>
      <c r="AJ255">
        <v>2</v>
      </c>
      <c r="AK255">
        <v>0</v>
      </c>
      <c r="AL255">
        <v>0</v>
      </c>
      <c r="AM255">
        <v>0</v>
      </c>
      <c r="AO255" t="s">
        <v>1263</v>
      </c>
      <c r="AP255" t="s">
        <v>1265</v>
      </c>
      <c r="AQ255">
        <v>0</v>
      </c>
      <c r="AU255">
        <v>0</v>
      </c>
      <c r="AV255">
        <v>7.5967062810242639E-2</v>
      </c>
      <c r="AW255">
        <v>2.4422356400591219E-2</v>
      </c>
      <c r="AX255">
        <v>7.561481986058155E-2</v>
      </c>
      <c r="AY255">
        <v>2.4196399036226168E-2</v>
      </c>
      <c r="BC255">
        <v>0</v>
      </c>
      <c r="BD255">
        <v>80</v>
      </c>
      <c r="BE255">
        <v>84</v>
      </c>
      <c r="BF255">
        <v>164</v>
      </c>
      <c r="BG255">
        <v>1.68</v>
      </c>
      <c r="BH255">
        <v>1.75</v>
      </c>
      <c r="BI255">
        <v>0.90700000000000003</v>
      </c>
      <c r="BJ255">
        <v>0.93500000000000005</v>
      </c>
      <c r="BK255">
        <v>1</v>
      </c>
      <c r="BL255">
        <v>7.5967062810242639E-2</v>
      </c>
      <c r="BM255">
        <v>2.4422356400591219E-2</v>
      </c>
      <c r="BN255">
        <v>7.561481986058155E-2</v>
      </c>
      <c r="BO255">
        <v>2.4196399036226168E-2</v>
      </c>
      <c r="EB255" t="e">
        <v>#DIV/0!</v>
      </c>
      <c r="EC255" t="e">
        <v>#DIV/0!</v>
      </c>
      <c r="ED255" t="e">
        <v>#DIV/0!</v>
      </c>
      <c r="EE255" t="e">
        <v>#DIV/0!</v>
      </c>
    </row>
    <row r="256" spans="1:135" x14ac:dyDescent="0.2">
      <c r="A256">
        <v>508</v>
      </c>
      <c r="B256" t="s">
        <v>1195</v>
      </c>
      <c r="C256" t="s">
        <v>1193</v>
      </c>
      <c r="D256">
        <v>3</v>
      </c>
      <c r="E256" t="s">
        <v>2053</v>
      </c>
      <c r="F256" t="s">
        <v>1199</v>
      </c>
      <c r="G256" t="s">
        <v>123</v>
      </c>
      <c r="H256">
        <v>1</v>
      </c>
      <c r="I256">
        <v>1</v>
      </c>
      <c r="J256">
        <v>1</v>
      </c>
      <c r="K256">
        <v>1</v>
      </c>
      <c r="L256">
        <v>1</v>
      </c>
      <c r="N256">
        <v>1</v>
      </c>
      <c r="O256">
        <v>1</v>
      </c>
      <c r="Q256" t="s">
        <v>1262</v>
      </c>
      <c r="R256" t="s">
        <v>1250</v>
      </c>
      <c r="T256">
        <v>2017</v>
      </c>
      <c r="U256" t="s">
        <v>123</v>
      </c>
      <c r="V256">
        <v>0</v>
      </c>
      <c r="W256">
        <v>0</v>
      </c>
      <c r="X256">
        <v>0</v>
      </c>
      <c r="Y256">
        <v>2</v>
      </c>
      <c r="Z256">
        <v>2</v>
      </c>
      <c r="AA256">
        <v>1</v>
      </c>
      <c r="AB256">
        <v>2</v>
      </c>
      <c r="AC256">
        <v>1</v>
      </c>
      <c r="AD256">
        <v>2</v>
      </c>
      <c r="AE256" t="s">
        <v>1764</v>
      </c>
      <c r="AF256">
        <v>2</v>
      </c>
      <c r="AG256">
        <v>2</v>
      </c>
      <c r="AH256">
        <v>2</v>
      </c>
      <c r="AI256">
        <v>1</v>
      </c>
      <c r="AJ256">
        <v>2</v>
      </c>
      <c r="AK256">
        <v>0</v>
      </c>
      <c r="AL256">
        <v>0</v>
      </c>
      <c r="AM256">
        <v>0</v>
      </c>
      <c r="AO256" t="s">
        <v>1263</v>
      </c>
      <c r="AP256" t="s">
        <v>1264</v>
      </c>
      <c r="AQ256">
        <v>1</v>
      </c>
      <c r="AU256">
        <v>0</v>
      </c>
      <c r="AV256">
        <v>0.5875752620654322</v>
      </c>
      <c r="AW256">
        <v>2.6753100148921006E-2</v>
      </c>
      <c r="AX256">
        <v>0.58472756289548666</v>
      </c>
      <c r="AY256">
        <v>2.6494409321692367E-2</v>
      </c>
      <c r="BC256">
        <v>0</v>
      </c>
      <c r="BD256">
        <v>85</v>
      </c>
      <c r="BE256">
        <v>72</v>
      </c>
      <c r="BF256">
        <v>157</v>
      </c>
      <c r="BG256">
        <v>1.61</v>
      </c>
      <c r="BH256">
        <v>2.3199999999999998</v>
      </c>
      <c r="BI256">
        <v>1.0289999999999999</v>
      </c>
      <c r="BJ256">
        <v>1.391</v>
      </c>
      <c r="BK256">
        <v>1</v>
      </c>
      <c r="BL256">
        <v>0.5875752620654322</v>
      </c>
      <c r="BM256">
        <v>2.6753100148921006E-2</v>
      </c>
      <c r="BN256">
        <v>0.58472756289548666</v>
      </c>
      <c r="BO256">
        <v>2.6494409321692367E-2</v>
      </c>
      <c r="EB256" t="e">
        <v>#DIV/0!</v>
      </c>
      <c r="EC256" t="e">
        <v>#DIV/0!</v>
      </c>
      <c r="ED256" t="e">
        <v>#DIV/0!</v>
      </c>
      <c r="EE256" t="e">
        <v>#DIV/0!</v>
      </c>
    </row>
    <row r="257" spans="1:135" x14ac:dyDescent="0.2">
      <c r="A257">
        <v>508</v>
      </c>
      <c r="B257" t="s">
        <v>1196</v>
      </c>
      <c r="C257" t="s">
        <v>1193</v>
      </c>
      <c r="D257">
        <v>4</v>
      </c>
      <c r="E257" t="s">
        <v>2054</v>
      </c>
      <c r="F257" t="s">
        <v>1199</v>
      </c>
      <c r="G257" t="s">
        <v>123</v>
      </c>
      <c r="H257">
        <v>1</v>
      </c>
      <c r="I257">
        <v>1</v>
      </c>
      <c r="J257">
        <v>1</v>
      </c>
      <c r="K257">
        <v>1</v>
      </c>
      <c r="L257">
        <v>1</v>
      </c>
      <c r="N257">
        <v>1</v>
      </c>
      <c r="O257">
        <v>1</v>
      </c>
      <c r="Q257" t="s">
        <v>1262</v>
      </c>
      <c r="R257" t="s">
        <v>1250</v>
      </c>
      <c r="T257">
        <v>2017</v>
      </c>
      <c r="U257" t="s">
        <v>123</v>
      </c>
      <c r="V257">
        <v>0</v>
      </c>
      <c r="W257">
        <v>0</v>
      </c>
      <c r="X257">
        <v>0</v>
      </c>
      <c r="Y257">
        <v>2</v>
      </c>
      <c r="Z257">
        <v>2</v>
      </c>
      <c r="AA257">
        <v>1</v>
      </c>
      <c r="AB257">
        <v>2</v>
      </c>
      <c r="AC257">
        <v>1</v>
      </c>
      <c r="AD257">
        <v>2</v>
      </c>
      <c r="AE257" t="s">
        <v>1764</v>
      </c>
      <c r="AF257">
        <v>2</v>
      </c>
      <c r="AG257">
        <v>2</v>
      </c>
      <c r="AH257">
        <v>2</v>
      </c>
      <c r="AI257">
        <v>1</v>
      </c>
      <c r="AJ257">
        <v>2</v>
      </c>
      <c r="AK257">
        <v>0</v>
      </c>
      <c r="AL257">
        <v>0</v>
      </c>
      <c r="AM257">
        <v>0</v>
      </c>
      <c r="AO257" t="s">
        <v>1263</v>
      </c>
      <c r="AP257" t="s">
        <v>1265</v>
      </c>
      <c r="AQ257">
        <v>0</v>
      </c>
      <c r="AU257">
        <v>0</v>
      </c>
      <c r="AV257">
        <v>9.3478839031169311E-2</v>
      </c>
      <c r="AW257">
        <v>2.6613441788434365E-2</v>
      </c>
      <c r="AX257">
        <v>9.300751715370123E-2</v>
      </c>
      <c r="AY257">
        <v>2.6345747512017122E-2</v>
      </c>
      <c r="BC257">
        <v>0</v>
      </c>
      <c r="BD257">
        <v>71</v>
      </c>
      <c r="BE257">
        <v>80</v>
      </c>
      <c r="BF257">
        <v>151</v>
      </c>
      <c r="BG257">
        <v>1.51</v>
      </c>
      <c r="BH257">
        <v>1.59</v>
      </c>
      <c r="BI257">
        <v>0.84299999999999997</v>
      </c>
      <c r="BJ257">
        <v>0.86699999999999999</v>
      </c>
      <c r="BK257">
        <v>1</v>
      </c>
      <c r="BL257">
        <v>9.3478839031169311E-2</v>
      </c>
      <c r="BM257">
        <v>2.6613441788434365E-2</v>
      </c>
      <c r="BN257">
        <v>9.300751715370123E-2</v>
      </c>
      <c r="BO257">
        <v>2.6345747512017122E-2</v>
      </c>
      <c r="EB257" t="e">
        <v>#DIV/0!</v>
      </c>
      <c r="EC257" t="e">
        <v>#DIV/0!</v>
      </c>
      <c r="ED257" t="e">
        <v>#DIV/0!</v>
      </c>
      <c r="EE257" t="e">
        <v>#DIV/0!</v>
      </c>
    </row>
    <row r="258" spans="1:135" x14ac:dyDescent="0.2">
      <c r="A258">
        <v>508</v>
      </c>
      <c r="B258" t="s">
        <v>1196</v>
      </c>
      <c r="C258" t="s">
        <v>1193</v>
      </c>
      <c r="D258">
        <v>4</v>
      </c>
      <c r="E258" t="s">
        <v>2054</v>
      </c>
      <c r="F258" t="s">
        <v>1199</v>
      </c>
      <c r="G258" t="s">
        <v>123</v>
      </c>
      <c r="H258">
        <v>1</v>
      </c>
      <c r="I258">
        <v>1</v>
      </c>
      <c r="J258">
        <v>1</v>
      </c>
      <c r="K258">
        <v>1</v>
      </c>
      <c r="L258">
        <v>1</v>
      </c>
      <c r="N258">
        <v>1</v>
      </c>
      <c r="O258">
        <v>1</v>
      </c>
      <c r="Q258" t="s">
        <v>1262</v>
      </c>
      <c r="R258" t="s">
        <v>1250</v>
      </c>
      <c r="T258">
        <v>2017</v>
      </c>
      <c r="U258" t="s">
        <v>123</v>
      </c>
      <c r="V258">
        <v>0</v>
      </c>
      <c r="W258">
        <v>0</v>
      </c>
      <c r="X258">
        <v>0</v>
      </c>
      <c r="Y258">
        <v>2</v>
      </c>
      <c r="Z258">
        <v>2</v>
      </c>
      <c r="AA258">
        <v>1</v>
      </c>
      <c r="AB258">
        <v>2</v>
      </c>
      <c r="AC258">
        <v>1</v>
      </c>
      <c r="AD258">
        <v>2</v>
      </c>
      <c r="AE258" t="s">
        <v>1764</v>
      </c>
      <c r="AF258">
        <v>2</v>
      </c>
      <c r="AG258">
        <v>2</v>
      </c>
      <c r="AH258">
        <v>2</v>
      </c>
      <c r="AI258">
        <v>1</v>
      </c>
      <c r="AJ258">
        <v>2</v>
      </c>
      <c r="AK258">
        <v>0</v>
      </c>
      <c r="AL258">
        <v>0</v>
      </c>
      <c r="AM258">
        <v>0</v>
      </c>
      <c r="AO258" t="s">
        <v>1263</v>
      </c>
      <c r="AP258" t="s">
        <v>1264</v>
      </c>
      <c r="AQ258">
        <v>1</v>
      </c>
      <c r="AU258">
        <v>0</v>
      </c>
      <c r="AV258">
        <v>0.49012395599771746</v>
      </c>
      <c r="AW258">
        <v>2.7124228611140982E-2</v>
      </c>
      <c r="AX258">
        <v>0.48766924503278736</v>
      </c>
      <c r="AY258">
        <v>2.6853213871575205E-2</v>
      </c>
      <c r="BC258">
        <v>0</v>
      </c>
      <c r="BD258">
        <v>78</v>
      </c>
      <c r="BE258">
        <v>74</v>
      </c>
      <c r="BF258">
        <v>152</v>
      </c>
      <c r="BG258">
        <v>1.77</v>
      </c>
      <c r="BH258">
        <v>2.44</v>
      </c>
      <c r="BI258">
        <v>1.216</v>
      </c>
      <c r="BJ258">
        <v>1.51</v>
      </c>
      <c r="BK258">
        <v>1</v>
      </c>
      <c r="BL258">
        <v>0.49012395599771746</v>
      </c>
      <c r="BM258">
        <v>2.7124228611140982E-2</v>
      </c>
      <c r="BN258">
        <v>0.48766924503278736</v>
      </c>
      <c r="BO258">
        <v>2.6853213871575205E-2</v>
      </c>
      <c r="EB258" t="e">
        <v>#DIV/0!</v>
      </c>
      <c r="EC258" t="e">
        <v>#DIV/0!</v>
      </c>
      <c r="ED258" t="e">
        <v>#DIV/0!</v>
      </c>
      <c r="EE258" t="e">
        <v>#DIV/0!</v>
      </c>
    </row>
    <row r="259" spans="1:135" x14ac:dyDescent="0.2">
      <c r="A259">
        <v>508</v>
      </c>
      <c r="B259" t="s">
        <v>1197</v>
      </c>
      <c r="C259" t="s">
        <v>1193</v>
      </c>
      <c r="D259">
        <v>5</v>
      </c>
      <c r="E259" t="s">
        <v>2055</v>
      </c>
      <c r="F259" t="s">
        <v>1199</v>
      </c>
      <c r="G259" t="s">
        <v>123</v>
      </c>
      <c r="H259">
        <v>1</v>
      </c>
      <c r="I259">
        <v>1</v>
      </c>
      <c r="J259">
        <v>1</v>
      </c>
      <c r="K259">
        <v>1</v>
      </c>
      <c r="L259">
        <v>1</v>
      </c>
      <c r="N259">
        <v>1</v>
      </c>
      <c r="O259">
        <v>1</v>
      </c>
      <c r="Q259" t="s">
        <v>1262</v>
      </c>
      <c r="R259" t="s">
        <v>89</v>
      </c>
      <c r="T259">
        <v>2017</v>
      </c>
      <c r="U259" t="s">
        <v>123</v>
      </c>
      <c r="V259">
        <v>0</v>
      </c>
      <c r="W259">
        <v>0</v>
      </c>
      <c r="X259">
        <v>0</v>
      </c>
      <c r="Y259">
        <v>1</v>
      </c>
      <c r="Z259">
        <v>1</v>
      </c>
      <c r="AA259">
        <v>1</v>
      </c>
      <c r="AB259">
        <v>1</v>
      </c>
      <c r="AC259">
        <v>1</v>
      </c>
      <c r="AD259">
        <v>2</v>
      </c>
      <c r="AE259" t="s">
        <v>1764</v>
      </c>
      <c r="AF259">
        <v>2</v>
      </c>
      <c r="AG259">
        <v>2</v>
      </c>
      <c r="AH259">
        <v>2</v>
      </c>
      <c r="AI259">
        <v>1</v>
      </c>
      <c r="AJ259">
        <v>2</v>
      </c>
      <c r="AK259">
        <v>0</v>
      </c>
      <c r="AL259">
        <v>0</v>
      </c>
      <c r="AM259">
        <v>0</v>
      </c>
      <c r="AO259" t="s">
        <v>1263</v>
      </c>
      <c r="AP259" t="s">
        <v>1265</v>
      </c>
      <c r="AQ259">
        <v>0</v>
      </c>
      <c r="AU259">
        <v>0</v>
      </c>
      <c r="AV259">
        <v>8.3248509928187275E-2</v>
      </c>
      <c r="AW259">
        <v>3.1345887297924736E-2</v>
      </c>
      <c r="AX259">
        <v>8.2751997940544011E-2</v>
      </c>
      <c r="AY259">
        <v>3.0973095125000238E-2</v>
      </c>
      <c r="BC259">
        <v>1</v>
      </c>
      <c r="BD259">
        <v>61</v>
      </c>
      <c r="BE259">
        <v>67</v>
      </c>
      <c r="BF259">
        <v>128</v>
      </c>
      <c r="BG259">
        <v>1.69</v>
      </c>
      <c r="BH259">
        <v>1.6</v>
      </c>
      <c r="BI259">
        <v>1.2589999999999999</v>
      </c>
      <c r="BJ259">
        <v>0.88900000000000001</v>
      </c>
      <c r="BK259">
        <v>1</v>
      </c>
      <c r="BL259">
        <v>8.3248509928187275E-2</v>
      </c>
      <c r="BM259">
        <v>3.1345887297924736E-2</v>
      </c>
      <c r="BN259">
        <v>8.2751997940544011E-2</v>
      </c>
      <c r="BO259">
        <v>3.0973095125000238E-2</v>
      </c>
      <c r="EB259" t="e">
        <v>#DIV/0!</v>
      </c>
      <c r="EC259" t="e">
        <v>#DIV/0!</v>
      </c>
      <c r="ED259" t="e">
        <v>#DIV/0!</v>
      </c>
      <c r="EE259" t="e">
        <v>#DIV/0!</v>
      </c>
    </row>
    <row r="260" spans="1:135" x14ac:dyDescent="0.2">
      <c r="A260">
        <v>508</v>
      </c>
      <c r="B260" t="s">
        <v>1197</v>
      </c>
      <c r="C260" t="s">
        <v>1193</v>
      </c>
      <c r="D260">
        <v>5</v>
      </c>
      <c r="E260" t="s">
        <v>2055</v>
      </c>
      <c r="F260" t="s">
        <v>1199</v>
      </c>
      <c r="G260" t="s">
        <v>123</v>
      </c>
      <c r="H260">
        <v>1</v>
      </c>
      <c r="I260">
        <v>1</v>
      </c>
      <c r="J260">
        <v>1</v>
      </c>
      <c r="K260">
        <v>1</v>
      </c>
      <c r="L260">
        <v>1</v>
      </c>
      <c r="N260">
        <v>1</v>
      </c>
      <c r="O260">
        <v>1</v>
      </c>
      <c r="Q260" t="s">
        <v>1262</v>
      </c>
      <c r="R260" t="s">
        <v>89</v>
      </c>
      <c r="T260">
        <v>2017</v>
      </c>
      <c r="U260" t="s">
        <v>123</v>
      </c>
      <c r="V260">
        <v>0</v>
      </c>
      <c r="W260">
        <v>0</v>
      </c>
      <c r="X260">
        <v>0</v>
      </c>
      <c r="Y260">
        <v>1</v>
      </c>
      <c r="Z260">
        <v>1</v>
      </c>
      <c r="AA260">
        <v>1</v>
      </c>
      <c r="AB260">
        <v>1</v>
      </c>
      <c r="AC260">
        <v>1</v>
      </c>
      <c r="AD260">
        <v>2</v>
      </c>
      <c r="AE260" t="s">
        <v>1764</v>
      </c>
      <c r="AF260">
        <v>2</v>
      </c>
      <c r="AG260">
        <v>2</v>
      </c>
      <c r="AH260">
        <v>2</v>
      </c>
      <c r="AI260">
        <v>1</v>
      </c>
      <c r="AJ260">
        <v>2</v>
      </c>
      <c r="AK260">
        <v>0</v>
      </c>
      <c r="AL260">
        <v>0</v>
      </c>
      <c r="AM260">
        <v>0</v>
      </c>
      <c r="AO260" t="s">
        <v>1263</v>
      </c>
      <c r="AP260" t="s">
        <v>1264</v>
      </c>
      <c r="AQ260">
        <v>1</v>
      </c>
      <c r="AU260">
        <v>0</v>
      </c>
      <c r="AV260">
        <v>0.46113627208864905</v>
      </c>
      <c r="AW260">
        <v>3.0670826699728482E-2</v>
      </c>
      <c r="AX260">
        <v>0.45851120792116146</v>
      </c>
      <c r="AY260">
        <v>3.0322627136181845E-2</v>
      </c>
      <c r="BC260">
        <v>1</v>
      </c>
      <c r="BD260">
        <v>65</v>
      </c>
      <c r="BE260">
        <v>69</v>
      </c>
      <c r="BF260">
        <v>134</v>
      </c>
      <c r="BG260">
        <v>1.63</v>
      </c>
      <c r="BH260">
        <v>2.13</v>
      </c>
      <c r="BI260">
        <v>0.91100000000000003</v>
      </c>
      <c r="BJ260">
        <v>1.3049999999999999</v>
      </c>
      <c r="BK260">
        <v>1</v>
      </c>
      <c r="BL260">
        <v>0.46113627208864905</v>
      </c>
      <c r="BM260">
        <v>3.0670826699728482E-2</v>
      </c>
      <c r="BN260">
        <v>0.45851120792116146</v>
      </c>
      <c r="BO260">
        <v>3.0322627136181845E-2</v>
      </c>
      <c r="EB260" t="e">
        <v>#DIV/0!</v>
      </c>
      <c r="EC260" t="e">
        <v>#DIV/0!</v>
      </c>
      <c r="ED260" t="e">
        <v>#DIV/0!</v>
      </c>
      <c r="EE260" t="e">
        <v>#DIV/0!</v>
      </c>
    </row>
    <row r="261" spans="1:135" x14ac:dyDescent="0.2">
      <c r="A261">
        <v>508</v>
      </c>
      <c r="B261" t="s">
        <v>1198</v>
      </c>
      <c r="C261" t="s">
        <v>1193</v>
      </c>
      <c r="D261">
        <v>6</v>
      </c>
      <c r="E261" t="s">
        <v>2056</v>
      </c>
      <c r="F261" t="s">
        <v>1199</v>
      </c>
      <c r="G261" t="s">
        <v>123</v>
      </c>
      <c r="H261">
        <v>1</v>
      </c>
      <c r="I261">
        <v>1</v>
      </c>
      <c r="J261">
        <v>1</v>
      </c>
      <c r="K261">
        <v>1</v>
      </c>
      <c r="L261">
        <v>1</v>
      </c>
      <c r="N261">
        <v>1</v>
      </c>
      <c r="O261">
        <v>1</v>
      </c>
      <c r="P261" t="s">
        <v>1266</v>
      </c>
      <c r="Q261" t="s">
        <v>1262</v>
      </c>
      <c r="R261" t="s">
        <v>89</v>
      </c>
      <c r="T261">
        <v>2017</v>
      </c>
      <c r="U261" t="s">
        <v>123</v>
      </c>
      <c r="V261">
        <v>0</v>
      </c>
      <c r="W261">
        <v>0</v>
      </c>
      <c r="X261">
        <v>0</v>
      </c>
      <c r="Y261">
        <v>1</v>
      </c>
      <c r="Z261">
        <v>1</v>
      </c>
      <c r="AA261">
        <v>1</v>
      </c>
      <c r="AB261">
        <v>1</v>
      </c>
      <c r="AC261">
        <v>1</v>
      </c>
      <c r="AD261">
        <v>2</v>
      </c>
      <c r="AE261" t="s">
        <v>1764</v>
      </c>
      <c r="AF261">
        <v>2</v>
      </c>
      <c r="AG261">
        <v>2</v>
      </c>
      <c r="AH261">
        <v>2</v>
      </c>
      <c r="AI261">
        <v>1</v>
      </c>
      <c r="AJ261">
        <v>2</v>
      </c>
      <c r="AK261">
        <v>0</v>
      </c>
      <c r="AL261">
        <v>0</v>
      </c>
      <c r="AM261">
        <v>0</v>
      </c>
      <c r="AO261" t="s">
        <v>1263</v>
      </c>
      <c r="AP261" t="s">
        <v>1265</v>
      </c>
      <c r="AQ261">
        <v>0</v>
      </c>
      <c r="AU261">
        <v>0</v>
      </c>
      <c r="AV261">
        <v>5.1812844103533269E-2</v>
      </c>
      <c r="AW261">
        <v>2.7596776166613456E-2</v>
      </c>
      <c r="AX261">
        <v>5.154062250579141E-2</v>
      </c>
      <c r="AY261">
        <v>2.7307554307518071E-2</v>
      </c>
      <c r="BC261">
        <v>1</v>
      </c>
      <c r="BD261">
        <v>72</v>
      </c>
      <c r="BE261">
        <v>73</v>
      </c>
      <c r="BF261">
        <v>145</v>
      </c>
      <c r="BG261">
        <v>1.43</v>
      </c>
      <c r="BH261">
        <v>1.48</v>
      </c>
      <c r="BI261">
        <v>0.98</v>
      </c>
      <c r="BJ261">
        <v>0.95</v>
      </c>
      <c r="BK261">
        <v>1</v>
      </c>
      <c r="BL261">
        <v>5.1812844103533269E-2</v>
      </c>
      <c r="BM261">
        <v>2.7596776166613456E-2</v>
      </c>
      <c r="BN261">
        <v>5.154062250579141E-2</v>
      </c>
      <c r="BO261">
        <v>2.7307554307518071E-2</v>
      </c>
      <c r="EB261" t="e">
        <v>#DIV/0!</v>
      </c>
      <c r="EC261" t="e">
        <v>#DIV/0!</v>
      </c>
      <c r="ED261" t="e">
        <v>#DIV/0!</v>
      </c>
      <c r="EE261" t="e">
        <v>#DIV/0!</v>
      </c>
    </row>
    <row r="262" spans="1:135" x14ac:dyDescent="0.2">
      <c r="A262">
        <v>508</v>
      </c>
      <c r="B262" t="s">
        <v>1198</v>
      </c>
      <c r="C262" t="s">
        <v>1193</v>
      </c>
      <c r="D262">
        <v>6</v>
      </c>
      <c r="E262" t="s">
        <v>2056</v>
      </c>
      <c r="F262" t="s">
        <v>1199</v>
      </c>
      <c r="G262" t="s">
        <v>123</v>
      </c>
      <c r="H262">
        <v>1</v>
      </c>
      <c r="I262">
        <v>1</v>
      </c>
      <c r="J262">
        <v>1</v>
      </c>
      <c r="K262">
        <v>1</v>
      </c>
      <c r="L262">
        <v>1</v>
      </c>
      <c r="N262">
        <v>1</v>
      </c>
      <c r="O262">
        <v>1</v>
      </c>
      <c r="P262" t="s">
        <v>1267</v>
      </c>
      <c r="Q262" t="s">
        <v>1262</v>
      </c>
      <c r="R262" t="s">
        <v>89</v>
      </c>
      <c r="T262">
        <v>2017</v>
      </c>
      <c r="U262" t="s">
        <v>123</v>
      </c>
      <c r="V262">
        <v>0</v>
      </c>
      <c r="W262">
        <v>0</v>
      </c>
      <c r="X262">
        <v>0</v>
      </c>
      <c r="Y262">
        <v>1</v>
      </c>
      <c r="Z262">
        <v>1</v>
      </c>
      <c r="AA262">
        <v>1</v>
      </c>
      <c r="AB262">
        <v>1</v>
      </c>
      <c r="AC262">
        <v>1</v>
      </c>
      <c r="AD262">
        <v>2</v>
      </c>
      <c r="AE262" t="s">
        <v>1764</v>
      </c>
      <c r="AF262">
        <v>2</v>
      </c>
      <c r="AG262">
        <v>2</v>
      </c>
      <c r="AH262">
        <v>2</v>
      </c>
      <c r="AI262">
        <v>1</v>
      </c>
      <c r="AJ262">
        <v>2</v>
      </c>
      <c r="AK262">
        <v>0</v>
      </c>
      <c r="AL262">
        <v>0</v>
      </c>
      <c r="AM262">
        <v>0</v>
      </c>
      <c r="AO262" t="s">
        <v>1263</v>
      </c>
      <c r="AP262" t="s">
        <v>1265</v>
      </c>
      <c r="AQ262">
        <v>0</v>
      </c>
      <c r="AU262">
        <v>0</v>
      </c>
      <c r="AV262">
        <v>-0.10956424656088609</v>
      </c>
      <c r="AW262">
        <v>2.1210601039135482E-2</v>
      </c>
      <c r="AX262">
        <v>-0.1091242295064247</v>
      </c>
      <c r="AY262">
        <v>2.1040576866679383E-2</v>
      </c>
      <c r="BC262">
        <v>1</v>
      </c>
      <c r="BD262">
        <v>92</v>
      </c>
      <c r="BE262">
        <v>97</v>
      </c>
      <c r="BF262">
        <v>189</v>
      </c>
      <c r="BG262">
        <v>1.1299999999999999</v>
      </c>
      <c r="BH262">
        <v>1.03</v>
      </c>
      <c r="BI262">
        <v>0.86</v>
      </c>
      <c r="BJ262">
        <v>0.96</v>
      </c>
      <c r="BK262">
        <v>-1</v>
      </c>
      <c r="BL262">
        <v>-0.10956424656088609</v>
      </c>
      <c r="BM262">
        <v>2.1210601039135482E-2</v>
      </c>
      <c r="BN262">
        <v>-0.1091242295064247</v>
      </c>
      <c r="BO262">
        <v>2.1040576866679383E-2</v>
      </c>
      <c r="EB262" t="e">
        <v>#DIV/0!</v>
      </c>
      <c r="EC262" t="e">
        <v>#DIV/0!</v>
      </c>
      <c r="ED262" t="e">
        <v>#DIV/0!</v>
      </c>
      <c r="EE262" t="e">
        <v>#DIV/0!</v>
      </c>
    </row>
    <row r="263" spans="1:135" x14ac:dyDescent="0.2">
      <c r="A263">
        <v>508</v>
      </c>
      <c r="B263" t="s">
        <v>1198</v>
      </c>
      <c r="C263" t="s">
        <v>1193</v>
      </c>
      <c r="D263">
        <v>6</v>
      </c>
      <c r="E263" t="s">
        <v>2056</v>
      </c>
      <c r="F263" t="s">
        <v>1199</v>
      </c>
      <c r="G263" t="s">
        <v>123</v>
      </c>
      <c r="H263">
        <v>1</v>
      </c>
      <c r="I263">
        <v>1</v>
      </c>
      <c r="J263">
        <v>1</v>
      </c>
      <c r="K263">
        <v>1</v>
      </c>
      <c r="L263">
        <v>1</v>
      </c>
      <c r="N263">
        <v>1</v>
      </c>
      <c r="O263">
        <v>1</v>
      </c>
      <c r="P263" t="s">
        <v>1266</v>
      </c>
      <c r="Q263" t="s">
        <v>1262</v>
      </c>
      <c r="R263" t="s">
        <v>89</v>
      </c>
      <c r="T263">
        <v>2017</v>
      </c>
      <c r="U263" t="s">
        <v>123</v>
      </c>
      <c r="V263">
        <v>0</v>
      </c>
      <c r="W263">
        <v>0</v>
      </c>
      <c r="X263">
        <v>0</v>
      </c>
      <c r="Y263">
        <v>1</v>
      </c>
      <c r="Z263">
        <v>1</v>
      </c>
      <c r="AA263">
        <v>1</v>
      </c>
      <c r="AB263">
        <v>1</v>
      </c>
      <c r="AC263">
        <v>1</v>
      </c>
      <c r="AD263">
        <v>2</v>
      </c>
      <c r="AE263" t="s">
        <v>1764</v>
      </c>
      <c r="AF263">
        <v>2</v>
      </c>
      <c r="AG263">
        <v>2</v>
      </c>
      <c r="AH263">
        <v>2</v>
      </c>
      <c r="AI263">
        <v>1</v>
      </c>
      <c r="AJ263">
        <v>2</v>
      </c>
      <c r="AK263">
        <v>0</v>
      </c>
      <c r="AL263">
        <v>0</v>
      </c>
      <c r="AM263">
        <v>0</v>
      </c>
      <c r="AO263" t="s">
        <v>1263</v>
      </c>
      <c r="AP263" t="s">
        <v>1264</v>
      </c>
      <c r="AQ263">
        <v>1</v>
      </c>
      <c r="AU263">
        <v>0</v>
      </c>
      <c r="AV263">
        <v>0.5634539155606515</v>
      </c>
      <c r="AW263">
        <v>2.8185865269979512E-2</v>
      </c>
      <c r="AX263">
        <v>0.560574253300546</v>
      </c>
      <c r="AY263">
        <v>2.789850063562924E-2</v>
      </c>
      <c r="BC263">
        <v>1</v>
      </c>
      <c r="BD263">
        <v>82</v>
      </c>
      <c r="BE263">
        <v>67</v>
      </c>
      <c r="BF263">
        <v>149</v>
      </c>
      <c r="BG263">
        <v>1.37</v>
      </c>
      <c r="BH263">
        <v>1.97</v>
      </c>
      <c r="BI263">
        <v>0.93</v>
      </c>
      <c r="BJ263">
        <v>1.21</v>
      </c>
      <c r="BK263">
        <v>1</v>
      </c>
      <c r="BL263">
        <v>0.5634539155606515</v>
      </c>
      <c r="BM263">
        <v>2.8185865269979512E-2</v>
      </c>
      <c r="BN263">
        <v>0.560574253300546</v>
      </c>
      <c r="BO263">
        <v>2.789850063562924E-2</v>
      </c>
      <c r="EB263" t="e">
        <v>#DIV/0!</v>
      </c>
      <c r="EC263" t="e">
        <v>#DIV/0!</v>
      </c>
      <c r="ED263" t="e">
        <v>#DIV/0!</v>
      </c>
      <c r="EE263" t="e">
        <v>#DIV/0!</v>
      </c>
    </row>
    <row r="264" spans="1:135" x14ac:dyDescent="0.2">
      <c r="A264">
        <v>508</v>
      </c>
      <c r="B264" t="s">
        <v>1198</v>
      </c>
      <c r="C264" t="s">
        <v>1193</v>
      </c>
      <c r="D264">
        <v>6</v>
      </c>
      <c r="E264" t="s">
        <v>2056</v>
      </c>
      <c r="F264" t="s">
        <v>1199</v>
      </c>
      <c r="G264" t="s">
        <v>123</v>
      </c>
      <c r="H264">
        <v>1</v>
      </c>
      <c r="I264">
        <v>1</v>
      </c>
      <c r="J264">
        <v>1</v>
      </c>
      <c r="K264">
        <v>1</v>
      </c>
      <c r="L264">
        <v>1</v>
      </c>
      <c r="N264">
        <v>1</v>
      </c>
      <c r="O264">
        <v>1</v>
      </c>
      <c r="P264" t="s">
        <v>1267</v>
      </c>
      <c r="Q264" t="s">
        <v>1262</v>
      </c>
      <c r="R264" t="s">
        <v>89</v>
      </c>
      <c r="T264">
        <v>2017</v>
      </c>
      <c r="U264" t="s">
        <v>123</v>
      </c>
      <c r="V264">
        <v>0</v>
      </c>
      <c r="W264">
        <v>0</v>
      </c>
      <c r="X264">
        <v>0</v>
      </c>
      <c r="Y264">
        <v>1</v>
      </c>
      <c r="Z264">
        <v>1</v>
      </c>
      <c r="AA264">
        <v>1</v>
      </c>
      <c r="AB264">
        <v>1</v>
      </c>
      <c r="AC264">
        <v>1</v>
      </c>
      <c r="AD264">
        <v>2</v>
      </c>
      <c r="AE264" t="s">
        <v>1764</v>
      </c>
      <c r="AF264">
        <v>2</v>
      </c>
      <c r="AG264">
        <v>2</v>
      </c>
      <c r="AH264">
        <v>2</v>
      </c>
      <c r="AI264">
        <v>1</v>
      </c>
      <c r="AJ264">
        <v>2</v>
      </c>
      <c r="AK264">
        <v>0</v>
      </c>
      <c r="AL264">
        <v>0</v>
      </c>
      <c r="AM264">
        <v>0</v>
      </c>
      <c r="AO264" t="s">
        <v>1263</v>
      </c>
      <c r="AP264" t="s">
        <v>1264</v>
      </c>
      <c r="AQ264">
        <v>1</v>
      </c>
      <c r="AU264">
        <v>0</v>
      </c>
      <c r="AV264">
        <v>0.47282328854981837</v>
      </c>
      <c r="AW264">
        <v>2.3202491319532923E-2</v>
      </c>
      <c r="AX264">
        <v>0.47080555047634831</v>
      </c>
      <c r="AY264">
        <v>2.3004884060328995E-2</v>
      </c>
      <c r="BC264">
        <v>1</v>
      </c>
      <c r="BD264">
        <v>83</v>
      </c>
      <c r="BE264">
        <v>95</v>
      </c>
      <c r="BF264">
        <v>178</v>
      </c>
      <c r="BG264">
        <v>1.05</v>
      </c>
      <c r="BH264">
        <v>1.56</v>
      </c>
      <c r="BI264">
        <v>0.92</v>
      </c>
      <c r="BJ264">
        <v>1.2</v>
      </c>
      <c r="BK264">
        <v>1</v>
      </c>
      <c r="BL264">
        <v>0.47282328854981837</v>
      </c>
      <c r="BM264">
        <v>2.3202491319532923E-2</v>
      </c>
      <c r="BN264">
        <v>0.47080555047634831</v>
      </c>
      <c r="BO264">
        <v>2.3004884060328995E-2</v>
      </c>
      <c r="EB264" t="e">
        <v>#DIV/0!</v>
      </c>
      <c r="EC264" t="e">
        <v>#DIV/0!</v>
      </c>
      <c r="ED264" t="e">
        <v>#DIV/0!</v>
      </c>
      <c r="EE264" t="e">
        <v>#DIV/0!</v>
      </c>
    </row>
    <row r="265" spans="1:135" x14ac:dyDescent="0.2">
      <c r="A265">
        <v>509</v>
      </c>
      <c r="B265" t="s">
        <v>1200</v>
      </c>
      <c r="C265" t="s">
        <v>1201</v>
      </c>
      <c r="D265">
        <v>1</v>
      </c>
      <c r="E265" t="s">
        <v>2057</v>
      </c>
      <c r="F265" t="s">
        <v>1199</v>
      </c>
      <c r="G265" t="s">
        <v>123</v>
      </c>
      <c r="H265">
        <v>1</v>
      </c>
      <c r="I265">
        <v>1</v>
      </c>
      <c r="J265">
        <v>1</v>
      </c>
      <c r="K265">
        <v>1</v>
      </c>
      <c r="L265">
        <v>1</v>
      </c>
      <c r="N265">
        <v>1</v>
      </c>
      <c r="O265">
        <v>1</v>
      </c>
      <c r="Q265" t="s">
        <v>1268</v>
      </c>
      <c r="R265" t="s">
        <v>1258</v>
      </c>
      <c r="T265">
        <v>2014</v>
      </c>
      <c r="U265" t="s">
        <v>123</v>
      </c>
      <c r="V265">
        <v>0</v>
      </c>
      <c r="W265">
        <v>0</v>
      </c>
      <c r="X265">
        <v>0</v>
      </c>
      <c r="Y265">
        <v>3</v>
      </c>
      <c r="Z265">
        <v>3</v>
      </c>
      <c r="AA265">
        <v>1</v>
      </c>
      <c r="AB265">
        <v>3</v>
      </c>
      <c r="AC265">
        <v>1</v>
      </c>
      <c r="AD265">
        <v>1</v>
      </c>
      <c r="AE265">
        <v>1</v>
      </c>
      <c r="AF265">
        <v>1</v>
      </c>
      <c r="AG265">
        <v>2</v>
      </c>
      <c r="AH265">
        <v>2</v>
      </c>
      <c r="AI265">
        <v>1</v>
      </c>
      <c r="AJ265">
        <v>2</v>
      </c>
      <c r="AK265">
        <v>0</v>
      </c>
      <c r="AL265">
        <v>0</v>
      </c>
      <c r="AM265">
        <v>0</v>
      </c>
      <c r="AU265">
        <v>0</v>
      </c>
      <c r="AV265">
        <v>0.25258767125712484</v>
      </c>
      <c r="AW265">
        <v>6.7272494234077829E-2</v>
      </c>
      <c r="AX265">
        <v>0.24930731189014918</v>
      </c>
      <c r="AY265">
        <v>6.5536503068988616E-2</v>
      </c>
      <c r="BA265" t="s">
        <v>1255</v>
      </c>
      <c r="BC265">
        <v>0</v>
      </c>
      <c r="BD265">
        <v>31</v>
      </c>
      <c r="BE265">
        <v>29</v>
      </c>
      <c r="BF265">
        <v>60</v>
      </c>
      <c r="BG265">
        <v>3.05</v>
      </c>
      <c r="BH265">
        <v>3.17</v>
      </c>
      <c r="BI265">
        <v>0.44</v>
      </c>
      <c r="BJ265">
        <v>0.51</v>
      </c>
      <c r="BK265">
        <v>1</v>
      </c>
      <c r="BL265">
        <v>0.25258767125712484</v>
      </c>
      <c r="BM265">
        <v>6.7272494234077829E-2</v>
      </c>
      <c r="BN265">
        <v>0.24930731189014918</v>
      </c>
      <c r="BO265">
        <v>6.5536503068988616E-2</v>
      </c>
      <c r="EB265" t="e">
        <v>#DIV/0!</v>
      </c>
      <c r="EC265" t="e">
        <v>#DIV/0!</v>
      </c>
      <c r="ED265" t="e">
        <v>#DIV/0!</v>
      </c>
      <c r="EE265" t="e">
        <v>#DIV/0!</v>
      </c>
    </row>
    <row r="266" spans="1:135" x14ac:dyDescent="0.2">
      <c r="A266">
        <v>509</v>
      </c>
      <c r="B266" t="s">
        <v>1202</v>
      </c>
      <c r="C266" t="s">
        <v>1201</v>
      </c>
      <c r="D266">
        <v>2</v>
      </c>
      <c r="E266" t="s">
        <v>2058</v>
      </c>
      <c r="F266" t="s">
        <v>1199</v>
      </c>
      <c r="G266" t="s">
        <v>123</v>
      </c>
      <c r="H266">
        <v>1</v>
      </c>
      <c r="I266">
        <v>1</v>
      </c>
      <c r="J266">
        <v>1</v>
      </c>
      <c r="K266">
        <v>1</v>
      </c>
      <c r="L266">
        <v>1</v>
      </c>
      <c r="N266">
        <v>1</v>
      </c>
      <c r="O266">
        <v>1</v>
      </c>
      <c r="Q266" t="s">
        <v>1268</v>
      </c>
      <c r="R266" t="s">
        <v>89</v>
      </c>
      <c r="T266">
        <v>2014</v>
      </c>
      <c r="U266" t="s">
        <v>123</v>
      </c>
      <c r="V266">
        <v>0</v>
      </c>
      <c r="W266">
        <v>0</v>
      </c>
      <c r="X266">
        <v>0</v>
      </c>
      <c r="Y266">
        <v>1</v>
      </c>
      <c r="Z266">
        <v>1</v>
      </c>
      <c r="AA266">
        <v>1</v>
      </c>
      <c r="AB266">
        <v>1</v>
      </c>
      <c r="AC266">
        <v>1</v>
      </c>
      <c r="AD266">
        <v>1</v>
      </c>
      <c r="AE266">
        <v>1</v>
      </c>
      <c r="AF266">
        <v>1</v>
      </c>
      <c r="AG266">
        <v>2</v>
      </c>
      <c r="AH266">
        <v>2</v>
      </c>
      <c r="AI266">
        <v>1</v>
      </c>
      <c r="AJ266">
        <v>2</v>
      </c>
      <c r="AK266">
        <v>0</v>
      </c>
      <c r="AL266">
        <v>0</v>
      </c>
      <c r="AM266">
        <v>0</v>
      </c>
      <c r="AU266">
        <v>0</v>
      </c>
      <c r="AV266">
        <v>0.28518029530434891</v>
      </c>
      <c r="AW266">
        <v>4.6984463958313231E-2</v>
      </c>
      <c r="AX266">
        <v>0.28262644191356368</v>
      </c>
      <c r="AY266">
        <v>4.6146719138704551E-2</v>
      </c>
      <c r="BC266">
        <v>0</v>
      </c>
      <c r="BD266">
        <v>43</v>
      </c>
      <c r="BE266">
        <v>43</v>
      </c>
      <c r="BF266">
        <v>86</v>
      </c>
      <c r="BG266">
        <v>3.08</v>
      </c>
      <c r="BH266">
        <v>3.22</v>
      </c>
      <c r="BI266">
        <v>0.46</v>
      </c>
      <c r="BJ266">
        <v>0.52</v>
      </c>
      <c r="BK266">
        <v>1</v>
      </c>
      <c r="BL266">
        <v>0.28518029530434891</v>
      </c>
      <c r="BM266">
        <v>4.6984463958313231E-2</v>
      </c>
      <c r="BN266">
        <v>0.28262644191356368</v>
      </c>
      <c r="BO266">
        <v>4.6146719138704551E-2</v>
      </c>
      <c r="EB266" t="e">
        <v>#DIV/0!</v>
      </c>
      <c r="EC266" t="e">
        <v>#DIV/0!</v>
      </c>
      <c r="ED266" t="e">
        <v>#DIV/0!</v>
      </c>
      <c r="EE266" t="e">
        <v>#DIV/0!</v>
      </c>
    </row>
    <row r="267" spans="1:135" x14ac:dyDescent="0.2">
      <c r="A267">
        <v>509</v>
      </c>
      <c r="B267" t="s">
        <v>1203</v>
      </c>
      <c r="C267" t="s">
        <v>1201</v>
      </c>
      <c r="D267">
        <v>3</v>
      </c>
      <c r="E267" t="s">
        <v>2059</v>
      </c>
      <c r="F267" t="s">
        <v>1199</v>
      </c>
      <c r="G267" t="s">
        <v>123</v>
      </c>
      <c r="H267">
        <v>1</v>
      </c>
      <c r="I267">
        <v>1</v>
      </c>
      <c r="J267">
        <v>1</v>
      </c>
      <c r="K267">
        <v>1</v>
      </c>
      <c r="L267">
        <v>1</v>
      </c>
      <c r="N267">
        <v>1</v>
      </c>
      <c r="O267">
        <v>1</v>
      </c>
      <c r="Q267" t="s">
        <v>1268</v>
      </c>
      <c r="R267" t="s">
        <v>89</v>
      </c>
      <c r="T267">
        <v>2014</v>
      </c>
      <c r="U267" t="s">
        <v>123</v>
      </c>
      <c r="V267">
        <v>0</v>
      </c>
      <c r="W267">
        <v>0</v>
      </c>
      <c r="X267">
        <v>0</v>
      </c>
      <c r="Y267">
        <v>1</v>
      </c>
      <c r="Z267">
        <v>1</v>
      </c>
      <c r="AA267">
        <v>1</v>
      </c>
      <c r="AB267">
        <v>1</v>
      </c>
      <c r="AC267">
        <v>1</v>
      </c>
      <c r="AD267">
        <v>1</v>
      </c>
      <c r="AE267">
        <v>1</v>
      </c>
      <c r="AF267">
        <v>1</v>
      </c>
      <c r="AG267">
        <v>2</v>
      </c>
      <c r="AH267">
        <v>2</v>
      </c>
      <c r="AI267">
        <v>1</v>
      </c>
      <c r="AJ267">
        <v>2</v>
      </c>
      <c r="AK267">
        <v>0</v>
      </c>
      <c r="AL267">
        <v>0</v>
      </c>
      <c r="AM267">
        <v>0</v>
      </c>
      <c r="AU267">
        <v>0</v>
      </c>
      <c r="AV267">
        <v>0.5416666666666663</v>
      </c>
      <c r="AW267">
        <v>7.0302556172478742E-2</v>
      </c>
      <c r="AX267">
        <v>0.53450807635829622</v>
      </c>
      <c r="AY267">
        <v>6.8456617797944722E-2</v>
      </c>
      <c r="BC267">
        <v>1</v>
      </c>
      <c r="BD267">
        <v>30</v>
      </c>
      <c r="BE267">
        <v>29</v>
      </c>
      <c r="BF267">
        <v>59</v>
      </c>
      <c r="BG267">
        <v>3.08</v>
      </c>
      <c r="BH267">
        <v>3.34</v>
      </c>
      <c r="BI267">
        <v>0.48</v>
      </c>
      <c r="BJ267">
        <v>0.48</v>
      </c>
      <c r="BK267">
        <v>1</v>
      </c>
      <c r="BL267">
        <v>0.5416666666666663</v>
      </c>
      <c r="BM267">
        <v>7.0302556172478742E-2</v>
      </c>
      <c r="BN267">
        <v>0.53450807635829622</v>
      </c>
      <c r="BO267">
        <v>6.8456617797944722E-2</v>
      </c>
      <c r="EB267" t="e">
        <v>#DIV/0!</v>
      </c>
      <c r="EC267" t="e">
        <v>#DIV/0!</v>
      </c>
      <c r="ED267" t="e">
        <v>#DIV/0!</v>
      </c>
      <c r="EE267" t="e">
        <v>#DIV/0!</v>
      </c>
    </row>
    <row r="268" spans="1:135" x14ac:dyDescent="0.2">
      <c r="A268">
        <v>510</v>
      </c>
      <c r="B268" t="s">
        <v>1205</v>
      </c>
      <c r="C268" t="s">
        <v>1206</v>
      </c>
      <c r="E268" t="s">
        <v>2060</v>
      </c>
      <c r="F268" t="s">
        <v>1207</v>
      </c>
      <c r="G268" t="s">
        <v>123</v>
      </c>
      <c r="H268">
        <v>1</v>
      </c>
      <c r="I268">
        <v>1</v>
      </c>
      <c r="J268">
        <v>1</v>
      </c>
      <c r="K268">
        <v>1</v>
      </c>
      <c r="L268">
        <v>1</v>
      </c>
      <c r="N268">
        <v>1</v>
      </c>
      <c r="O268">
        <v>1</v>
      </c>
      <c r="Q268" t="s">
        <v>1269</v>
      </c>
      <c r="R268" t="s">
        <v>89</v>
      </c>
      <c r="T268">
        <v>2017</v>
      </c>
      <c r="U268" t="s">
        <v>123</v>
      </c>
      <c r="V268">
        <v>0</v>
      </c>
      <c r="W268">
        <v>0</v>
      </c>
      <c r="X268">
        <v>0</v>
      </c>
      <c r="Y268">
        <v>1</v>
      </c>
      <c r="Z268">
        <v>1</v>
      </c>
      <c r="AA268">
        <v>1</v>
      </c>
      <c r="AB268">
        <v>1</v>
      </c>
      <c r="AC268">
        <v>1</v>
      </c>
      <c r="AD268">
        <v>1</v>
      </c>
      <c r="AE268">
        <v>1</v>
      </c>
      <c r="AF268">
        <v>1</v>
      </c>
      <c r="AG268">
        <v>2</v>
      </c>
      <c r="AH268">
        <v>2</v>
      </c>
      <c r="AI268">
        <v>1</v>
      </c>
      <c r="AJ268">
        <v>2</v>
      </c>
      <c r="AK268">
        <v>0</v>
      </c>
      <c r="AL268">
        <v>1</v>
      </c>
      <c r="AM268">
        <v>0</v>
      </c>
      <c r="AU268">
        <v>1</v>
      </c>
      <c r="AV268">
        <v>0.34399999999999997</v>
      </c>
      <c r="AW268">
        <v>0.12</v>
      </c>
      <c r="AX268">
        <v>0.34</v>
      </c>
      <c r="AY268">
        <v>0.11899999999999999</v>
      </c>
      <c r="BF268">
        <v>0</v>
      </c>
      <c r="BL268" t="e">
        <v>#DIV/0!</v>
      </c>
      <c r="BM268" t="e">
        <v>#DIV/0!</v>
      </c>
      <c r="BN268" t="e">
        <v>#DIV/0!</v>
      </c>
      <c r="BO268" t="e">
        <v>#DIV/0!</v>
      </c>
      <c r="EB268" t="e">
        <v>#DIV/0!</v>
      </c>
      <c r="EC268" t="e">
        <v>#DIV/0!</v>
      </c>
      <c r="ED268" t="e">
        <v>#DIV/0!</v>
      </c>
      <c r="EE268" t="e">
        <v>#DIV/0!</v>
      </c>
    </row>
    <row r="269" spans="1:135" x14ac:dyDescent="0.2">
      <c r="A269">
        <v>511</v>
      </c>
      <c r="B269" t="s">
        <v>1208</v>
      </c>
      <c r="C269" t="s">
        <v>1219</v>
      </c>
      <c r="D269">
        <v>1</v>
      </c>
      <c r="E269" t="s">
        <v>2061</v>
      </c>
      <c r="F269" t="s">
        <v>1207</v>
      </c>
      <c r="G269" t="s">
        <v>123</v>
      </c>
      <c r="H269">
        <v>1</v>
      </c>
      <c r="I269">
        <v>1</v>
      </c>
      <c r="J269">
        <v>1</v>
      </c>
      <c r="K269">
        <v>1</v>
      </c>
      <c r="L269">
        <v>1</v>
      </c>
      <c r="N269">
        <v>1</v>
      </c>
      <c r="O269">
        <v>1</v>
      </c>
      <c r="Q269" t="s">
        <v>1270</v>
      </c>
      <c r="R269" t="s">
        <v>1245</v>
      </c>
      <c r="T269">
        <v>2014</v>
      </c>
      <c r="U269" t="s">
        <v>123</v>
      </c>
      <c r="V269">
        <v>0</v>
      </c>
      <c r="W269">
        <v>0</v>
      </c>
      <c r="X269">
        <v>0</v>
      </c>
      <c r="Y269">
        <v>4</v>
      </c>
      <c r="Z269">
        <v>4</v>
      </c>
      <c r="AA269">
        <v>1</v>
      </c>
      <c r="AB269">
        <v>4</v>
      </c>
      <c r="AC269">
        <v>1</v>
      </c>
      <c r="AD269">
        <v>1</v>
      </c>
      <c r="AE269">
        <v>1</v>
      </c>
      <c r="AF269">
        <v>1</v>
      </c>
      <c r="AG269">
        <v>2</v>
      </c>
      <c r="AH269">
        <v>2</v>
      </c>
      <c r="AI269">
        <v>1</v>
      </c>
      <c r="AJ269">
        <v>2</v>
      </c>
      <c r="AK269">
        <v>0</v>
      </c>
      <c r="AL269">
        <v>0</v>
      </c>
      <c r="AM269">
        <v>0</v>
      </c>
      <c r="AU269">
        <v>0</v>
      </c>
      <c r="AV269">
        <v>-7.8807309870778719E-2</v>
      </c>
      <c r="AW269">
        <v>1.2184734663338416E-2</v>
      </c>
      <c r="AX269">
        <v>-7.8626972777252904E-2</v>
      </c>
      <c r="AY269">
        <v>1.2129033092082901E-2</v>
      </c>
      <c r="BC269">
        <v>0</v>
      </c>
      <c r="BD269">
        <v>176</v>
      </c>
      <c r="BE269">
        <v>154</v>
      </c>
      <c r="BF269">
        <v>330</v>
      </c>
      <c r="BG269">
        <v>6.8</v>
      </c>
      <c r="BH269">
        <v>6.7</v>
      </c>
      <c r="BI269">
        <v>1.4</v>
      </c>
      <c r="BJ269">
        <v>1.1000000000000001</v>
      </c>
      <c r="BK269">
        <v>-1</v>
      </c>
      <c r="BL269">
        <v>-7.8807309870778719E-2</v>
      </c>
      <c r="BM269">
        <v>1.2184734663338416E-2</v>
      </c>
      <c r="BN269">
        <v>-7.8626972777252904E-2</v>
      </c>
      <c r="BO269">
        <v>1.2129033092082901E-2</v>
      </c>
      <c r="EB269" t="e">
        <v>#DIV/0!</v>
      </c>
      <c r="EC269" t="e">
        <v>#DIV/0!</v>
      </c>
      <c r="ED269" t="e">
        <v>#DIV/0!</v>
      </c>
      <c r="EE269" t="e">
        <v>#DIV/0!</v>
      </c>
    </row>
    <row r="270" spans="1:135" x14ac:dyDescent="0.2">
      <c r="A270">
        <v>511</v>
      </c>
      <c r="B270" t="s">
        <v>1209</v>
      </c>
      <c r="C270" t="s">
        <v>1220</v>
      </c>
      <c r="D270">
        <v>2</v>
      </c>
      <c r="E270" t="s">
        <v>2062</v>
      </c>
      <c r="F270" t="s">
        <v>1207</v>
      </c>
      <c r="G270" t="s">
        <v>123</v>
      </c>
      <c r="H270">
        <v>1</v>
      </c>
      <c r="I270">
        <v>1</v>
      </c>
      <c r="J270">
        <v>1</v>
      </c>
      <c r="K270">
        <v>1</v>
      </c>
      <c r="L270">
        <v>1</v>
      </c>
      <c r="N270">
        <v>1</v>
      </c>
      <c r="O270">
        <v>1</v>
      </c>
      <c r="Q270" t="s">
        <v>1270</v>
      </c>
      <c r="R270" t="s">
        <v>1245</v>
      </c>
      <c r="T270">
        <v>2014</v>
      </c>
      <c r="U270" t="s">
        <v>123</v>
      </c>
      <c r="V270">
        <v>0</v>
      </c>
      <c r="W270">
        <v>0</v>
      </c>
      <c r="X270">
        <v>0</v>
      </c>
      <c r="Y270">
        <v>4</v>
      </c>
      <c r="Z270">
        <v>4</v>
      </c>
      <c r="AA270">
        <v>1</v>
      </c>
      <c r="AB270">
        <v>4</v>
      </c>
      <c r="AC270">
        <v>1</v>
      </c>
      <c r="AD270">
        <v>2</v>
      </c>
      <c r="AE270" t="s">
        <v>1764</v>
      </c>
      <c r="AF270">
        <v>2</v>
      </c>
      <c r="AG270">
        <v>2</v>
      </c>
      <c r="AH270">
        <v>2</v>
      </c>
      <c r="AI270">
        <v>1</v>
      </c>
      <c r="AJ270">
        <v>2</v>
      </c>
      <c r="AK270">
        <v>0</v>
      </c>
      <c r="AL270">
        <v>0</v>
      </c>
      <c r="AM270">
        <v>0</v>
      </c>
      <c r="AU270">
        <v>0</v>
      </c>
      <c r="AV270">
        <v>0.68919042657794105</v>
      </c>
      <c r="AW270">
        <v>2.6823624985344099E-2</v>
      </c>
      <c r="AX270">
        <v>0.68587169258157865</v>
      </c>
      <c r="AY270">
        <v>2.6565913509081444E-2</v>
      </c>
      <c r="BC270">
        <v>1</v>
      </c>
      <c r="BD270">
        <v>78</v>
      </c>
      <c r="BE270">
        <v>80</v>
      </c>
      <c r="BF270">
        <v>158</v>
      </c>
      <c r="BG270">
        <v>6.62</v>
      </c>
      <c r="BH270">
        <v>7.42</v>
      </c>
      <c r="BI270">
        <v>1.22</v>
      </c>
      <c r="BJ270">
        <v>1.1000000000000001</v>
      </c>
      <c r="BK270">
        <v>1</v>
      </c>
      <c r="BL270">
        <v>0.68919042657794105</v>
      </c>
      <c r="BM270">
        <v>2.6823624985344099E-2</v>
      </c>
      <c r="BN270">
        <v>0.68587169258157865</v>
      </c>
      <c r="BO270">
        <v>2.6565913509081444E-2</v>
      </c>
      <c r="EB270" t="e">
        <v>#DIV/0!</v>
      </c>
      <c r="EC270" t="e">
        <v>#DIV/0!</v>
      </c>
      <c r="ED270" t="e">
        <v>#DIV/0!</v>
      </c>
      <c r="EE270" t="e">
        <v>#DIV/0!</v>
      </c>
    </row>
    <row r="271" spans="1:135" x14ac:dyDescent="0.2">
      <c r="A271">
        <v>511</v>
      </c>
      <c r="B271" t="s">
        <v>1210</v>
      </c>
      <c r="C271" t="s">
        <v>1221</v>
      </c>
      <c r="D271">
        <v>3</v>
      </c>
      <c r="E271" t="s">
        <v>2063</v>
      </c>
      <c r="F271" t="s">
        <v>1207</v>
      </c>
      <c r="G271" t="s">
        <v>123</v>
      </c>
      <c r="H271">
        <v>1</v>
      </c>
      <c r="I271">
        <v>1</v>
      </c>
      <c r="J271">
        <v>1</v>
      </c>
      <c r="K271">
        <v>1</v>
      </c>
      <c r="L271">
        <v>1</v>
      </c>
      <c r="N271">
        <v>1</v>
      </c>
      <c r="O271">
        <v>1</v>
      </c>
      <c r="Q271" t="s">
        <v>1271</v>
      </c>
      <c r="R271" t="s">
        <v>1245</v>
      </c>
      <c r="T271">
        <v>2014</v>
      </c>
      <c r="U271" t="s">
        <v>123</v>
      </c>
      <c r="V271">
        <v>0</v>
      </c>
      <c r="W271">
        <v>0</v>
      </c>
      <c r="X271">
        <v>0</v>
      </c>
      <c r="Y271">
        <v>4</v>
      </c>
      <c r="Z271">
        <v>4</v>
      </c>
      <c r="AA271">
        <v>1</v>
      </c>
      <c r="AB271">
        <v>4</v>
      </c>
      <c r="AC271">
        <v>1</v>
      </c>
      <c r="AD271">
        <v>1</v>
      </c>
      <c r="AE271">
        <v>1</v>
      </c>
      <c r="AF271">
        <v>1</v>
      </c>
      <c r="AG271">
        <v>2</v>
      </c>
      <c r="AH271">
        <v>2</v>
      </c>
      <c r="AI271">
        <v>1</v>
      </c>
      <c r="AJ271">
        <v>2</v>
      </c>
      <c r="AK271">
        <v>0</v>
      </c>
      <c r="AL271">
        <v>0</v>
      </c>
      <c r="AM271">
        <v>1</v>
      </c>
      <c r="AO271" t="s">
        <v>1284</v>
      </c>
      <c r="AP271" t="s">
        <v>1287</v>
      </c>
      <c r="AQ271">
        <v>0</v>
      </c>
      <c r="AU271">
        <v>0</v>
      </c>
      <c r="AV271">
        <v>0.18247398419757568</v>
      </c>
      <c r="AW271">
        <v>3.4951063899119818E-2</v>
      </c>
      <c r="AX271">
        <v>0.18126018829382243</v>
      </c>
      <c r="AY271">
        <v>3.44876295043237E-2</v>
      </c>
      <c r="BC271">
        <v>0</v>
      </c>
      <c r="BD271">
        <v>56</v>
      </c>
      <c r="BE271">
        <v>59</v>
      </c>
      <c r="BF271">
        <v>115</v>
      </c>
      <c r="BG271">
        <v>5.59</v>
      </c>
      <c r="BH271">
        <v>5.07</v>
      </c>
      <c r="BI271">
        <v>2.74</v>
      </c>
      <c r="BJ271">
        <v>2.81</v>
      </c>
      <c r="BK271">
        <v>1</v>
      </c>
      <c r="BL271">
        <v>0.18247398419757568</v>
      </c>
      <c r="BM271">
        <v>3.4951063899119818E-2</v>
      </c>
      <c r="BN271">
        <v>0.18126018829382243</v>
      </c>
      <c r="BO271">
        <v>3.44876295043237E-2</v>
      </c>
      <c r="EB271" t="e">
        <v>#DIV/0!</v>
      </c>
      <c r="EC271" t="e">
        <v>#DIV/0!</v>
      </c>
      <c r="ED271" t="e">
        <v>#DIV/0!</v>
      </c>
      <c r="EE271" t="e">
        <v>#DIV/0!</v>
      </c>
    </row>
    <row r="272" spans="1:135" x14ac:dyDescent="0.2">
      <c r="A272">
        <v>511</v>
      </c>
      <c r="B272" t="s">
        <v>1210</v>
      </c>
      <c r="C272" t="s">
        <v>1221</v>
      </c>
      <c r="D272">
        <v>3</v>
      </c>
      <c r="E272" t="s">
        <v>2063</v>
      </c>
      <c r="F272" t="s">
        <v>1207</v>
      </c>
      <c r="G272" t="s">
        <v>123</v>
      </c>
      <c r="H272">
        <v>1</v>
      </c>
      <c r="I272">
        <v>1</v>
      </c>
      <c r="J272">
        <v>1</v>
      </c>
      <c r="K272">
        <v>1</v>
      </c>
      <c r="L272">
        <v>1</v>
      </c>
      <c r="N272">
        <v>1</v>
      </c>
      <c r="O272">
        <v>1</v>
      </c>
      <c r="Q272" t="s">
        <v>1271</v>
      </c>
      <c r="R272" t="s">
        <v>1245</v>
      </c>
      <c r="T272">
        <v>2014</v>
      </c>
      <c r="U272" t="s">
        <v>123</v>
      </c>
      <c r="V272">
        <v>0</v>
      </c>
      <c r="W272">
        <v>0</v>
      </c>
      <c r="X272">
        <v>0</v>
      </c>
      <c r="Y272">
        <v>4</v>
      </c>
      <c r="Z272">
        <v>4</v>
      </c>
      <c r="AA272">
        <v>1</v>
      </c>
      <c r="AB272">
        <v>4</v>
      </c>
      <c r="AC272">
        <v>1</v>
      </c>
      <c r="AD272">
        <v>1</v>
      </c>
      <c r="AE272">
        <v>1</v>
      </c>
      <c r="AF272">
        <v>1</v>
      </c>
      <c r="AG272">
        <v>2</v>
      </c>
      <c r="AH272">
        <v>2</v>
      </c>
      <c r="AI272">
        <v>1</v>
      </c>
      <c r="AJ272">
        <v>2</v>
      </c>
      <c r="AK272">
        <v>0</v>
      </c>
      <c r="AL272">
        <v>0</v>
      </c>
      <c r="AM272">
        <v>1</v>
      </c>
      <c r="AO272" t="s">
        <v>1284</v>
      </c>
      <c r="AP272" t="s">
        <v>1285</v>
      </c>
      <c r="AQ272">
        <v>1</v>
      </c>
      <c r="AU272">
        <v>0</v>
      </c>
      <c r="AV272">
        <v>-2.4568475210210727E-2</v>
      </c>
      <c r="AW272">
        <v>3.6182640736989652E-2</v>
      </c>
      <c r="AX272">
        <v>-2.4399037450140309E-2</v>
      </c>
      <c r="AY272">
        <v>3.5685290764433643E-2</v>
      </c>
      <c r="BC272">
        <v>0</v>
      </c>
      <c r="BD272">
        <v>52</v>
      </c>
      <c r="BE272">
        <v>59</v>
      </c>
      <c r="BF272">
        <v>111</v>
      </c>
      <c r="BG272">
        <v>4.79</v>
      </c>
      <c r="BH272">
        <v>4.8600000000000003</v>
      </c>
      <c r="BI272">
        <v>2.73</v>
      </c>
      <c r="BJ272">
        <v>2.95</v>
      </c>
      <c r="BK272">
        <v>-1</v>
      </c>
      <c r="BL272">
        <v>-2.4568475210210727E-2</v>
      </c>
      <c r="BM272">
        <v>3.6182640736989652E-2</v>
      </c>
      <c r="BN272">
        <v>-2.4399037450140309E-2</v>
      </c>
      <c r="BO272">
        <v>3.5685290764433643E-2</v>
      </c>
      <c r="EB272" t="e">
        <v>#DIV/0!</v>
      </c>
      <c r="EC272" t="e">
        <v>#DIV/0!</v>
      </c>
      <c r="ED272" t="e">
        <v>#DIV/0!</v>
      </c>
      <c r="EE272" t="e">
        <v>#DIV/0!</v>
      </c>
    </row>
    <row r="273" spans="1:135" x14ac:dyDescent="0.2">
      <c r="A273">
        <v>511</v>
      </c>
      <c r="B273" t="s">
        <v>1210</v>
      </c>
      <c r="C273" t="s">
        <v>1221</v>
      </c>
      <c r="D273">
        <v>3</v>
      </c>
      <c r="E273" t="s">
        <v>2063</v>
      </c>
      <c r="F273" t="s">
        <v>1207</v>
      </c>
      <c r="G273" t="s">
        <v>123</v>
      </c>
      <c r="H273">
        <v>1</v>
      </c>
      <c r="I273">
        <v>1</v>
      </c>
      <c r="J273">
        <v>1</v>
      </c>
      <c r="K273">
        <v>1</v>
      </c>
      <c r="L273">
        <v>1</v>
      </c>
      <c r="N273">
        <v>1</v>
      </c>
      <c r="O273">
        <v>1</v>
      </c>
      <c r="Q273" t="s">
        <v>1271</v>
      </c>
      <c r="R273" t="s">
        <v>1245</v>
      </c>
      <c r="T273">
        <v>2014</v>
      </c>
      <c r="U273" t="s">
        <v>123</v>
      </c>
      <c r="V273">
        <v>0</v>
      </c>
      <c r="W273">
        <v>0</v>
      </c>
      <c r="X273">
        <v>0</v>
      </c>
      <c r="Y273">
        <v>4</v>
      </c>
      <c r="Z273">
        <v>4</v>
      </c>
      <c r="AA273">
        <v>1</v>
      </c>
      <c r="AB273">
        <v>4</v>
      </c>
      <c r="AC273">
        <v>1</v>
      </c>
      <c r="AD273">
        <v>1</v>
      </c>
      <c r="AE273">
        <v>1</v>
      </c>
      <c r="AF273">
        <v>1</v>
      </c>
      <c r="AG273">
        <v>2</v>
      </c>
      <c r="AH273">
        <v>2</v>
      </c>
      <c r="AI273">
        <v>1</v>
      </c>
      <c r="AJ273">
        <v>2</v>
      </c>
      <c r="AK273">
        <v>0</v>
      </c>
      <c r="AL273">
        <v>0</v>
      </c>
      <c r="AM273">
        <v>1</v>
      </c>
      <c r="AO273" t="s">
        <v>1284</v>
      </c>
      <c r="AP273" t="s">
        <v>1286</v>
      </c>
      <c r="AQ273">
        <v>0</v>
      </c>
      <c r="AU273">
        <v>0</v>
      </c>
      <c r="AV273">
        <v>-0.13265799720379107</v>
      </c>
      <c r="AW273">
        <v>4.2820879877390389E-2</v>
      </c>
      <c r="AX273">
        <v>-0.13157359940648486</v>
      </c>
      <c r="AY273">
        <v>4.2123672313512737E-2</v>
      </c>
      <c r="BC273">
        <v>0</v>
      </c>
      <c r="BD273">
        <v>44</v>
      </c>
      <c r="BE273">
        <v>50</v>
      </c>
      <c r="BF273">
        <v>94</v>
      </c>
      <c r="BG273">
        <v>4.45</v>
      </c>
      <c r="BH273">
        <v>4.82</v>
      </c>
      <c r="BI273">
        <v>2.73</v>
      </c>
      <c r="BJ273">
        <v>2.57</v>
      </c>
      <c r="BK273">
        <v>-1</v>
      </c>
      <c r="BL273">
        <v>-0.13265799720379107</v>
      </c>
      <c r="BM273">
        <v>4.2820879877390389E-2</v>
      </c>
      <c r="BN273">
        <v>-0.13157359940648486</v>
      </c>
      <c r="BO273">
        <v>4.2123672313512737E-2</v>
      </c>
      <c r="EB273" t="e">
        <v>#DIV/0!</v>
      </c>
      <c r="EC273" t="e">
        <v>#DIV/0!</v>
      </c>
      <c r="ED273" t="e">
        <v>#DIV/0!</v>
      </c>
      <c r="EE273" t="e">
        <v>#DIV/0!</v>
      </c>
    </row>
    <row r="274" spans="1:135" x14ac:dyDescent="0.2">
      <c r="A274">
        <v>511</v>
      </c>
      <c r="B274" t="s">
        <v>1210</v>
      </c>
      <c r="C274" t="s">
        <v>1221</v>
      </c>
      <c r="D274">
        <v>3</v>
      </c>
      <c r="E274" t="s">
        <v>2063</v>
      </c>
      <c r="F274" t="s">
        <v>1207</v>
      </c>
      <c r="G274" t="s">
        <v>123</v>
      </c>
      <c r="H274">
        <v>1</v>
      </c>
      <c r="I274">
        <v>1</v>
      </c>
      <c r="J274">
        <v>1</v>
      </c>
      <c r="K274">
        <v>1</v>
      </c>
      <c r="L274">
        <v>1</v>
      </c>
      <c r="N274">
        <v>1</v>
      </c>
      <c r="O274">
        <v>1</v>
      </c>
      <c r="Q274" t="s">
        <v>1271</v>
      </c>
      <c r="R274" t="s">
        <v>1245</v>
      </c>
      <c r="T274">
        <v>2014</v>
      </c>
      <c r="U274" t="s">
        <v>123</v>
      </c>
      <c r="V274">
        <v>0</v>
      </c>
      <c r="W274">
        <v>0</v>
      </c>
      <c r="X274">
        <v>0</v>
      </c>
      <c r="Y274">
        <v>4</v>
      </c>
      <c r="Z274">
        <v>4</v>
      </c>
      <c r="AA274">
        <v>1</v>
      </c>
      <c r="AB274">
        <v>4</v>
      </c>
      <c r="AC274">
        <v>1</v>
      </c>
      <c r="AD274">
        <v>1</v>
      </c>
      <c r="AE274">
        <v>1</v>
      </c>
      <c r="AF274">
        <v>1</v>
      </c>
      <c r="AG274">
        <v>2</v>
      </c>
      <c r="AH274">
        <v>2</v>
      </c>
      <c r="AI274">
        <v>1</v>
      </c>
      <c r="AJ274">
        <v>2</v>
      </c>
      <c r="AK274">
        <v>0</v>
      </c>
      <c r="AL274">
        <v>0</v>
      </c>
      <c r="AM274">
        <v>1</v>
      </c>
      <c r="AO274" t="s">
        <v>1284</v>
      </c>
      <c r="AP274" t="s">
        <v>1288</v>
      </c>
      <c r="AQ274">
        <v>0</v>
      </c>
      <c r="AU274">
        <v>0</v>
      </c>
      <c r="AV274">
        <v>0.27706693416322259</v>
      </c>
      <c r="AW274">
        <v>3.1815876327745282E-2</v>
      </c>
      <c r="AX274">
        <v>0.27540120109210103</v>
      </c>
      <c r="AY274">
        <v>3.1434470667373156E-2</v>
      </c>
      <c r="BC274">
        <v>0</v>
      </c>
      <c r="BD274">
        <v>62</v>
      </c>
      <c r="BE274">
        <v>65</v>
      </c>
      <c r="BF274">
        <v>127</v>
      </c>
      <c r="BG274">
        <v>4.9400000000000004</v>
      </c>
      <c r="BH274">
        <v>4.32</v>
      </c>
      <c r="BI274">
        <v>2.87</v>
      </c>
      <c r="BJ274">
        <v>2.84</v>
      </c>
      <c r="BK274">
        <v>1</v>
      </c>
      <c r="BL274">
        <v>0.27706693416322259</v>
      </c>
      <c r="BM274">
        <v>3.1815876327745282E-2</v>
      </c>
      <c r="BN274">
        <v>0.27540120109210103</v>
      </c>
      <c r="BO274">
        <v>3.1434470667373156E-2</v>
      </c>
      <c r="EB274" t="e">
        <v>#DIV/0!</v>
      </c>
      <c r="EC274" t="e">
        <v>#DIV/0!</v>
      </c>
      <c r="ED274" t="e">
        <v>#DIV/0!</v>
      </c>
      <c r="EE274" t="e">
        <v>#DIV/0!</v>
      </c>
    </row>
    <row r="275" spans="1:135" x14ac:dyDescent="0.2">
      <c r="A275">
        <v>512</v>
      </c>
      <c r="B275" t="s">
        <v>1211</v>
      </c>
      <c r="C275" t="s">
        <v>1218</v>
      </c>
      <c r="D275">
        <v>1</v>
      </c>
      <c r="E275" t="s">
        <v>2064</v>
      </c>
      <c r="F275" t="s">
        <v>1199</v>
      </c>
      <c r="G275" t="s">
        <v>123</v>
      </c>
      <c r="H275">
        <v>1</v>
      </c>
      <c r="I275">
        <v>1</v>
      </c>
      <c r="J275">
        <v>1</v>
      </c>
      <c r="K275">
        <v>1</v>
      </c>
      <c r="L275">
        <v>1</v>
      </c>
      <c r="N275">
        <v>1</v>
      </c>
      <c r="O275">
        <v>1</v>
      </c>
      <c r="Q275" t="s">
        <v>1272</v>
      </c>
      <c r="R275" t="s">
        <v>1250</v>
      </c>
      <c r="T275">
        <v>2013</v>
      </c>
      <c r="U275" t="s">
        <v>123</v>
      </c>
      <c r="V275">
        <v>0</v>
      </c>
      <c r="W275">
        <v>1</v>
      </c>
      <c r="X275">
        <v>0</v>
      </c>
      <c r="Y275">
        <v>2</v>
      </c>
      <c r="Z275">
        <v>2</v>
      </c>
      <c r="AA275">
        <v>1</v>
      </c>
      <c r="AB275">
        <v>2</v>
      </c>
      <c r="AC275">
        <v>2</v>
      </c>
      <c r="AD275">
        <v>2</v>
      </c>
      <c r="AE275">
        <v>1</v>
      </c>
      <c r="AF275">
        <v>2</v>
      </c>
      <c r="AG275">
        <v>1</v>
      </c>
      <c r="AH275">
        <v>1</v>
      </c>
      <c r="AI275">
        <v>1</v>
      </c>
      <c r="AJ275">
        <v>1</v>
      </c>
      <c r="AK275">
        <v>0</v>
      </c>
      <c r="AL275">
        <v>0</v>
      </c>
      <c r="AM275">
        <v>0</v>
      </c>
      <c r="AU275">
        <v>0</v>
      </c>
      <c r="AV275">
        <v>0.87703080634979291</v>
      </c>
      <c r="AW275">
        <v>0.14157284465515968</v>
      </c>
      <c r="AX275">
        <v>0.85415174183632014</v>
      </c>
      <c r="AY275">
        <v>0.13428277983775599</v>
      </c>
      <c r="BC275">
        <v>0</v>
      </c>
      <c r="BD275">
        <v>15</v>
      </c>
      <c r="BE275">
        <v>16</v>
      </c>
      <c r="BF275">
        <v>31</v>
      </c>
      <c r="BG275">
        <v>9.0660000000000007</v>
      </c>
      <c r="BH275">
        <v>1.55</v>
      </c>
      <c r="BI275">
        <v>12.25</v>
      </c>
      <c r="BJ275">
        <v>1.389</v>
      </c>
      <c r="BK275">
        <v>1</v>
      </c>
      <c r="BL275">
        <v>0.87703080634979291</v>
      </c>
      <c r="BM275">
        <v>0.14157284465515968</v>
      </c>
      <c r="BN275">
        <v>0.85415174183632014</v>
      </c>
      <c r="BO275">
        <v>0.13428277983775599</v>
      </c>
      <c r="EB275" t="e">
        <v>#DIV/0!</v>
      </c>
      <c r="EC275" t="e">
        <v>#DIV/0!</v>
      </c>
      <c r="ED275" t="e">
        <v>#DIV/0!</v>
      </c>
      <c r="EE275" t="e">
        <v>#DIV/0!</v>
      </c>
    </row>
    <row r="276" spans="1:135" x14ac:dyDescent="0.2">
      <c r="A276">
        <v>513</v>
      </c>
      <c r="B276" t="s">
        <v>1212</v>
      </c>
      <c r="C276" t="s">
        <v>1217</v>
      </c>
      <c r="D276">
        <v>1</v>
      </c>
      <c r="E276" t="s">
        <v>2065</v>
      </c>
      <c r="F276" t="s">
        <v>1199</v>
      </c>
      <c r="G276" t="s">
        <v>123</v>
      </c>
      <c r="H276">
        <v>1</v>
      </c>
      <c r="I276">
        <v>1</v>
      </c>
      <c r="J276">
        <v>1</v>
      </c>
      <c r="K276">
        <v>1</v>
      </c>
      <c r="L276">
        <v>1</v>
      </c>
      <c r="N276">
        <v>1</v>
      </c>
      <c r="O276">
        <v>1</v>
      </c>
      <c r="Q276" t="s">
        <v>1272</v>
      </c>
      <c r="R276" t="s">
        <v>1250</v>
      </c>
      <c r="T276">
        <v>2014</v>
      </c>
      <c r="U276" t="s">
        <v>123</v>
      </c>
      <c r="V276">
        <v>0</v>
      </c>
      <c r="W276">
        <v>0</v>
      </c>
      <c r="X276">
        <v>0</v>
      </c>
      <c r="Y276">
        <v>2</v>
      </c>
      <c r="Z276">
        <v>2</v>
      </c>
      <c r="AA276">
        <v>1</v>
      </c>
      <c r="AB276">
        <v>2</v>
      </c>
      <c r="AC276">
        <v>1</v>
      </c>
      <c r="AD276">
        <v>1</v>
      </c>
      <c r="AE276">
        <v>1</v>
      </c>
      <c r="AF276">
        <v>1</v>
      </c>
      <c r="AG276">
        <v>1</v>
      </c>
      <c r="AH276">
        <v>1</v>
      </c>
      <c r="AI276">
        <v>1</v>
      </c>
      <c r="AJ276">
        <v>1</v>
      </c>
      <c r="AK276">
        <v>0</v>
      </c>
      <c r="AL276">
        <v>0</v>
      </c>
      <c r="AM276">
        <v>0</v>
      </c>
      <c r="AU276">
        <v>0</v>
      </c>
      <c r="AV276">
        <v>-5.031062018602013E-2</v>
      </c>
      <c r="AW276">
        <v>4.1103060824521566E-2</v>
      </c>
      <c r="AX276">
        <v>-4.9916542221116578E-2</v>
      </c>
      <c r="AY276">
        <v>4.0461670493771952E-2</v>
      </c>
      <c r="BD276">
        <v>45</v>
      </c>
      <c r="BE276">
        <v>53</v>
      </c>
      <c r="BF276">
        <v>98</v>
      </c>
      <c r="BG276">
        <v>5.24</v>
      </c>
      <c r="BH276">
        <v>5.08</v>
      </c>
      <c r="BI276">
        <v>3.25</v>
      </c>
      <c r="BJ276">
        <v>3.12</v>
      </c>
      <c r="BK276">
        <v>-1</v>
      </c>
      <c r="BL276">
        <v>-5.031062018602013E-2</v>
      </c>
      <c r="BM276">
        <v>4.1103060824521566E-2</v>
      </c>
      <c r="BN276">
        <v>-4.9916542221116578E-2</v>
      </c>
      <c r="BO276">
        <v>4.0461670493771952E-2</v>
      </c>
      <c r="EB276" t="e">
        <v>#DIV/0!</v>
      </c>
      <c r="EC276" t="e">
        <v>#DIV/0!</v>
      </c>
      <c r="ED276" t="e">
        <v>#DIV/0!</v>
      </c>
      <c r="EE276" t="e">
        <v>#DIV/0!</v>
      </c>
    </row>
    <row r="277" spans="1:135" x14ac:dyDescent="0.2">
      <c r="A277">
        <v>514</v>
      </c>
      <c r="B277" t="s">
        <v>1213</v>
      </c>
      <c r="C277" t="s">
        <v>1216</v>
      </c>
      <c r="D277">
        <v>1</v>
      </c>
      <c r="E277" t="s">
        <v>2066</v>
      </c>
      <c r="F277" t="s">
        <v>1207</v>
      </c>
      <c r="G277" t="s">
        <v>123</v>
      </c>
      <c r="H277">
        <v>1</v>
      </c>
      <c r="I277">
        <v>1</v>
      </c>
      <c r="J277">
        <v>1</v>
      </c>
      <c r="K277">
        <v>1</v>
      </c>
      <c r="L277">
        <v>1</v>
      </c>
      <c r="N277">
        <v>1</v>
      </c>
      <c r="O277">
        <v>1</v>
      </c>
      <c r="Q277" t="s">
        <v>1273</v>
      </c>
      <c r="R277" t="s">
        <v>1250</v>
      </c>
      <c r="T277">
        <v>2016</v>
      </c>
      <c r="U277" t="s">
        <v>123</v>
      </c>
      <c r="V277">
        <v>0</v>
      </c>
      <c r="W277">
        <v>1</v>
      </c>
      <c r="X277">
        <v>0</v>
      </c>
      <c r="Y277">
        <v>2</v>
      </c>
      <c r="Z277">
        <v>2</v>
      </c>
      <c r="AA277">
        <v>1</v>
      </c>
      <c r="AB277">
        <v>2</v>
      </c>
      <c r="AC277">
        <v>2</v>
      </c>
      <c r="AD277">
        <v>2</v>
      </c>
      <c r="AE277">
        <v>1</v>
      </c>
      <c r="AF277">
        <v>2</v>
      </c>
      <c r="AG277">
        <v>2</v>
      </c>
      <c r="AH277">
        <v>2</v>
      </c>
      <c r="AI277">
        <v>1</v>
      </c>
      <c r="AJ277">
        <v>2</v>
      </c>
      <c r="AK277">
        <v>0</v>
      </c>
      <c r="AL277">
        <v>0</v>
      </c>
      <c r="AM277">
        <v>0</v>
      </c>
      <c r="AU277">
        <v>0</v>
      </c>
      <c r="AV277">
        <v>0.25421663951298867</v>
      </c>
      <c r="AW277">
        <v>2.1335582179817486E-2</v>
      </c>
      <c r="AX277">
        <v>0.25319568915349877</v>
      </c>
      <c r="AY277">
        <v>2.1164556158569933E-2</v>
      </c>
      <c r="BD277">
        <v>94</v>
      </c>
      <c r="BE277">
        <v>95</v>
      </c>
      <c r="BF277">
        <v>189</v>
      </c>
      <c r="BG277">
        <v>4.62</v>
      </c>
      <c r="BH277">
        <v>4.32</v>
      </c>
      <c r="BI277">
        <v>1.17</v>
      </c>
      <c r="BJ277">
        <v>1.19</v>
      </c>
      <c r="BK277">
        <v>1</v>
      </c>
      <c r="BL277">
        <v>0.25421663951298867</v>
      </c>
      <c r="BM277">
        <v>2.1335582179817486E-2</v>
      </c>
      <c r="BN277">
        <v>0.25319568915349877</v>
      </c>
      <c r="BO277">
        <v>2.1164556158569933E-2</v>
      </c>
      <c r="EB277" t="e">
        <v>#DIV/0!</v>
      </c>
      <c r="EC277" t="e">
        <v>#DIV/0!</v>
      </c>
      <c r="ED277" t="e">
        <v>#DIV/0!</v>
      </c>
      <c r="EE277" t="e">
        <v>#DIV/0!</v>
      </c>
    </row>
    <row r="278" spans="1:135" x14ac:dyDescent="0.2">
      <c r="A278">
        <v>514</v>
      </c>
      <c r="B278" t="s">
        <v>1214</v>
      </c>
      <c r="C278" t="s">
        <v>1216</v>
      </c>
      <c r="D278">
        <v>2</v>
      </c>
      <c r="E278" t="s">
        <v>2067</v>
      </c>
      <c r="F278" t="s">
        <v>1207</v>
      </c>
      <c r="G278" t="s">
        <v>123</v>
      </c>
      <c r="H278">
        <v>1</v>
      </c>
      <c r="I278">
        <v>1</v>
      </c>
      <c r="J278">
        <v>1</v>
      </c>
      <c r="K278">
        <v>1</v>
      </c>
      <c r="L278">
        <v>1</v>
      </c>
      <c r="N278">
        <v>1</v>
      </c>
      <c r="O278">
        <v>1</v>
      </c>
      <c r="Q278" t="s">
        <v>1273</v>
      </c>
      <c r="R278" t="s">
        <v>1250</v>
      </c>
      <c r="T278">
        <v>2017</v>
      </c>
      <c r="U278" t="s">
        <v>123</v>
      </c>
      <c r="V278">
        <v>0</v>
      </c>
      <c r="W278">
        <v>1</v>
      </c>
      <c r="X278">
        <v>0</v>
      </c>
      <c r="Y278">
        <v>2</v>
      </c>
      <c r="Z278">
        <v>2</v>
      </c>
      <c r="AA278">
        <v>1</v>
      </c>
      <c r="AB278">
        <v>2</v>
      </c>
      <c r="AC278">
        <v>2</v>
      </c>
      <c r="AD278">
        <v>2</v>
      </c>
      <c r="AE278">
        <v>1</v>
      </c>
      <c r="AF278">
        <v>2</v>
      </c>
      <c r="AG278">
        <v>2</v>
      </c>
      <c r="AH278">
        <v>2</v>
      </c>
      <c r="AI278">
        <v>1</v>
      </c>
      <c r="AJ278">
        <v>2</v>
      </c>
      <c r="AK278">
        <v>0</v>
      </c>
      <c r="AL278">
        <v>0</v>
      </c>
      <c r="AM278">
        <v>0</v>
      </c>
      <c r="AU278">
        <v>0</v>
      </c>
      <c r="AV278">
        <v>7.7881185338295897E-2</v>
      </c>
      <c r="AW278">
        <v>3.1678914734013658E-2</v>
      </c>
      <c r="AX278">
        <v>7.7412961779147818E-2</v>
      </c>
      <c r="AY278">
        <v>3.1299150956032723E-2</v>
      </c>
      <c r="BD278">
        <v>59</v>
      </c>
      <c r="BE278">
        <v>68</v>
      </c>
      <c r="BF278">
        <v>127</v>
      </c>
      <c r="BG278">
        <v>4.5599999999999996</v>
      </c>
      <c r="BH278">
        <v>4.46</v>
      </c>
      <c r="BI278">
        <v>1.3</v>
      </c>
      <c r="BJ278">
        <v>1.27</v>
      </c>
      <c r="BK278">
        <v>1</v>
      </c>
      <c r="BL278">
        <v>7.7881185338295897E-2</v>
      </c>
      <c r="BM278">
        <v>3.1678914734013658E-2</v>
      </c>
      <c r="BN278">
        <v>7.7412961779147818E-2</v>
      </c>
      <c r="BO278">
        <v>3.1299150956032723E-2</v>
      </c>
      <c r="EB278" t="e">
        <v>#DIV/0!</v>
      </c>
      <c r="EC278" t="e">
        <v>#DIV/0!</v>
      </c>
      <c r="ED278" t="e">
        <v>#DIV/0!</v>
      </c>
      <c r="EE278" t="e">
        <v>#DIV/0!</v>
      </c>
    </row>
    <row r="279" spans="1:135" x14ac:dyDescent="0.2">
      <c r="A279">
        <v>515</v>
      </c>
      <c r="B279" t="s">
        <v>1281</v>
      </c>
      <c r="C279" t="s">
        <v>1215</v>
      </c>
      <c r="D279">
        <v>1</v>
      </c>
      <c r="E279" t="s">
        <v>2068</v>
      </c>
      <c r="F279" t="s">
        <v>1207</v>
      </c>
      <c r="G279" t="s">
        <v>123</v>
      </c>
      <c r="H279">
        <v>1</v>
      </c>
      <c r="I279">
        <v>1</v>
      </c>
      <c r="J279">
        <v>1</v>
      </c>
      <c r="K279">
        <v>1</v>
      </c>
      <c r="L279">
        <v>1</v>
      </c>
      <c r="N279">
        <v>1</v>
      </c>
      <c r="O279">
        <v>1</v>
      </c>
      <c r="Q279" t="s">
        <v>456</v>
      </c>
      <c r="R279" t="s">
        <v>1250</v>
      </c>
      <c r="T279">
        <v>2017</v>
      </c>
      <c r="U279" t="s">
        <v>123</v>
      </c>
      <c r="V279">
        <v>0</v>
      </c>
      <c r="W279">
        <v>1</v>
      </c>
      <c r="X279">
        <v>1</v>
      </c>
      <c r="Y279">
        <v>2</v>
      </c>
      <c r="Z279">
        <v>2</v>
      </c>
      <c r="AA279">
        <v>1</v>
      </c>
      <c r="AB279">
        <v>2</v>
      </c>
      <c r="AC279">
        <v>2</v>
      </c>
      <c r="AD279">
        <v>2</v>
      </c>
      <c r="AE279">
        <v>1</v>
      </c>
      <c r="AF279">
        <v>2</v>
      </c>
      <c r="AG279">
        <v>2</v>
      </c>
      <c r="AH279">
        <v>2</v>
      </c>
      <c r="AI279">
        <v>1</v>
      </c>
      <c r="AJ279">
        <v>2</v>
      </c>
      <c r="AK279">
        <v>0</v>
      </c>
      <c r="AL279">
        <v>0</v>
      </c>
      <c r="AM279">
        <v>1</v>
      </c>
      <c r="AO279" t="s">
        <v>1278</v>
      </c>
      <c r="AP279" t="s">
        <v>1279</v>
      </c>
      <c r="AQ279">
        <v>1</v>
      </c>
      <c r="AS279" t="s">
        <v>823</v>
      </c>
      <c r="AT279" t="s">
        <v>1274</v>
      </c>
      <c r="AU279">
        <v>0</v>
      </c>
      <c r="AV279">
        <v>0.27755656072283136</v>
      </c>
      <c r="AW279">
        <v>2.5972894507548631E-2</v>
      </c>
      <c r="AX279">
        <v>0.27595625988395378</v>
      </c>
      <c r="AY279">
        <v>2.57864106346547E-2</v>
      </c>
      <c r="BA279" t="s">
        <v>457</v>
      </c>
      <c r="BD279">
        <v>76</v>
      </c>
      <c r="BE279">
        <v>51</v>
      </c>
      <c r="BF279">
        <v>127</v>
      </c>
      <c r="BG279">
        <v>3.9992999999999999</v>
      </c>
      <c r="BH279">
        <v>3.8980000000000001</v>
      </c>
      <c r="BI279">
        <v>0.58596999999999999</v>
      </c>
      <c r="BJ279">
        <v>0.54561999999999999</v>
      </c>
      <c r="BK279">
        <v>1</v>
      </c>
      <c r="BL279">
        <v>0.17766544946831545</v>
      </c>
      <c r="BM279">
        <v>3.2890009574627628E-2</v>
      </c>
      <c r="BN279">
        <v>0.17659732051359611</v>
      </c>
      <c r="BO279">
        <v>3.2495727308370609E-2</v>
      </c>
      <c r="CE279" t="s">
        <v>952</v>
      </c>
      <c r="CH279">
        <v>80</v>
      </c>
      <c r="CI279">
        <v>55</v>
      </c>
      <c r="CJ279">
        <v>135</v>
      </c>
      <c r="CK279">
        <v>4.0327999999999999</v>
      </c>
      <c r="CL279">
        <v>3.6863999999999999</v>
      </c>
      <c r="CM279">
        <v>0.90920000000000001</v>
      </c>
      <c r="CN279">
        <v>0.93010000000000004</v>
      </c>
      <c r="CO279">
        <v>1</v>
      </c>
      <c r="CP279">
        <v>0.3774476719773473</v>
      </c>
      <c r="CQ279">
        <v>3.1209472793229734E-2</v>
      </c>
      <c r="CR279">
        <v>0.37531519925431145</v>
      </c>
      <c r="CS279">
        <v>3.0857819567911018E-2</v>
      </c>
      <c r="EB279" t="e">
        <v>#DIV/0!</v>
      </c>
      <c r="EC279" t="e">
        <v>#DIV/0!</v>
      </c>
      <c r="ED279" t="e">
        <v>#DIV/0!</v>
      </c>
      <c r="EE279" t="e">
        <v>#DIV/0!</v>
      </c>
    </row>
    <row r="280" spans="1:135" x14ac:dyDescent="0.2">
      <c r="A280">
        <v>515</v>
      </c>
      <c r="B280" t="s">
        <v>1282</v>
      </c>
      <c r="C280" t="s">
        <v>1215</v>
      </c>
      <c r="D280">
        <v>1</v>
      </c>
      <c r="E280" t="s">
        <v>2068</v>
      </c>
      <c r="F280" t="s">
        <v>1207</v>
      </c>
      <c r="G280" t="s">
        <v>123</v>
      </c>
      <c r="H280">
        <v>1</v>
      </c>
      <c r="I280">
        <v>1</v>
      </c>
      <c r="J280">
        <v>1</v>
      </c>
      <c r="K280">
        <v>1</v>
      </c>
      <c r="L280">
        <v>1</v>
      </c>
      <c r="N280">
        <v>1</v>
      </c>
      <c r="O280">
        <v>1</v>
      </c>
      <c r="Q280" t="s">
        <v>456</v>
      </c>
      <c r="R280" t="s">
        <v>1250</v>
      </c>
      <c r="T280">
        <v>2017</v>
      </c>
      <c r="U280" t="s">
        <v>123</v>
      </c>
      <c r="V280">
        <v>0</v>
      </c>
      <c r="W280">
        <v>1</v>
      </c>
      <c r="X280">
        <v>1</v>
      </c>
      <c r="Y280">
        <v>2</v>
      </c>
      <c r="Z280">
        <v>2</v>
      </c>
      <c r="AA280">
        <v>1</v>
      </c>
      <c r="AB280">
        <v>2</v>
      </c>
      <c r="AC280">
        <v>2</v>
      </c>
      <c r="AD280">
        <v>2</v>
      </c>
      <c r="AE280">
        <v>1</v>
      </c>
      <c r="AF280">
        <v>2</v>
      </c>
      <c r="AG280">
        <v>2</v>
      </c>
      <c r="AH280">
        <v>2</v>
      </c>
      <c r="AI280">
        <v>1</v>
      </c>
      <c r="AJ280">
        <v>2</v>
      </c>
      <c r="AK280">
        <v>0</v>
      </c>
      <c r="AL280">
        <v>0</v>
      </c>
      <c r="AM280">
        <v>1</v>
      </c>
      <c r="AO280" t="s">
        <v>1278</v>
      </c>
      <c r="AP280" t="s">
        <v>1279</v>
      </c>
      <c r="AQ280">
        <v>1</v>
      </c>
      <c r="AS280" t="s">
        <v>823</v>
      </c>
      <c r="AT280" t="s">
        <v>1274</v>
      </c>
      <c r="AU280">
        <v>0</v>
      </c>
      <c r="AV280">
        <v>-0.10511406717996212</v>
      </c>
      <c r="AW280">
        <v>3.6279923045445424E-2</v>
      </c>
      <c r="AX280">
        <v>-0.10441486052466305</v>
      </c>
      <c r="AY280">
        <v>3.5798868613787935E-2</v>
      </c>
      <c r="BD280">
        <v>46</v>
      </c>
      <c r="BE280">
        <v>69</v>
      </c>
      <c r="BF280">
        <v>115</v>
      </c>
      <c r="BG280">
        <v>3.8885999999999998</v>
      </c>
      <c r="BH280">
        <v>4.0018000000000002</v>
      </c>
      <c r="BI280">
        <v>1.0688899999999999</v>
      </c>
      <c r="BJ280">
        <v>1.0822099999999999</v>
      </c>
      <c r="BK280">
        <v>-1</v>
      </c>
      <c r="BL280">
        <v>-0.10511406717996212</v>
      </c>
      <c r="BM280">
        <v>3.6279923045445424E-2</v>
      </c>
      <c r="BN280">
        <v>-0.10441486052466305</v>
      </c>
      <c r="BO280">
        <v>3.5798868613787935E-2</v>
      </c>
      <c r="EB280" t="e">
        <v>#DIV/0!</v>
      </c>
      <c r="EC280" t="e">
        <v>#DIV/0!</v>
      </c>
      <c r="ED280" t="e">
        <v>#DIV/0!</v>
      </c>
      <c r="EE280" t="e">
        <v>#DIV/0!</v>
      </c>
    </row>
    <row r="281" spans="1:135" x14ac:dyDescent="0.2">
      <c r="A281">
        <v>515</v>
      </c>
      <c r="B281" t="s">
        <v>1283</v>
      </c>
      <c r="C281" t="s">
        <v>1215</v>
      </c>
      <c r="D281">
        <v>1</v>
      </c>
      <c r="E281" t="s">
        <v>2068</v>
      </c>
      <c r="F281" t="s">
        <v>1207</v>
      </c>
      <c r="G281" t="s">
        <v>123</v>
      </c>
      <c r="H281">
        <v>1</v>
      </c>
      <c r="I281">
        <v>1</v>
      </c>
      <c r="J281">
        <v>1</v>
      </c>
      <c r="K281">
        <v>1</v>
      </c>
      <c r="L281">
        <v>1</v>
      </c>
      <c r="N281">
        <v>1</v>
      </c>
      <c r="O281">
        <v>1</v>
      </c>
      <c r="Q281" t="s">
        <v>146</v>
      </c>
      <c r="R281" t="s">
        <v>1250</v>
      </c>
      <c r="T281">
        <v>2017</v>
      </c>
      <c r="U281" t="s">
        <v>123</v>
      </c>
      <c r="V281">
        <v>0</v>
      </c>
      <c r="W281">
        <v>1</v>
      </c>
      <c r="X281">
        <v>1</v>
      </c>
      <c r="Y281">
        <v>2</v>
      </c>
      <c r="Z281">
        <v>2</v>
      </c>
      <c r="AA281">
        <v>1</v>
      </c>
      <c r="AB281">
        <v>2</v>
      </c>
      <c r="AC281">
        <v>2</v>
      </c>
      <c r="AD281">
        <v>2</v>
      </c>
      <c r="AE281">
        <v>1</v>
      </c>
      <c r="AF281">
        <v>2</v>
      </c>
      <c r="AG281">
        <v>2</v>
      </c>
      <c r="AH281">
        <v>2</v>
      </c>
      <c r="AI281">
        <v>1</v>
      </c>
      <c r="AJ281">
        <v>2</v>
      </c>
      <c r="AK281">
        <v>0</v>
      </c>
      <c r="AL281">
        <v>0</v>
      </c>
      <c r="AM281">
        <v>1</v>
      </c>
      <c r="AO281" t="s">
        <v>1278</v>
      </c>
      <c r="AP281" t="s">
        <v>1279</v>
      </c>
      <c r="AQ281">
        <v>1</v>
      </c>
      <c r="AS281" t="s">
        <v>823</v>
      </c>
      <c r="AT281" t="s">
        <v>1274</v>
      </c>
      <c r="AU281">
        <v>0</v>
      </c>
      <c r="AV281">
        <v>-3.1356806584762623E-3</v>
      </c>
      <c r="AW281">
        <v>2.633405867775394E-2</v>
      </c>
      <c r="AX281">
        <v>-3.1199760808879005E-3</v>
      </c>
      <c r="AY281">
        <v>2.6070939008745918E-2</v>
      </c>
      <c r="BD281">
        <v>74</v>
      </c>
      <c r="BE281">
        <v>78</v>
      </c>
      <c r="BF281">
        <v>152</v>
      </c>
      <c r="BG281">
        <v>4.0061</v>
      </c>
      <c r="BH281">
        <v>4.0083000000000002</v>
      </c>
      <c r="BI281">
        <v>0.65464</v>
      </c>
      <c r="BJ281">
        <v>0.74339</v>
      </c>
      <c r="BK281">
        <v>-1</v>
      </c>
      <c r="BL281">
        <v>-3.1356806584762623E-3</v>
      </c>
      <c r="BM281">
        <v>2.633405867775394E-2</v>
      </c>
      <c r="BN281">
        <v>-3.1199760808879005E-3</v>
      </c>
      <c r="BO281">
        <v>2.6070939008745918E-2</v>
      </c>
      <c r="EB281" t="e">
        <v>#DIV/0!</v>
      </c>
      <c r="EC281" t="e">
        <v>#DIV/0!</v>
      </c>
      <c r="ED281" t="e">
        <v>#DIV/0!</v>
      </c>
      <c r="EE281" t="e">
        <v>#DIV/0!</v>
      </c>
    </row>
    <row r="282" spans="1:135" x14ac:dyDescent="0.2">
      <c r="A282">
        <v>515</v>
      </c>
      <c r="B282" t="s">
        <v>1281</v>
      </c>
      <c r="C282" t="s">
        <v>1215</v>
      </c>
      <c r="D282">
        <v>1</v>
      </c>
      <c r="E282" t="s">
        <v>2068</v>
      </c>
      <c r="F282" t="s">
        <v>1207</v>
      </c>
      <c r="G282" t="s">
        <v>123</v>
      </c>
      <c r="H282">
        <v>1</v>
      </c>
      <c r="I282">
        <v>1</v>
      </c>
      <c r="J282">
        <v>1</v>
      </c>
      <c r="K282">
        <v>1</v>
      </c>
      <c r="L282">
        <v>1</v>
      </c>
      <c r="N282">
        <v>1</v>
      </c>
      <c r="O282">
        <v>1</v>
      </c>
      <c r="Q282" t="s">
        <v>456</v>
      </c>
      <c r="R282" t="s">
        <v>1250</v>
      </c>
      <c r="T282">
        <v>2017</v>
      </c>
      <c r="U282" t="s">
        <v>123</v>
      </c>
      <c r="V282">
        <v>0</v>
      </c>
      <c r="W282">
        <v>1</v>
      </c>
      <c r="X282">
        <v>1</v>
      </c>
      <c r="Y282">
        <v>2</v>
      </c>
      <c r="Z282">
        <v>2</v>
      </c>
      <c r="AA282">
        <v>1</v>
      </c>
      <c r="AB282">
        <v>2</v>
      </c>
      <c r="AC282">
        <v>2</v>
      </c>
      <c r="AD282">
        <v>2</v>
      </c>
      <c r="AE282">
        <v>1</v>
      </c>
      <c r="AF282">
        <v>2</v>
      </c>
      <c r="AG282">
        <v>2</v>
      </c>
      <c r="AH282">
        <v>2</v>
      </c>
      <c r="AI282">
        <v>1</v>
      </c>
      <c r="AJ282">
        <v>2</v>
      </c>
      <c r="AK282">
        <v>0</v>
      </c>
      <c r="AL282">
        <v>0</v>
      </c>
      <c r="AM282">
        <v>1</v>
      </c>
      <c r="AO282" t="s">
        <v>1278</v>
      </c>
      <c r="AP282" t="s">
        <v>1280</v>
      </c>
      <c r="AQ282">
        <v>0</v>
      </c>
      <c r="AS282" t="s">
        <v>823</v>
      </c>
      <c r="AT282" t="s">
        <v>1274</v>
      </c>
      <c r="AU282">
        <v>0</v>
      </c>
      <c r="AV282">
        <v>-0.12806820309183931</v>
      </c>
      <c r="AW282">
        <v>1.9669829482249115E-2</v>
      </c>
      <c r="AX282">
        <v>-0.12748881212456636</v>
      </c>
      <c r="AY282">
        <v>1.955987554260704E-2</v>
      </c>
      <c r="BA282" t="s">
        <v>457</v>
      </c>
      <c r="BD282">
        <v>93</v>
      </c>
      <c r="BE282">
        <v>72</v>
      </c>
      <c r="BF282">
        <v>165</v>
      </c>
      <c r="BG282">
        <v>3.8628999999999998</v>
      </c>
      <c r="BH282">
        <v>3.9207999999999998</v>
      </c>
      <c r="BI282">
        <v>0.58777999999999997</v>
      </c>
      <c r="BJ282">
        <v>0.57969000000000004</v>
      </c>
      <c r="BK282">
        <v>-1</v>
      </c>
      <c r="BL282">
        <v>-9.9098035892551867E-2</v>
      </c>
      <c r="BM282">
        <v>2.4671335911591784E-2</v>
      </c>
      <c r="BN282">
        <v>-9.8641362916088493E-2</v>
      </c>
      <c r="BO282">
        <v>2.4444474257071212E-2</v>
      </c>
      <c r="CE282" t="s">
        <v>952</v>
      </c>
      <c r="CH282">
        <v>94</v>
      </c>
      <c r="CI282">
        <v>76</v>
      </c>
      <c r="CJ282">
        <v>170</v>
      </c>
      <c r="CK282">
        <v>3.5146000000000002</v>
      </c>
      <c r="CL282">
        <v>3.6678000000000002</v>
      </c>
      <c r="CM282">
        <v>0.95352999999999999</v>
      </c>
      <c r="CN282">
        <v>1.0022</v>
      </c>
      <c r="CO282">
        <v>-1</v>
      </c>
      <c r="CP282">
        <v>-0.15703837029112677</v>
      </c>
      <c r="CQ282">
        <v>2.3868725108428687E-2</v>
      </c>
      <c r="CR282">
        <v>-0.15633626133304424</v>
      </c>
      <c r="CS282">
        <v>2.3655771004380946E-2</v>
      </c>
      <c r="EB282" t="e">
        <v>#DIV/0!</v>
      </c>
      <c r="EC282" t="e">
        <v>#DIV/0!</v>
      </c>
      <c r="ED282" t="e">
        <v>#DIV/0!</v>
      </c>
      <c r="EE282" t="e">
        <v>#DIV/0!</v>
      </c>
    </row>
    <row r="283" spans="1:135" x14ac:dyDescent="0.2">
      <c r="A283">
        <v>515</v>
      </c>
      <c r="B283" t="s">
        <v>1282</v>
      </c>
      <c r="C283" t="s">
        <v>1215</v>
      </c>
      <c r="D283">
        <v>1</v>
      </c>
      <c r="E283" t="s">
        <v>2068</v>
      </c>
      <c r="F283" t="s">
        <v>1207</v>
      </c>
      <c r="G283" t="s">
        <v>123</v>
      </c>
      <c r="H283">
        <v>1</v>
      </c>
      <c r="I283">
        <v>1</v>
      </c>
      <c r="J283">
        <v>1</v>
      </c>
      <c r="K283">
        <v>1</v>
      </c>
      <c r="L283">
        <v>1</v>
      </c>
      <c r="N283">
        <v>1</v>
      </c>
      <c r="O283">
        <v>1</v>
      </c>
      <c r="Q283" t="s">
        <v>456</v>
      </c>
      <c r="R283" t="s">
        <v>1250</v>
      </c>
      <c r="T283">
        <v>2017</v>
      </c>
      <c r="U283" t="s">
        <v>123</v>
      </c>
      <c r="V283">
        <v>0</v>
      </c>
      <c r="W283">
        <v>1</v>
      </c>
      <c r="X283">
        <v>1</v>
      </c>
      <c r="Y283">
        <v>2</v>
      </c>
      <c r="Z283">
        <v>2</v>
      </c>
      <c r="AA283">
        <v>1</v>
      </c>
      <c r="AB283">
        <v>2</v>
      </c>
      <c r="AC283">
        <v>2</v>
      </c>
      <c r="AD283">
        <v>2</v>
      </c>
      <c r="AE283">
        <v>1</v>
      </c>
      <c r="AF283">
        <v>2</v>
      </c>
      <c r="AG283">
        <v>2</v>
      </c>
      <c r="AH283">
        <v>2</v>
      </c>
      <c r="AI283">
        <v>1</v>
      </c>
      <c r="AJ283">
        <v>2</v>
      </c>
      <c r="AK283">
        <v>0</v>
      </c>
      <c r="AL283">
        <v>0</v>
      </c>
      <c r="AM283">
        <v>1</v>
      </c>
      <c r="AO283" t="s">
        <v>1278</v>
      </c>
      <c r="AP283" t="s">
        <v>1280</v>
      </c>
      <c r="AQ283">
        <v>0</v>
      </c>
      <c r="AS283" t="s">
        <v>823</v>
      </c>
      <c r="AT283" t="s">
        <v>1274</v>
      </c>
      <c r="AU283">
        <v>0</v>
      </c>
      <c r="AV283">
        <v>0.34501782422014882</v>
      </c>
      <c r="AW283">
        <v>2.6519625818964377E-2</v>
      </c>
      <c r="AX283">
        <v>0.34334568613830641</v>
      </c>
      <c r="AY283">
        <v>2.6263192586826287E-2</v>
      </c>
      <c r="BD283">
        <v>91</v>
      </c>
      <c r="BE283">
        <v>66</v>
      </c>
      <c r="BF283">
        <v>157</v>
      </c>
      <c r="BG283">
        <v>3.6758000000000002</v>
      </c>
      <c r="BH283">
        <v>3.2746</v>
      </c>
      <c r="BI283">
        <v>1.1575</v>
      </c>
      <c r="BJ283">
        <v>1.1701900000000001</v>
      </c>
      <c r="BK283">
        <v>1</v>
      </c>
      <c r="BL283">
        <v>0.34501782422014882</v>
      </c>
      <c r="BM283">
        <v>2.6519625818964377E-2</v>
      </c>
      <c r="BN283">
        <v>0.34334568613830641</v>
      </c>
      <c r="BO283">
        <v>2.6263192586826287E-2</v>
      </c>
      <c r="EB283" t="e">
        <v>#DIV/0!</v>
      </c>
      <c r="EC283" t="e">
        <v>#DIV/0!</v>
      </c>
      <c r="ED283" t="e">
        <v>#DIV/0!</v>
      </c>
      <c r="EE283" t="e">
        <v>#DIV/0!</v>
      </c>
    </row>
    <row r="284" spans="1:135" x14ac:dyDescent="0.2">
      <c r="A284">
        <v>515</v>
      </c>
      <c r="B284" t="s">
        <v>1283</v>
      </c>
      <c r="C284" t="s">
        <v>1215</v>
      </c>
      <c r="D284">
        <v>1</v>
      </c>
      <c r="E284" t="s">
        <v>2068</v>
      </c>
      <c r="F284" t="s">
        <v>1207</v>
      </c>
      <c r="G284" t="s">
        <v>123</v>
      </c>
      <c r="H284">
        <v>1</v>
      </c>
      <c r="I284">
        <v>1</v>
      </c>
      <c r="J284">
        <v>1</v>
      </c>
      <c r="K284">
        <v>1</v>
      </c>
      <c r="L284">
        <v>1</v>
      </c>
      <c r="N284">
        <v>1</v>
      </c>
      <c r="O284">
        <v>1</v>
      </c>
      <c r="Q284" t="s">
        <v>146</v>
      </c>
      <c r="R284" t="s">
        <v>1250</v>
      </c>
      <c r="T284">
        <v>2017</v>
      </c>
      <c r="U284" t="s">
        <v>123</v>
      </c>
      <c r="V284">
        <v>0</v>
      </c>
      <c r="W284">
        <v>1</v>
      </c>
      <c r="X284">
        <v>1</v>
      </c>
      <c r="Y284">
        <v>2</v>
      </c>
      <c r="Z284">
        <v>2</v>
      </c>
      <c r="AA284">
        <v>1</v>
      </c>
      <c r="AB284">
        <v>2</v>
      </c>
      <c r="AC284">
        <v>2</v>
      </c>
      <c r="AD284">
        <v>2</v>
      </c>
      <c r="AE284">
        <v>1</v>
      </c>
      <c r="AF284">
        <v>2</v>
      </c>
      <c r="AG284">
        <v>2</v>
      </c>
      <c r="AH284">
        <v>2</v>
      </c>
      <c r="AI284">
        <v>1</v>
      </c>
      <c r="AJ284">
        <v>2</v>
      </c>
      <c r="AK284">
        <v>0</v>
      </c>
      <c r="AL284">
        <v>0</v>
      </c>
      <c r="AM284">
        <v>1</v>
      </c>
      <c r="AO284" t="s">
        <v>1278</v>
      </c>
      <c r="AP284" t="s">
        <v>1280</v>
      </c>
      <c r="AQ284">
        <v>0</v>
      </c>
      <c r="AS284" t="s">
        <v>823</v>
      </c>
      <c r="AT284" t="s">
        <v>1274</v>
      </c>
      <c r="AU284">
        <v>0</v>
      </c>
      <c r="AV284">
        <v>0.41537584454014315</v>
      </c>
      <c r="AW284">
        <v>3.3715777239098327E-2</v>
      </c>
      <c r="AX284">
        <v>0.41277432568081035</v>
      </c>
      <c r="AY284">
        <v>3.3294772702899413E-2</v>
      </c>
      <c r="BD284">
        <v>66</v>
      </c>
      <c r="BE284">
        <v>56</v>
      </c>
      <c r="BF284">
        <v>122</v>
      </c>
      <c r="BG284">
        <v>4.3129</v>
      </c>
      <c r="BH284">
        <v>4.0696000000000003</v>
      </c>
      <c r="BI284">
        <v>0.62697999999999998</v>
      </c>
      <c r="BJ284">
        <v>0.53288999999999997</v>
      </c>
      <c r="BK284">
        <v>1</v>
      </c>
      <c r="BL284">
        <v>0.41537584454014315</v>
      </c>
      <c r="BM284">
        <v>3.3715777239098327E-2</v>
      </c>
      <c r="BN284">
        <v>0.41277432568081035</v>
      </c>
      <c r="BO284">
        <v>3.3294772702899413E-2</v>
      </c>
      <c r="EB284" t="e">
        <v>#DIV/0!</v>
      </c>
      <c r="EC284" t="e">
        <v>#DIV/0!</v>
      </c>
      <c r="ED284" t="e">
        <v>#DIV/0!</v>
      </c>
      <c r="EE284" t="e">
        <v>#DIV/0!</v>
      </c>
    </row>
    <row r="285" spans="1:135" x14ac:dyDescent="0.2">
      <c r="A285">
        <v>516</v>
      </c>
      <c r="B285" t="s">
        <v>1223</v>
      </c>
      <c r="C285" t="s">
        <v>1222</v>
      </c>
      <c r="D285">
        <v>1</v>
      </c>
      <c r="E285" t="s">
        <v>2069</v>
      </c>
      <c r="F285" t="s">
        <v>1199</v>
      </c>
      <c r="G285" t="s">
        <v>123</v>
      </c>
      <c r="H285">
        <v>1</v>
      </c>
      <c r="I285">
        <v>1</v>
      </c>
      <c r="J285">
        <v>1</v>
      </c>
      <c r="K285">
        <v>1</v>
      </c>
      <c r="L285">
        <v>1</v>
      </c>
      <c r="N285">
        <v>1</v>
      </c>
      <c r="O285">
        <v>1</v>
      </c>
      <c r="Q285" t="s">
        <v>1275</v>
      </c>
      <c r="R285" t="s">
        <v>1250</v>
      </c>
      <c r="T285">
        <v>2016</v>
      </c>
      <c r="U285" t="s">
        <v>123</v>
      </c>
      <c r="V285">
        <v>0</v>
      </c>
      <c r="W285">
        <v>0</v>
      </c>
      <c r="X285">
        <v>1</v>
      </c>
      <c r="Y285">
        <v>2</v>
      </c>
      <c r="Z285">
        <v>2</v>
      </c>
      <c r="AA285">
        <v>1</v>
      </c>
      <c r="AB285">
        <v>2</v>
      </c>
      <c r="AC285">
        <v>1</v>
      </c>
      <c r="AD285">
        <v>1</v>
      </c>
      <c r="AE285">
        <v>1</v>
      </c>
      <c r="AF285">
        <v>1</v>
      </c>
      <c r="AG285">
        <v>2</v>
      </c>
      <c r="AH285">
        <v>2</v>
      </c>
      <c r="AI285">
        <v>1</v>
      </c>
      <c r="AJ285">
        <v>2</v>
      </c>
      <c r="AK285">
        <v>0</v>
      </c>
      <c r="AL285">
        <v>0</v>
      </c>
      <c r="AM285">
        <v>0</v>
      </c>
      <c r="AU285">
        <v>0</v>
      </c>
      <c r="AV285">
        <v>0.47399914098425261</v>
      </c>
      <c r="AW285">
        <v>4.3404723199347538E-2</v>
      </c>
      <c r="AX285">
        <v>0.47016626383343652</v>
      </c>
      <c r="AY285">
        <v>4.2705598146979759E-2</v>
      </c>
      <c r="BD285">
        <v>45</v>
      </c>
      <c r="BE285">
        <v>50</v>
      </c>
      <c r="BF285">
        <v>95</v>
      </c>
      <c r="BG285">
        <v>82.04</v>
      </c>
      <c r="BH285">
        <v>86.12</v>
      </c>
      <c r="BI285">
        <v>9.1199999999999992</v>
      </c>
      <c r="BJ285">
        <v>8.1199999999999992</v>
      </c>
      <c r="BK285">
        <v>1</v>
      </c>
      <c r="BL285">
        <v>0.47399914098425261</v>
      </c>
      <c r="BM285">
        <v>4.3404723199347538E-2</v>
      </c>
      <c r="BN285">
        <v>0.47016626383343652</v>
      </c>
      <c r="BO285">
        <v>4.2705598146979759E-2</v>
      </c>
      <c r="EB285" t="e">
        <v>#DIV/0!</v>
      </c>
      <c r="EC285" t="e">
        <v>#DIV/0!</v>
      </c>
      <c r="ED285" t="e">
        <v>#DIV/0!</v>
      </c>
      <c r="EE285" t="e">
        <v>#DIV/0!</v>
      </c>
    </row>
    <row r="286" spans="1:135" x14ac:dyDescent="0.2">
      <c r="A286">
        <v>516</v>
      </c>
      <c r="B286" t="s">
        <v>1224</v>
      </c>
      <c r="C286" t="s">
        <v>1227</v>
      </c>
      <c r="D286">
        <v>2</v>
      </c>
      <c r="E286" t="s">
        <v>2070</v>
      </c>
      <c r="F286" t="s">
        <v>1199</v>
      </c>
      <c r="G286" t="s">
        <v>123</v>
      </c>
      <c r="H286">
        <v>1</v>
      </c>
      <c r="I286">
        <v>1</v>
      </c>
      <c r="J286">
        <v>1</v>
      </c>
      <c r="K286">
        <v>1</v>
      </c>
      <c r="L286">
        <v>1</v>
      </c>
      <c r="N286">
        <v>1</v>
      </c>
      <c r="O286">
        <v>1</v>
      </c>
      <c r="Q286" t="s">
        <v>1343</v>
      </c>
      <c r="R286" t="s">
        <v>1250</v>
      </c>
      <c r="T286">
        <v>2013</v>
      </c>
      <c r="U286" t="s">
        <v>123</v>
      </c>
      <c r="V286">
        <v>0</v>
      </c>
      <c r="W286">
        <v>0</v>
      </c>
      <c r="X286">
        <v>0</v>
      </c>
      <c r="Y286">
        <v>2</v>
      </c>
      <c r="Z286">
        <v>2</v>
      </c>
      <c r="AA286">
        <v>1</v>
      </c>
      <c r="AB286">
        <v>2</v>
      </c>
      <c r="AC286">
        <v>2</v>
      </c>
      <c r="AD286">
        <v>2</v>
      </c>
      <c r="AE286">
        <v>1</v>
      </c>
      <c r="AF286">
        <v>2</v>
      </c>
      <c r="AG286">
        <v>2</v>
      </c>
      <c r="AH286">
        <v>2</v>
      </c>
      <c r="AI286">
        <v>1</v>
      </c>
      <c r="AJ286">
        <v>2</v>
      </c>
      <c r="AK286">
        <v>0</v>
      </c>
      <c r="AL286">
        <v>0</v>
      </c>
      <c r="AM286">
        <v>0</v>
      </c>
      <c r="AU286">
        <v>0</v>
      </c>
      <c r="AV286">
        <v>0.52713396201065932</v>
      </c>
      <c r="AW286">
        <v>4.511493901441823E-2</v>
      </c>
      <c r="AX286">
        <v>0.52277748298577786</v>
      </c>
      <c r="AY286">
        <v>4.4372318954144015E-2</v>
      </c>
      <c r="BD286">
        <v>52</v>
      </c>
      <c r="BE286">
        <v>41</v>
      </c>
      <c r="BF286">
        <v>93</v>
      </c>
      <c r="BG286">
        <v>6.26</v>
      </c>
      <c r="BH286">
        <v>7.18</v>
      </c>
      <c r="BI286">
        <v>1.78</v>
      </c>
      <c r="BJ286">
        <v>1.7</v>
      </c>
      <c r="BK286">
        <v>1</v>
      </c>
      <c r="BL286">
        <v>0.52713396201065932</v>
      </c>
      <c r="BM286">
        <v>4.511493901441823E-2</v>
      </c>
      <c r="BN286">
        <v>0.52277748298577786</v>
      </c>
      <c r="BO286">
        <v>4.4372318954144015E-2</v>
      </c>
      <c r="EB286" t="e">
        <v>#DIV/0!</v>
      </c>
      <c r="EC286" t="e">
        <v>#DIV/0!</v>
      </c>
      <c r="ED286" t="e">
        <v>#DIV/0!</v>
      </c>
      <c r="EE286" t="e">
        <v>#DIV/0!</v>
      </c>
    </row>
    <row r="287" spans="1:135" x14ac:dyDescent="0.2">
      <c r="A287">
        <v>516</v>
      </c>
      <c r="B287" t="s">
        <v>1225</v>
      </c>
      <c r="C287" t="s">
        <v>1228</v>
      </c>
      <c r="D287">
        <v>3</v>
      </c>
      <c r="E287" t="s">
        <v>2071</v>
      </c>
      <c r="F287" t="s">
        <v>1199</v>
      </c>
      <c r="G287" t="s">
        <v>123</v>
      </c>
      <c r="H287">
        <v>1</v>
      </c>
      <c r="I287">
        <v>1</v>
      </c>
      <c r="J287">
        <v>1</v>
      </c>
      <c r="K287">
        <v>1</v>
      </c>
      <c r="L287">
        <v>1</v>
      </c>
      <c r="N287">
        <v>1</v>
      </c>
      <c r="O287">
        <v>1</v>
      </c>
      <c r="Q287" t="s">
        <v>1277</v>
      </c>
      <c r="R287" t="s">
        <v>89</v>
      </c>
      <c r="T287">
        <v>2007</v>
      </c>
      <c r="U287" t="s">
        <v>123</v>
      </c>
      <c r="V287">
        <v>0</v>
      </c>
      <c r="W287">
        <v>0</v>
      </c>
      <c r="X287">
        <v>0</v>
      </c>
      <c r="Y287">
        <v>1</v>
      </c>
      <c r="Z287">
        <v>1</v>
      </c>
      <c r="AA287">
        <v>1</v>
      </c>
      <c r="AB287">
        <v>1</v>
      </c>
      <c r="AC287">
        <v>1</v>
      </c>
      <c r="AD287">
        <v>1</v>
      </c>
      <c r="AE287">
        <v>1</v>
      </c>
      <c r="AF287">
        <v>1</v>
      </c>
      <c r="AG287">
        <v>2</v>
      </c>
      <c r="AH287">
        <v>2</v>
      </c>
      <c r="AI287">
        <v>1</v>
      </c>
      <c r="AJ287">
        <v>2</v>
      </c>
      <c r="AK287">
        <v>0</v>
      </c>
      <c r="AL287">
        <v>0</v>
      </c>
      <c r="AM287">
        <v>0</v>
      </c>
      <c r="AU287">
        <v>0</v>
      </c>
      <c r="AV287">
        <v>0.6730996027584909</v>
      </c>
      <c r="AW287">
        <v>0.11905659434831227</v>
      </c>
      <c r="AX287">
        <v>0.65897863207124985</v>
      </c>
      <c r="AY287">
        <v>0.11411361187475773</v>
      </c>
      <c r="BD287">
        <v>24</v>
      </c>
      <c r="BE287">
        <v>14</v>
      </c>
      <c r="BF287">
        <v>38</v>
      </c>
      <c r="BG287">
        <v>1.54</v>
      </c>
      <c r="BH287">
        <v>0.56999999999999995</v>
      </c>
      <c r="BI287">
        <v>1.71</v>
      </c>
      <c r="BJ287">
        <v>0.76</v>
      </c>
      <c r="BK287">
        <v>1</v>
      </c>
      <c r="BL287">
        <v>0.6730996027584909</v>
      </c>
      <c r="BM287">
        <v>0.11905659434831227</v>
      </c>
      <c r="BN287">
        <v>0.65897863207124985</v>
      </c>
      <c r="BO287">
        <v>0.11411361187475773</v>
      </c>
      <c r="EB287" t="e">
        <v>#DIV/0!</v>
      </c>
      <c r="EC287" t="e">
        <v>#DIV/0!</v>
      </c>
      <c r="ED287" t="e">
        <v>#DIV/0!</v>
      </c>
      <c r="EE287" t="e">
        <v>#DIV/0!</v>
      </c>
    </row>
    <row r="288" spans="1:135" x14ac:dyDescent="0.2">
      <c r="A288">
        <v>517</v>
      </c>
      <c r="B288">
        <v>517</v>
      </c>
      <c r="C288" t="s">
        <v>1289</v>
      </c>
      <c r="D288">
        <v>1</v>
      </c>
      <c r="E288" t="s">
        <v>2072</v>
      </c>
      <c r="F288" t="s">
        <v>1199</v>
      </c>
      <c r="G288" t="s">
        <v>123</v>
      </c>
      <c r="H288">
        <v>1</v>
      </c>
      <c r="I288">
        <v>1</v>
      </c>
      <c r="J288">
        <v>1</v>
      </c>
      <c r="K288">
        <v>1</v>
      </c>
      <c r="L288">
        <v>1</v>
      </c>
      <c r="N288">
        <v>1</v>
      </c>
      <c r="O288">
        <v>1</v>
      </c>
      <c r="Q288" t="s">
        <v>1290</v>
      </c>
      <c r="R288" t="s">
        <v>1291</v>
      </c>
      <c r="T288">
        <v>2013</v>
      </c>
      <c r="U288" t="s">
        <v>123</v>
      </c>
      <c r="V288">
        <v>0</v>
      </c>
      <c r="W288">
        <v>0</v>
      </c>
      <c r="X288">
        <v>1</v>
      </c>
      <c r="Y288">
        <v>5</v>
      </c>
      <c r="Z288">
        <v>5</v>
      </c>
      <c r="AA288">
        <v>1</v>
      </c>
      <c r="AB288">
        <v>5</v>
      </c>
      <c r="AC288">
        <v>1</v>
      </c>
      <c r="AD288">
        <v>2</v>
      </c>
      <c r="AE288" t="s">
        <v>1764</v>
      </c>
      <c r="AF288">
        <v>2</v>
      </c>
      <c r="AG288">
        <v>2</v>
      </c>
      <c r="AH288">
        <v>2</v>
      </c>
      <c r="AI288">
        <v>1</v>
      </c>
      <c r="AJ288">
        <v>2</v>
      </c>
      <c r="AK288">
        <v>0</v>
      </c>
      <c r="AL288">
        <v>1</v>
      </c>
      <c r="AM288">
        <v>1</v>
      </c>
      <c r="AO288" t="s">
        <v>1292</v>
      </c>
      <c r="AP288" t="s">
        <v>1294</v>
      </c>
      <c r="AQ288">
        <v>1</v>
      </c>
      <c r="AU288">
        <v>1</v>
      </c>
      <c r="AV288">
        <v>0.36057490986341312</v>
      </c>
      <c r="AW288">
        <v>3.6322744048073521E-2</v>
      </c>
      <c r="AX288">
        <v>0.35769031058450584</v>
      </c>
      <c r="AY288">
        <v>3.5984043452471318E-2</v>
      </c>
      <c r="BD288">
        <v>51</v>
      </c>
      <c r="BE288">
        <v>45</v>
      </c>
      <c r="BF288">
        <v>96</v>
      </c>
      <c r="BG288">
        <v>4.5</v>
      </c>
      <c r="BH288">
        <v>3.77</v>
      </c>
      <c r="BI288">
        <v>2.12</v>
      </c>
      <c r="BJ288">
        <v>2.02</v>
      </c>
      <c r="BK288">
        <v>1</v>
      </c>
      <c r="BL288">
        <v>0.35201217955693159</v>
      </c>
      <c r="BM288">
        <v>4.2475443351958492E-2</v>
      </c>
      <c r="BN288">
        <v>0.34919608212047615</v>
      </c>
      <c r="BO288">
        <v>4.1798554686701676E-2</v>
      </c>
      <c r="CH288">
        <v>51</v>
      </c>
      <c r="CI288">
        <v>45</v>
      </c>
      <c r="CJ288">
        <v>96</v>
      </c>
      <c r="CK288">
        <v>5.01</v>
      </c>
      <c r="CL288">
        <v>4.3</v>
      </c>
      <c r="CM288">
        <v>2.0099999999999998</v>
      </c>
      <c r="CN288">
        <v>1.82</v>
      </c>
      <c r="CO288">
        <v>1</v>
      </c>
      <c r="CP288">
        <v>0.36913764016989464</v>
      </c>
      <c r="CQ288">
        <v>4.2539766387551081E-2</v>
      </c>
      <c r="CR288">
        <v>0.36618453904853548</v>
      </c>
      <c r="CS288">
        <v>4.1861852670399068E-2</v>
      </c>
      <c r="EB288" t="e">
        <v>#DIV/0!</v>
      </c>
      <c r="EC288" t="e">
        <v>#DIV/0!</v>
      </c>
      <c r="ED288" t="e">
        <v>#DIV/0!</v>
      </c>
      <c r="EE288" t="e">
        <v>#DIV/0!</v>
      </c>
    </row>
    <row r="289" spans="1:135" x14ac:dyDescent="0.2">
      <c r="A289">
        <v>517</v>
      </c>
      <c r="B289">
        <v>517</v>
      </c>
      <c r="C289" t="s">
        <v>1289</v>
      </c>
      <c r="D289">
        <v>1</v>
      </c>
      <c r="E289" t="s">
        <v>2072</v>
      </c>
      <c r="F289" t="s">
        <v>1199</v>
      </c>
      <c r="G289" t="s">
        <v>123</v>
      </c>
      <c r="H289">
        <v>1</v>
      </c>
      <c r="I289">
        <v>1</v>
      </c>
      <c r="J289">
        <v>1</v>
      </c>
      <c r="K289">
        <v>1</v>
      </c>
      <c r="L289">
        <v>1</v>
      </c>
      <c r="N289">
        <v>1</v>
      </c>
      <c r="O289">
        <v>1</v>
      </c>
      <c r="Q289" t="s">
        <v>1290</v>
      </c>
      <c r="R289" t="s">
        <v>1291</v>
      </c>
      <c r="T289">
        <v>2013</v>
      </c>
      <c r="U289" t="s">
        <v>123</v>
      </c>
      <c r="V289">
        <v>0</v>
      </c>
      <c r="W289">
        <v>0</v>
      </c>
      <c r="X289">
        <v>1</v>
      </c>
      <c r="Y289">
        <v>5</v>
      </c>
      <c r="Z289">
        <v>5</v>
      </c>
      <c r="AA289">
        <v>1</v>
      </c>
      <c r="AB289">
        <v>5</v>
      </c>
      <c r="AC289">
        <v>1</v>
      </c>
      <c r="AD289">
        <v>2</v>
      </c>
      <c r="AE289" t="s">
        <v>1764</v>
      </c>
      <c r="AF289">
        <v>2</v>
      </c>
      <c r="AG289">
        <v>2</v>
      </c>
      <c r="AH289">
        <v>2</v>
      </c>
      <c r="AI289">
        <v>1</v>
      </c>
      <c r="AJ289">
        <v>2</v>
      </c>
      <c r="AK289">
        <v>0</v>
      </c>
      <c r="AL289">
        <v>1</v>
      </c>
      <c r="AM289">
        <v>1</v>
      </c>
      <c r="AO289" t="s">
        <v>1292</v>
      </c>
      <c r="AP289" t="s">
        <v>1293</v>
      </c>
      <c r="AQ289">
        <v>0</v>
      </c>
      <c r="AU289">
        <v>1</v>
      </c>
      <c r="AV289">
        <v>-0.23482310153595942</v>
      </c>
      <c r="AW289">
        <v>3.3109144252104539E-2</v>
      </c>
      <c r="AX289">
        <v>-0.23309221872365504</v>
      </c>
      <c r="AY289">
        <v>3.2824593614337823E-2</v>
      </c>
      <c r="BD289">
        <v>53</v>
      </c>
      <c r="BE289">
        <v>51</v>
      </c>
      <c r="BF289">
        <v>104</v>
      </c>
      <c r="BG289">
        <v>4.84</v>
      </c>
      <c r="BH289">
        <v>5.31</v>
      </c>
      <c r="BI289">
        <v>2.46</v>
      </c>
      <c r="BJ289">
        <v>2.2400000000000002</v>
      </c>
      <c r="BK289">
        <v>-1</v>
      </c>
      <c r="BL289">
        <v>-0.19959854553220921</v>
      </c>
      <c r="BM289">
        <v>3.866730410487685E-2</v>
      </c>
      <c r="BN289">
        <v>-0.19812730318184896</v>
      </c>
      <c r="BO289">
        <v>3.8099371000015571E-2</v>
      </c>
      <c r="CH289">
        <v>53</v>
      </c>
      <c r="CI289">
        <v>51</v>
      </c>
      <c r="CJ289">
        <v>104</v>
      </c>
      <c r="CK289">
        <v>5.56</v>
      </c>
      <c r="CL289">
        <v>6.17</v>
      </c>
      <c r="CM289">
        <v>2.35</v>
      </c>
      <c r="CN289">
        <v>2.16</v>
      </c>
      <c r="CO289">
        <v>-1</v>
      </c>
      <c r="CP289">
        <v>-0.27004765753970961</v>
      </c>
      <c r="CQ289">
        <v>3.8826372172012E-2</v>
      </c>
      <c r="CR289">
        <v>-0.26805713426546113</v>
      </c>
      <c r="CS289">
        <v>3.8256102725806436E-2</v>
      </c>
      <c r="EB289" t="e">
        <v>#DIV/0!</v>
      </c>
      <c r="EC289" t="e">
        <v>#DIV/0!</v>
      </c>
      <c r="ED289" t="e">
        <v>#DIV/0!</v>
      </c>
      <c r="EE289" t="e">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73"/>
  <sheetViews>
    <sheetView topLeftCell="A107" workbookViewId="0">
      <selection activeCell="C34" sqref="C34"/>
    </sheetView>
  </sheetViews>
  <sheetFormatPr baseColWidth="10" defaultRowHeight="16" x14ac:dyDescent="0.2"/>
  <cols>
    <col min="1" max="1" width="60.33203125" style="121" customWidth="1"/>
    <col min="2" max="2" width="38.83203125" style="132" customWidth="1"/>
    <col min="3" max="3" width="155.5" style="121" customWidth="1"/>
    <col min="4" max="16384" width="10.83203125" style="121"/>
  </cols>
  <sheetData>
    <row r="1" spans="1:3" ht="38" customHeight="1" x14ac:dyDescent="0.2">
      <c r="A1" s="131" t="s">
        <v>1763</v>
      </c>
      <c r="B1" s="131" t="s">
        <v>1762</v>
      </c>
      <c r="C1" s="131" t="s">
        <v>1761</v>
      </c>
    </row>
    <row r="2" spans="1:3" ht="26" customHeight="1" x14ac:dyDescent="0.2">
      <c r="A2" s="164" t="s">
        <v>686</v>
      </c>
      <c r="B2" s="123" t="s">
        <v>1736</v>
      </c>
      <c r="C2" s="135" t="s">
        <v>1765</v>
      </c>
    </row>
    <row r="3" spans="1:3" ht="18" x14ac:dyDescent="0.2">
      <c r="A3" s="164"/>
      <c r="B3" s="124" t="s">
        <v>1129</v>
      </c>
      <c r="C3" s="135" t="s">
        <v>1766</v>
      </c>
    </row>
    <row r="4" spans="1:3" x14ac:dyDescent="0.2">
      <c r="A4" s="164"/>
      <c r="B4" s="125" t="s">
        <v>1298</v>
      </c>
      <c r="C4" s="135" t="s">
        <v>1767</v>
      </c>
    </row>
    <row r="5" spans="1:3" ht="18" x14ac:dyDescent="0.2">
      <c r="A5" s="164"/>
      <c r="B5" s="126" t="s">
        <v>1301</v>
      </c>
      <c r="C5" s="135" t="s">
        <v>1768</v>
      </c>
    </row>
    <row r="6" spans="1:3" ht="18" x14ac:dyDescent="0.2">
      <c r="A6" s="164"/>
      <c r="B6" s="126" t="s">
        <v>1297</v>
      </c>
      <c r="C6" s="135" t="s">
        <v>1769</v>
      </c>
    </row>
    <row r="7" spans="1:3" ht="18" x14ac:dyDescent="0.2">
      <c r="A7" s="164"/>
      <c r="B7" s="126" t="s">
        <v>1299</v>
      </c>
      <c r="C7" s="135" t="s">
        <v>1838</v>
      </c>
    </row>
    <row r="8" spans="1:3" ht="18" x14ac:dyDescent="0.2">
      <c r="A8" s="164"/>
      <c r="B8" s="126" t="s">
        <v>1300</v>
      </c>
      <c r="C8" s="135" t="s">
        <v>1839</v>
      </c>
    </row>
    <row r="9" spans="1:3" ht="18" x14ac:dyDescent="0.2">
      <c r="A9" s="160" t="s">
        <v>687</v>
      </c>
      <c r="B9" s="126" t="s">
        <v>7</v>
      </c>
      <c r="C9" s="135" t="s">
        <v>1770</v>
      </c>
    </row>
    <row r="10" spans="1:3" ht="18" x14ac:dyDescent="0.2">
      <c r="A10" s="160"/>
      <c r="B10" s="126" t="s">
        <v>8</v>
      </c>
      <c r="C10" s="135" t="s">
        <v>1771</v>
      </c>
    </row>
    <row r="11" spans="1:3" ht="18" x14ac:dyDescent="0.2">
      <c r="A11" s="160"/>
      <c r="B11" s="126" t="s">
        <v>9</v>
      </c>
      <c r="C11" s="135" t="s">
        <v>1772</v>
      </c>
    </row>
    <row r="12" spans="1:3" ht="18" x14ac:dyDescent="0.2">
      <c r="A12" s="160"/>
      <c r="B12" s="126" t="s">
        <v>10</v>
      </c>
      <c r="C12" s="135" t="s">
        <v>1773</v>
      </c>
    </row>
    <row r="13" spans="1:3" ht="18" x14ac:dyDescent="0.2">
      <c r="A13" s="160"/>
      <c r="B13" s="126" t="s">
        <v>688</v>
      </c>
      <c r="C13" s="135" t="s">
        <v>1774</v>
      </c>
    </row>
    <row r="14" spans="1:3" ht="18" x14ac:dyDescent="0.2">
      <c r="A14" s="160"/>
      <c r="B14" s="126" t="s">
        <v>11</v>
      </c>
      <c r="C14" s="135" t="s">
        <v>1775</v>
      </c>
    </row>
    <row r="15" spans="1:3" ht="18" x14ac:dyDescent="0.2">
      <c r="A15" s="162" t="s">
        <v>1158</v>
      </c>
      <c r="B15" s="126" t="s">
        <v>1159</v>
      </c>
      <c r="C15" s="135" t="s">
        <v>1776</v>
      </c>
    </row>
    <row r="16" spans="1:3" ht="18" x14ac:dyDescent="0.2">
      <c r="A16" s="162"/>
      <c r="B16" s="126" t="s">
        <v>1160</v>
      </c>
      <c r="C16" s="135" t="s">
        <v>1777</v>
      </c>
    </row>
    <row r="17" spans="1:3" ht="18" x14ac:dyDescent="0.2">
      <c r="A17" s="162"/>
      <c r="B17" s="126" t="s">
        <v>36</v>
      </c>
      <c r="C17" s="135" t="s">
        <v>1778</v>
      </c>
    </row>
    <row r="18" spans="1:3" ht="18" x14ac:dyDescent="0.2">
      <c r="A18" s="165" t="s">
        <v>690</v>
      </c>
      <c r="B18" s="126" t="s">
        <v>15</v>
      </c>
      <c r="C18" s="135" t="s">
        <v>1779</v>
      </c>
    </row>
    <row r="19" spans="1:3" ht="18" x14ac:dyDescent="0.2">
      <c r="A19" s="165"/>
      <c r="B19" s="126" t="s">
        <v>16</v>
      </c>
      <c r="C19" s="135" t="s">
        <v>1780</v>
      </c>
    </row>
    <row r="20" spans="1:3" ht="18" x14ac:dyDescent="0.2">
      <c r="A20" s="165"/>
      <c r="B20" s="126" t="s">
        <v>17</v>
      </c>
      <c r="C20" s="135" t="s">
        <v>1781</v>
      </c>
    </row>
    <row r="21" spans="1:3" ht="18" x14ac:dyDescent="0.2">
      <c r="A21" s="165"/>
      <c r="B21" s="126" t="s">
        <v>691</v>
      </c>
      <c r="C21" s="135" t="s">
        <v>1782</v>
      </c>
    </row>
    <row r="22" spans="1:3" ht="18" x14ac:dyDescent="0.2">
      <c r="A22" s="165"/>
      <c r="B22" s="126" t="s">
        <v>18</v>
      </c>
      <c r="C22" s="135" t="s">
        <v>1783</v>
      </c>
    </row>
    <row r="23" spans="1:3" ht="18" x14ac:dyDescent="0.2">
      <c r="A23" s="165"/>
      <c r="B23" s="126" t="s">
        <v>19</v>
      </c>
      <c r="C23" s="135" t="s">
        <v>1784</v>
      </c>
    </row>
    <row r="24" spans="1:3" ht="18" x14ac:dyDescent="0.2">
      <c r="A24" s="165"/>
      <c r="B24" s="126" t="s">
        <v>20</v>
      </c>
      <c r="C24" s="135" t="s">
        <v>1785</v>
      </c>
    </row>
    <row r="25" spans="1:3" ht="18" x14ac:dyDescent="0.2">
      <c r="A25" s="165"/>
      <c r="B25" s="126" t="s">
        <v>1342</v>
      </c>
      <c r="C25" s="135" t="s">
        <v>1786</v>
      </c>
    </row>
    <row r="26" spans="1:3" ht="20" x14ac:dyDescent="0.2">
      <c r="A26" s="166"/>
      <c r="B26" s="127" t="s">
        <v>1303</v>
      </c>
      <c r="C26" s="135" t="s">
        <v>1840</v>
      </c>
    </row>
    <row r="27" spans="1:3" ht="20" x14ac:dyDescent="0.2">
      <c r="A27" s="166"/>
      <c r="B27" s="127" t="s">
        <v>1305</v>
      </c>
      <c r="C27" s="135" t="s">
        <v>1841</v>
      </c>
    </row>
    <row r="28" spans="1:3" ht="20" x14ac:dyDescent="0.2">
      <c r="A28" s="166"/>
      <c r="B28" s="127" t="s">
        <v>1307</v>
      </c>
      <c r="C28" s="135" t="s">
        <v>1787</v>
      </c>
    </row>
    <row r="29" spans="1:3" ht="20" x14ac:dyDescent="0.2">
      <c r="A29" s="166"/>
      <c r="B29" s="127" t="s">
        <v>1309</v>
      </c>
      <c r="C29" s="135" t="s">
        <v>1842</v>
      </c>
    </row>
    <row r="30" spans="1:3" ht="20" x14ac:dyDescent="0.2">
      <c r="A30" s="166"/>
      <c r="B30" s="127" t="s">
        <v>1304</v>
      </c>
      <c r="C30" s="135" t="s">
        <v>1843</v>
      </c>
    </row>
    <row r="31" spans="1:3" ht="20" x14ac:dyDescent="0.2">
      <c r="A31" s="166"/>
      <c r="B31" s="127" t="s">
        <v>1306</v>
      </c>
      <c r="C31" s="135" t="s">
        <v>1844</v>
      </c>
    </row>
    <row r="32" spans="1:3" ht="20" x14ac:dyDescent="0.2">
      <c r="A32" s="166"/>
      <c r="B32" s="127" t="s">
        <v>1308</v>
      </c>
      <c r="C32" s="135" t="s">
        <v>1788</v>
      </c>
    </row>
    <row r="33" spans="1:3" ht="20" x14ac:dyDescent="0.2">
      <c r="A33" s="166"/>
      <c r="B33" s="127" t="s">
        <v>1310</v>
      </c>
      <c r="C33" s="135" t="s">
        <v>1845</v>
      </c>
    </row>
    <row r="34" spans="1:3" ht="18" x14ac:dyDescent="0.2">
      <c r="A34" s="161" t="s">
        <v>689</v>
      </c>
      <c r="B34" s="126" t="s">
        <v>730</v>
      </c>
      <c r="C34" s="135" t="s">
        <v>1789</v>
      </c>
    </row>
    <row r="35" spans="1:3" ht="18" x14ac:dyDescent="0.2">
      <c r="A35" s="161"/>
      <c r="B35" s="126" t="s">
        <v>12</v>
      </c>
      <c r="C35" s="135" t="s">
        <v>1790</v>
      </c>
    </row>
    <row r="36" spans="1:3" ht="18" x14ac:dyDescent="0.2">
      <c r="A36" s="161"/>
      <c r="B36" s="126" t="s">
        <v>13</v>
      </c>
      <c r="C36" s="135" t="s">
        <v>1791</v>
      </c>
    </row>
    <row r="37" spans="1:3" ht="18" x14ac:dyDescent="0.2">
      <c r="A37" s="161"/>
      <c r="B37" s="126" t="s">
        <v>14</v>
      </c>
      <c r="C37" s="135" t="s">
        <v>1792</v>
      </c>
    </row>
    <row r="38" spans="1:3" ht="30" x14ac:dyDescent="0.2">
      <c r="A38" s="73" t="s">
        <v>719</v>
      </c>
      <c r="B38" s="126" t="s">
        <v>720</v>
      </c>
      <c r="C38" s="135" t="s">
        <v>1793</v>
      </c>
    </row>
    <row r="39" spans="1:3" ht="30" x14ac:dyDescent="0.2">
      <c r="A39" s="73"/>
      <c r="B39" s="126" t="s">
        <v>790</v>
      </c>
      <c r="C39" s="135" t="s">
        <v>1794</v>
      </c>
    </row>
    <row r="40" spans="1:3" ht="36" x14ac:dyDescent="0.2">
      <c r="A40" s="73"/>
      <c r="B40" s="126" t="s">
        <v>789</v>
      </c>
      <c r="C40" s="135" t="s">
        <v>1795</v>
      </c>
    </row>
    <row r="41" spans="1:3" ht="30" x14ac:dyDescent="0.2">
      <c r="A41" s="73"/>
      <c r="B41" s="126" t="s">
        <v>36</v>
      </c>
      <c r="C41" s="135" t="s">
        <v>1796</v>
      </c>
    </row>
    <row r="42" spans="1:3" ht="18" x14ac:dyDescent="0.2">
      <c r="A42" s="159" t="s">
        <v>700</v>
      </c>
      <c r="B42" s="126" t="s">
        <v>698</v>
      </c>
      <c r="C42" s="135" t="s">
        <v>1797</v>
      </c>
    </row>
    <row r="43" spans="1:3" ht="18" x14ac:dyDescent="0.2">
      <c r="A43" s="159"/>
      <c r="B43" s="126" t="s">
        <v>699</v>
      </c>
      <c r="C43" s="135" t="s">
        <v>1798</v>
      </c>
    </row>
    <row r="44" spans="1:3" ht="18" x14ac:dyDescent="0.2">
      <c r="A44" s="154" t="s">
        <v>1072</v>
      </c>
      <c r="B44" s="126" t="s">
        <v>1090</v>
      </c>
      <c r="C44" s="135" t="s">
        <v>1799</v>
      </c>
    </row>
    <row r="45" spans="1:3" ht="18" x14ac:dyDescent="0.2">
      <c r="A45" s="154"/>
      <c r="B45" s="126" t="s">
        <v>1067</v>
      </c>
      <c r="C45" s="135" t="s">
        <v>1800</v>
      </c>
    </row>
    <row r="46" spans="1:3" ht="18" x14ac:dyDescent="0.2">
      <c r="A46" s="154"/>
      <c r="B46" s="126" t="s">
        <v>1068</v>
      </c>
      <c r="C46" s="135" t="s">
        <v>1801</v>
      </c>
    </row>
    <row r="47" spans="1:3" ht="18" x14ac:dyDescent="0.2">
      <c r="A47" s="154"/>
      <c r="B47" s="126" t="s">
        <v>1069</v>
      </c>
      <c r="C47" s="135" t="s">
        <v>1802</v>
      </c>
    </row>
    <row r="48" spans="1:3" ht="18" x14ac:dyDescent="0.2">
      <c r="A48" s="154"/>
      <c r="B48" s="126" t="s">
        <v>1070</v>
      </c>
      <c r="C48" s="135" t="s">
        <v>1803</v>
      </c>
    </row>
    <row r="49" spans="1:3" ht="18" x14ac:dyDescent="0.2">
      <c r="A49" s="154"/>
      <c r="B49" s="126" t="s">
        <v>1071</v>
      </c>
      <c r="C49" s="135" t="s">
        <v>1804</v>
      </c>
    </row>
    <row r="50" spans="1:3" ht="18" x14ac:dyDescent="0.2">
      <c r="A50" s="167" t="s">
        <v>692</v>
      </c>
      <c r="B50" s="126" t="s">
        <v>852</v>
      </c>
      <c r="C50" s="135" t="s">
        <v>1805</v>
      </c>
    </row>
    <row r="51" spans="1:3" ht="18" x14ac:dyDescent="0.2">
      <c r="A51" s="167"/>
      <c r="B51" s="126" t="s">
        <v>21</v>
      </c>
      <c r="C51" s="135" t="s">
        <v>1806</v>
      </c>
    </row>
    <row r="52" spans="1:3" ht="18" x14ac:dyDescent="0.2">
      <c r="A52" s="167"/>
      <c r="B52" s="126" t="s">
        <v>22</v>
      </c>
      <c r="C52" s="135" t="s">
        <v>1807</v>
      </c>
    </row>
    <row r="53" spans="1:3" ht="18" x14ac:dyDescent="0.2">
      <c r="A53" s="167"/>
      <c r="B53" s="126" t="s">
        <v>23</v>
      </c>
      <c r="C53" s="135" t="s">
        <v>1808</v>
      </c>
    </row>
    <row r="54" spans="1:3" ht="18" x14ac:dyDescent="0.2">
      <c r="A54" s="167"/>
      <c r="B54" s="126" t="s">
        <v>24</v>
      </c>
      <c r="C54" s="135" t="s">
        <v>1809</v>
      </c>
    </row>
    <row r="55" spans="1:3" ht="18" x14ac:dyDescent="0.2">
      <c r="A55" s="167"/>
      <c r="B55" s="126" t="s">
        <v>25</v>
      </c>
      <c r="C55" s="135" t="s">
        <v>1810</v>
      </c>
    </row>
    <row r="56" spans="1:3" ht="18" x14ac:dyDescent="0.2">
      <c r="A56" s="167"/>
      <c r="B56" s="128" t="s">
        <v>26</v>
      </c>
      <c r="C56" s="135" t="s">
        <v>1811</v>
      </c>
    </row>
    <row r="57" spans="1:3" ht="18" x14ac:dyDescent="0.2">
      <c r="A57" s="167"/>
      <c r="B57" s="128" t="s">
        <v>27</v>
      </c>
      <c r="C57" s="135" t="s">
        <v>1812</v>
      </c>
    </row>
    <row r="58" spans="1:3" ht="18" x14ac:dyDescent="0.2">
      <c r="A58" s="167"/>
      <c r="B58" s="126" t="s">
        <v>28</v>
      </c>
      <c r="C58" s="135" t="s">
        <v>1813</v>
      </c>
    </row>
    <row r="59" spans="1:3" ht="18" x14ac:dyDescent="0.2">
      <c r="A59" s="167"/>
      <c r="B59" s="126" t="s">
        <v>29</v>
      </c>
      <c r="C59" s="135" t="s">
        <v>1814</v>
      </c>
    </row>
    <row r="60" spans="1:3" ht="18" x14ac:dyDescent="0.2">
      <c r="A60" s="167"/>
      <c r="B60" s="126" t="s">
        <v>853</v>
      </c>
      <c r="C60" s="135" t="s">
        <v>1815</v>
      </c>
    </row>
    <row r="61" spans="1:3" ht="18" x14ac:dyDescent="0.2">
      <c r="A61" s="167"/>
      <c r="B61" s="126" t="s">
        <v>728</v>
      </c>
      <c r="C61" s="135" t="s">
        <v>1816</v>
      </c>
    </row>
    <row r="62" spans="1:3" ht="18" x14ac:dyDescent="0.2">
      <c r="A62" s="167"/>
      <c r="B62" s="126" t="s">
        <v>729</v>
      </c>
      <c r="C62" s="135" t="s">
        <v>1817</v>
      </c>
    </row>
    <row r="63" spans="1:3" ht="18" x14ac:dyDescent="0.2">
      <c r="A63" s="167"/>
      <c r="B63" s="126" t="s">
        <v>727</v>
      </c>
      <c r="C63" s="135" t="s">
        <v>1818</v>
      </c>
    </row>
    <row r="64" spans="1:3" ht="18" x14ac:dyDescent="0.2">
      <c r="A64" s="167"/>
      <c r="B64" s="126" t="s">
        <v>726</v>
      </c>
      <c r="C64" s="135" t="s">
        <v>1819</v>
      </c>
    </row>
    <row r="65" spans="1:3" ht="18" x14ac:dyDescent="0.2">
      <c r="A65" s="167"/>
      <c r="B65" s="126" t="s">
        <v>30</v>
      </c>
      <c r="C65" s="135" t="s">
        <v>1820</v>
      </c>
    </row>
    <row r="66" spans="1:3" ht="18" x14ac:dyDescent="0.2">
      <c r="A66" s="167"/>
      <c r="B66" s="129" t="s">
        <v>1236</v>
      </c>
      <c r="C66" s="135" t="s">
        <v>1821</v>
      </c>
    </row>
    <row r="67" spans="1:3" ht="18" x14ac:dyDescent="0.2">
      <c r="A67" s="167"/>
      <c r="B67" s="129" t="s">
        <v>1237</v>
      </c>
      <c r="C67" s="135" t="s">
        <v>1822</v>
      </c>
    </row>
    <row r="68" spans="1:3" ht="18" x14ac:dyDescent="0.2">
      <c r="A68" s="167"/>
      <c r="B68" s="126" t="s">
        <v>824</v>
      </c>
      <c r="C68" s="135" t="s">
        <v>1823</v>
      </c>
    </row>
    <row r="69" spans="1:3" ht="18" x14ac:dyDescent="0.2">
      <c r="A69" s="167"/>
      <c r="B69" s="126" t="s">
        <v>1238</v>
      </c>
      <c r="C69" s="136" t="s">
        <v>1824</v>
      </c>
    </row>
    <row r="70" spans="1:3" ht="18" x14ac:dyDescent="0.2">
      <c r="A70" s="167"/>
      <c r="B70" s="126" t="s">
        <v>1239</v>
      </c>
      <c r="C70" s="136" t="s">
        <v>1825</v>
      </c>
    </row>
    <row r="71" spans="1:3" ht="18" x14ac:dyDescent="0.2">
      <c r="A71" s="167"/>
      <c r="B71" s="126" t="s">
        <v>1240</v>
      </c>
      <c r="C71" s="136" t="s">
        <v>1826</v>
      </c>
    </row>
    <row r="72" spans="1:3" ht="18" x14ac:dyDescent="0.2">
      <c r="A72" s="167"/>
      <c r="B72" s="126" t="s">
        <v>1241</v>
      </c>
      <c r="C72" s="136" t="s">
        <v>1827</v>
      </c>
    </row>
    <row r="73" spans="1:3" ht="18" x14ac:dyDescent="0.2">
      <c r="A73" s="167"/>
      <c r="B73" s="126" t="s">
        <v>31</v>
      </c>
      <c r="C73" s="135" t="s">
        <v>1828</v>
      </c>
    </row>
    <row r="74" spans="1:3" ht="18" x14ac:dyDescent="0.2">
      <c r="A74" s="167"/>
      <c r="B74" s="126" t="s">
        <v>723</v>
      </c>
      <c r="C74" s="135" t="s">
        <v>1829</v>
      </c>
    </row>
    <row r="75" spans="1:3" ht="18" x14ac:dyDescent="0.2">
      <c r="A75" s="167"/>
      <c r="B75" s="126" t="s">
        <v>724</v>
      </c>
      <c r="C75" s="135" t="s">
        <v>1830</v>
      </c>
    </row>
    <row r="76" spans="1:3" ht="18" x14ac:dyDescent="0.2">
      <c r="A76" s="167"/>
      <c r="B76" s="126" t="s">
        <v>32</v>
      </c>
      <c r="C76" s="135" t="s">
        <v>1831</v>
      </c>
    </row>
    <row r="77" spans="1:3" ht="18" x14ac:dyDescent="0.2">
      <c r="A77" s="167"/>
      <c r="B77" s="126" t="s">
        <v>33</v>
      </c>
      <c r="C77" s="135" t="s">
        <v>1832</v>
      </c>
    </row>
    <row r="78" spans="1:3" ht="18" x14ac:dyDescent="0.2">
      <c r="A78" s="167"/>
      <c r="B78" s="126" t="s">
        <v>34</v>
      </c>
      <c r="C78" s="135" t="s">
        <v>1833</v>
      </c>
    </row>
    <row r="79" spans="1:3" ht="18" x14ac:dyDescent="0.2">
      <c r="A79" s="167"/>
      <c r="B79" s="126" t="s">
        <v>35</v>
      </c>
      <c r="C79" s="135" t="s">
        <v>1834</v>
      </c>
    </row>
    <row r="80" spans="1:3" ht="18" x14ac:dyDescent="0.2">
      <c r="A80" s="168" t="s">
        <v>693</v>
      </c>
      <c r="B80" s="126" t="s">
        <v>694</v>
      </c>
      <c r="C80" s="135" t="s">
        <v>1835</v>
      </c>
    </row>
    <row r="81" spans="1:3" ht="18" x14ac:dyDescent="0.2">
      <c r="A81" s="168"/>
      <c r="B81" s="126" t="s">
        <v>836</v>
      </c>
      <c r="C81" s="135" t="s">
        <v>1806</v>
      </c>
    </row>
    <row r="82" spans="1:3" ht="18" x14ac:dyDescent="0.2">
      <c r="A82" s="168"/>
      <c r="B82" s="126" t="s">
        <v>837</v>
      </c>
      <c r="C82" s="135" t="s">
        <v>1807</v>
      </c>
    </row>
    <row r="83" spans="1:3" ht="18" x14ac:dyDescent="0.2">
      <c r="A83" s="168"/>
      <c r="B83" s="126" t="s">
        <v>37</v>
      </c>
      <c r="C83" s="135" t="s">
        <v>1808</v>
      </c>
    </row>
    <row r="84" spans="1:3" ht="18" x14ac:dyDescent="0.2">
      <c r="A84" s="168"/>
      <c r="B84" s="126" t="s">
        <v>38</v>
      </c>
      <c r="C84" s="135" t="s">
        <v>1809</v>
      </c>
    </row>
    <row r="85" spans="1:3" ht="18" x14ac:dyDescent="0.2">
      <c r="A85" s="168"/>
      <c r="B85" s="126" t="s">
        <v>39</v>
      </c>
      <c r="C85" s="135" t="s">
        <v>1810</v>
      </c>
    </row>
    <row r="86" spans="1:3" ht="18" x14ac:dyDescent="0.2">
      <c r="A86" s="168"/>
      <c r="B86" s="126" t="s">
        <v>40</v>
      </c>
      <c r="C86" s="135" t="s">
        <v>1811</v>
      </c>
    </row>
    <row r="87" spans="1:3" ht="18" x14ac:dyDescent="0.2">
      <c r="A87" s="168"/>
      <c r="B87" s="126" t="s">
        <v>41</v>
      </c>
      <c r="C87" s="135" t="s">
        <v>1812</v>
      </c>
    </row>
    <row r="88" spans="1:3" ht="18" x14ac:dyDescent="0.2">
      <c r="A88" s="168"/>
      <c r="B88" s="126" t="s">
        <v>42</v>
      </c>
      <c r="C88" s="135" t="s">
        <v>1813</v>
      </c>
    </row>
    <row r="89" spans="1:3" ht="18" x14ac:dyDescent="0.2">
      <c r="A89" s="168"/>
      <c r="B89" s="126" t="s">
        <v>43</v>
      </c>
      <c r="C89" s="135" t="s">
        <v>1814</v>
      </c>
    </row>
    <row r="90" spans="1:3" ht="18" x14ac:dyDescent="0.2">
      <c r="A90" s="168"/>
      <c r="B90" s="126" t="s">
        <v>853</v>
      </c>
      <c r="C90" s="135" t="s">
        <v>1815</v>
      </c>
    </row>
    <row r="91" spans="1:3" ht="18" x14ac:dyDescent="0.2">
      <c r="A91" s="168"/>
      <c r="B91" s="126" t="s">
        <v>728</v>
      </c>
      <c r="C91" s="135" t="s">
        <v>1816</v>
      </c>
    </row>
    <row r="92" spans="1:3" ht="18" x14ac:dyDescent="0.2">
      <c r="A92" s="168"/>
      <c r="B92" s="126" t="s">
        <v>729</v>
      </c>
      <c r="C92" s="135" t="s">
        <v>1817</v>
      </c>
    </row>
    <row r="93" spans="1:3" ht="18" x14ac:dyDescent="0.2">
      <c r="A93" s="168"/>
      <c r="B93" s="126" t="s">
        <v>727</v>
      </c>
      <c r="C93" s="135" t="s">
        <v>1818</v>
      </c>
    </row>
    <row r="94" spans="1:3" ht="18" x14ac:dyDescent="0.2">
      <c r="A94" s="168"/>
      <c r="B94" s="126" t="s">
        <v>726</v>
      </c>
      <c r="C94" s="135" t="s">
        <v>1819</v>
      </c>
    </row>
    <row r="95" spans="1:3" ht="18" x14ac:dyDescent="0.2">
      <c r="A95" s="168"/>
      <c r="B95" s="126" t="s">
        <v>30</v>
      </c>
      <c r="C95" s="135" t="s">
        <v>1820</v>
      </c>
    </row>
    <row r="96" spans="1:3" ht="18" x14ac:dyDescent="0.2">
      <c r="A96" s="168"/>
      <c r="B96" s="126" t="s">
        <v>31</v>
      </c>
      <c r="C96" s="135" t="s">
        <v>1828</v>
      </c>
    </row>
    <row r="97" spans="1:3" ht="18" x14ac:dyDescent="0.2">
      <c r="A97" s="168"/>
      <c r="B97" s="126" t="s">
        <v>723</v>
      </c>
      <c r="C97" s="135" t="s">
        <v>1829</v>
      </c>
    </row>
    <row r="98" spans="1:3" ht="18" x14ac:dyDescent="0.2">
      <c r="A98" s="168"/>
      <c r="B98" s="126" t="s">
        <v>724</v>
      </c>
      <c r="C98" s="135" t="s">
        <v>1830</v>
      </c>
    </row>
    <row r="99" spans="1:3" ht="18" x14ac:dyDescent="0.2">
      <c r="A99" s="168"/>
      <c r="B99" s="126" t="s">
        <v>32</v>
      </c>
      <c r="C99" s="135" t="s">
        <v>1831</v>
      </c>
    </row>
    <row r="100" spans="1:3" ht="18" x14ac:dyDescent="0.2">
      <c r="A100" s="168"/>
      <c r="B100" s="126" t="s">
        <v>33</v>
      </c>
      <c r="C100" s="135" t="s">
        <v>1832</v>
      </c>
    </row>
    <row r="101" spans="1:3" ht="18" x14ac:dyDescent="0.2">
      <c r="A101" s="168"/>
      <c r="B101" s="126" t="s">
        <v>34</v>
      </c>
      <c r="C101" s="135" t="s">
        <v>1833</v>
      </c>
    </row>
    <row r="102" spans="1:3" ht="18" x14ac:dyDescent="0.2">
      <c r="A102" s="168"/>
      <c r="B102" s="126" t="s">
        <v>35</v>
      </c>
      <c r="C102" s="135" t="s">
        <v>1834</v>
      </c>
    </row>
    <row r="103" spans="1:3" ht="18" x14ac:dyDescent="0.2">
      <c r="A103" s="169" t="s">
        <v>696</v>
      </c>
      <c r="B103" s="126" t="s">
        <v>695</v>
      </c>
      <c r="C103" s="135" t="s">
        <v>1836</v>
      </c>
    </row>
    <row r="104" spans="1:3" ht="18" x14ac:dyDescent="0.2">
      <c r="A104" s="169"/>
      <c r="B104" s="126" t="s">
        <v>836</v>
      </c>
      <c r="C104" s="135" t="s">
        <v>1806</v>
      </c>
    </row>
    <row r="105" spans="1:3" ht="18" x14ac:dyDescent="0.2">
      <c r="A105" s="169"/>
      <c r="B105" s="126" t="s">
        <v>837</v>
      </c>
      <c r="C105" s="135" t="s">
        <v>1807</v>
      </c>
    </row>
    <row r="106" spans="1:3" ht="18" x14ac:dyDescent="0.2">
      <c r="A106" s="169"/>
      <c r="B106" s="126" t="s">
        <v>37</v>
      </c>
      <c r="C106" s="135" t="s">
        <v>1808</v>
      </c>
    </row>
    <row r="107" spans="1:3" ht="18" x14ac:dyDescent="0.2">
      <c r="A107" s="169"/>
      <c r="B107" s="126" t="s">
        <v>38</v>
      </c>
      <c r="C107" s="135" t="s">
        <v>1809</v>
      </c>
    </row>
    <row r="108" spans="1:3" ht="18" x14ac:dyDescent="0.2">
      <c r="A108" s="169"/>
      <c r="B108" s="126" t="s">
        <v>39</v>
      </c>
      <c r="C108" s="135" t="s">
        <v>1810</v>
      </c>
    </row>
    <row r="109" spans="1:3" ht="18" x14ac:dyDescent="0.2">
      <c r="A109" s="169"/>
      <c r="B109" s="126" t="s">
        <v>40</v>
      </c>
      <c r="C109" s="135" t="s">
        <v>1811</v>
      </c>
    </row>
    <row r="110" spans="1:3" ht="18" x14ac:dyDescent="0.2">
      <c r="A110" s="169"/>
      <c r="B110" s="126" t="s">
        <v>41</v>
      </c>
      <c r="C110" s="135" t="s">
        <v>1812</v>
      </c>
    </row>
    <row r="111" spans="1:3" ht="18" x14ac:dyDescent="0.2">
      <c r="A111" s="169"/>
      <c r="B111" s="126" t="s">
        <v>42</v>
      </c>
      <c r="C111" s="135" t="s">
        <v>1813</v>
      </c>
    </row>
    <row r="112" spans="1:3" ht="18" x14ac:dyDescent="0.2">
      <c r="A112" s="169"/>
      <c r="B112" s="126" t="s">
        <v>43</v>
      </c>
      <c r="C112" s="135" t="s">
        <v>1814</v>
      </c>
    </row>
    <row r="113" spans="1:3" ht="18" x14ac:dyDescent="0.2">
      <c r="A113" s="169"/>
      <c r="B113" s="126" t="s">
        <v>853</v>
      </c>
      <c r="C113" s="135" t="s">
        <v>1815</v>
      </c>
    </row>
    <row r="114" spans="1:3" ht="18" x14ac:dyDescent="0.2">
      <c r="A114" s="169"/>
      <c r="B114" s="126" t="s">
        <v>728</v>
      </c>
      <c r="C114" s="135" t="s">
        <v>1816</v>
      </c>
    </row>
    <row r="115" spans="1:3" ht="18" x14ac:dyDescent="0.2">
      <c r="A115" s="169"/>
      <c r="B115" s="126" t="s">
        <v>729</v>
      </c>
      <c r="C115" s="135" t="s">
        <v>1817</v>
      </c>
    </row>
    <row r="116" spans="1:3" ht="18" x14ac:dyDescent="0.2">
      <c r="A116" s="169"/>
      <c r="B116" s="126" t="s">
        <v>727</v>
      </c>
      <c r="C116" s="135" t="s">
        <v>1818</v>
      </c>
    </row>
    <row r="117" spans="1:3" ht="18" x14ac:dyDescent="0.2">
      <c r="A117" s="169"/>
      <c r="B117" s="126" t="s">
        <v>726</v>
      </c>
      <c r="C117" s="135" t="s">
        <v>1819</v>
      </c>
    </row>
    <row r="118" spans="1:3" ht="18" x14ac:dyDescent="0.2">
      <c r="A118" s="163" t="s">
        <v>697</v>
      </c>
      <c r="B118" s="126" t="s">
        <v>36</v>
      </c>
      <c r="C118" s="135" t="s">
        <v>1837</v>
      </c>
    </row>
    <row r="119" spans="1:3" ht="18" x14ac:dyDescent="0.2">
      <c r="A119" s="163"/>
      <c r="B119" s="126" t="s">
        <v>836</v>
      </c>
      <c r="C119" s="135" t="s">
        <v>1806</v>
      </c>
    </row>
    <row r="120" spans="1:3" ht="18" x14ac:dyDescent="0.2">
      <c r="A120" s="163"/>
      <c r="B120" s="126" t="s">
        <v>837</v>
      </c>
      <c r="C120" s="135" t="s">
        <v>1807</v>
      </c>
    </row>
    <row r="121" spans="1:3" ht="18" x14ac:dyDescent="0.2">
      <c r="A121" s="163"/>
      <c r="B121" s="126" t="s">
        <v>37</v>
      </c>
      <c r="C121" s="135" t="s">
        <v>1808</v>
      </c>
    </row>
    <row r="122" spans="1:3" ht="18" x14ac:dyDescent="0.2">
      <c r="A122" s="163"/>
      <c r="B122" s="126" t="s">
        <v>38</v>
      </c>
      <c r="C122" s="135" t="s">
        <v>1809</v>
      </c>
    </row>
    <row r="123" spans="1:3" ht="18" x14ac:dyDescent="0.2">
      <c r="A123" s="163"/>
      <c r="B123" s="126" t="s">
        <v>39</v>
      </c>
      <c r="C123" s="135" t="s">
        <v>1810</v>
      </c>
    </row>
    <row r="124" spans="1:3" ht="18" x14ac:dyDescent="0.2">
      <c r="A124" s="163"/>
      <c r="B124" s="126" t="s">
        <v>40</v>
      </c>
      <c r="C124" s="135" t="s">
        <v>1811</v>
      </c>
    </row>
    <row r="125" spans="1:3" ht="18" x14ac:dyDescent="0.2">
      <c r="A125" s="163"/>
      <c r="B125" s="126" t="s">
        <v>41</v>
      </c>
      <c r="C125" s="135" t="s">
        <v>1812</v>
      </c>
    </row>
    <row r="126" spans="1:3" ht="18" x14ac:dyDescent="0.2">
      <c r="A126" s="163"/>
      <c r="B126" s="126" t="s">
        <v>42</v>
      </c>
      <c r="C126" s="135" t="s">
        <v>1813</v>
      </c>
    </row>
    <row r="127" spans="1:3" ht="18" x14ac:dyDescent="0.2">
      <c r="A127" s="163"/>
      <c r="B127" s="126" t="s">
        <v>43</v>
      </c>
      <c r="C127" s="135" t="s">
        <v>1814</v>
      </c>
    </row>
    <row r="128" spans="1:3" ht="18" x14ac:dyDescent="0.2">
      <c r="A128" s="163"/>
      <c r="B128" s="126" t="s">
        <v>853</v>
      </c>
      <c r="C128" s="135" t="s">
        <v>1815</v>
      </c>
    </row>
    <row r="129" spans="1:3" ht="18" x14ac:dyDescent="0.2">
      <c r="A129" s="163"/>
      <c r="B129" s="126" t="s">
        <v>728</v>
      </c>
      <c r="C129" s="135" t="s">
        <v>1816</v>
      </c>
    </row>
    <row r="130" spans="1:3" ht="18" x14ac:dyDescent="0.2">
      <c r="A130" s="163"/>
      <c r="B130" s="126" t="s">
        <v>729</v>
      </c>
      <c r="C130" s="135" t="s">
        <v>1817</v>
      </c>
    </row>
    <row r="131" spans="1:3" ht="18" x14ac:dyDescent="0.2">
      <c r="A131" s="163"/>
      <c r="B131" s="126" t="s">
        <v>727</v>
      </c>
      <c r="C131" s="135" t="s">
        <v>1818</v>
      </c>
    </row>
    <row r="132" spans="1:3" ht="18" x14ac:dyDescent="0.2">
      <c r="A132" s="163"/>
      <c r="B132" s="126" t="s">
        <v>726</v>
      </c>
      <c r="C132" s="135" t="s">
        <v>1819</v>
      </c>
    </row>
    <row r="133" spans="1:3" ht="18" x14ac:dyDescent="0.2">
      <c r="A133" s="26"/>
      <c r="B133" s="130"/>
      <c r="C133" s="135"/>
    </row>
    <row r="134" spans="1:3" ht="18" x14ac:dyDescent="0.2">
      <c r="A134" s="26"/>
      <c r="B134" s="130"/>
      <c r="C134" s="135"/>
    </row>
    <row r="135" spans="1:3" ht="18" x14ac:dyDescent="0.2">
      <c r="A135" s="26"/>
      <c r="B135" s="130"/>
      <c r="C135" s="135"/>
    </row>
    <row r="136" spans="1:3" ht="18" x14ac:dyDescent="0.2">
      <c r="A136" s="26"/>
      <c r="B136" s="130"/>
      <c r="C136" s="135"/>
    </row>
    <row r="137" spans="1:3" ht="18" x14ac:dyDescent="0.2">
      <c r="A137" s="26"/>
      <c r="B137" s="130"/>
      <c r="C137" s="135"/>
    </row>
    <row r="138" spans="1:3" ht="18" x14ac:dyDescent="0.2">
      <c r="A138" s="26"/>
      <c r="B138" s="130"/>
      <c r="C138" s="135"/>
    </row>
    <row r="139" spans="1:3" ht="18" x14ac:dyDescent="0.2">
      <c r="A139" s="26"/>
      <c r="B139" s="130"/>
    </row>
    <row r="140" spans="1:3" ht="18" x14ac:dyDescent="0.2">
      <c r="A140" s="26"/>
      <c r="B140" s="130"/>
    </row>
    <row r="141" spans="1:3" ht="18" x14ac:dyDescent="0.2">
      <c r="A141" s="26"/>
      <c r="B141" s="130"/>
    </row>
    <row r="142" spans="1:3" ht="18" x14ac:dyDescent="0.2">
      <c r="A142" s="26"/>
      <c r="B142" s="130"/>
    </row>
    <row r="143" spans="1:3" ht="18" x14ac:dyDescent="0.2">
      <c r="A143" s="26"/>
      <c r="B143" s="130"/>
    </row>
    <row r="144" spans="1:3" ht="18" x14ac:dyDescent="0.2">
      <c r="A144" s="26"/>
      <c r="B144" s="130"/>
    </row>
    <row r="145" spans="1:2" ht="18" x14ac:dyDescent="0.2">
      <c r="A145" s="26"/>
      <c r="B145" s="130"/>
    </row>
    <row r="146" spans="1:2" ht="18" x14ac:dyDescent="0.2">
      <c r="A146" s="26"/>
      <c r="B146" s="130"/>
    </row>
    <row r="147" spans="1:2" ht="18" x14ac:dyDescent="0.2">
      <c r="A147" s="26"/>
      <c r="B147" s="130"/>
    </row>
    <row r="148" spans="1:2" ht="18" x14ac:dyDescent="0.2">
      <c r="A148" s="26"/>
      <c r="B148" s="130"/>
    </row>
    <row r="149" spans="1:2" ht="18" x14ac:dyDescent="0.2">
      <c r="A149" s="26"/>
      <c r="B149" s="130"/>
    </row>
    <row r="150" spans="1:2" ht="18" x14ac:dyDescent="0.2">
      <c r="A150" s="26"/>
      <c r="B150" s="130"/>
    </row>
    <row r="151" spans="1:2" ht="18" x14ac:dyDescent="0.2">
      <c r="A151" s="26"/>
      <c r="B151" s="130"/>
    </row>
    <row r="152" spans="1:2" ht="18" x14ac:dyDescent="0.2">
      <c r="A152" s="26"/>
      <c r="B152" s="130"/>
    </row>
    <row r="153" spans="1:2" ht="18" x14ac:dyDescent="0.2">
      <c r="A153" s="26"/>
      <c r="B153" s="130"/>
    </row>
    <row r="154" spans="1:2" ht="18" x14ac:dyDescent="0.2">
      <c r="A154" s="26"/>
      <c r="B154" s="130"/>
    </row>
    <row r="155" spans="1:2" ht="18" x14ac:dyDescent="0.2">
      <c r="A155" s="26"/>
      <c r="B155" s="130"/>
    </row>
    <row r="156" spans="1:2" ht="18" x14ac:dyDescent="0.2">
      <c r="A156" s="26"/>
      <c r="B156" s="130"/>
    </row>
    <row r="157" spans="1:2" ht="18" x14ac:dyDescent="0.2">
      <c r="A157" s="26"/>
      <c r="B157" s="130"/>
    </row>
    <row r="158" spans="1:2" ht="18" x14ac:dyDescent="0.2">
      <c r="A158" s="26"/>
      <c r="B158" s="130"/>
    </row>
    <row r="159" spans="1:2" ht="18" x14ac:dyDescent="0.2">
      <c r="A159" s="26"/>
      <c r="B159" s="130"/>
    </row>
    <row r="160" spans="1:2" ht="18" x14ac:dyDescent="0.2">
      <c r="A160" s="26"/>
      <c r="B160" s="130"/>
    </row>
    <row r="161" spans="1:2" ht="18" x14ac:dyDescent="0.2">
      <c r="A161" s="26"/>
      <c r="B161" s="130"/>
    </row>
    <row r="162" spans="1:2" ht="18" x14ac:dyDescent="0.2">
      <c r="A162" s="26"/>
      <c r="B162" s="130"/>
    </row>
    <row r="163" spans="1:2" ht="18" x14ac:dyDescent="0.2">
      <c r="A163" s="26"/>
      <c r="B163" s="130"/>
    </row>
    <row r="164" spans="1:2" ht="18" x14ac:dyDescent="0.2">
      <c r="A164" s="26"/>
      <c r="B164" s="130"/>
    </row>
    <row r="165" spans="1:2" ht="18" x14ac:dyDescent="0.2">
      <c r="A165" s="26"/>
      <c r="B165" s="130"/>
    </row>
    <row r="166" spans="1:2" ht="18" x14ac:dyDescent="0.2">
      <c r="A166" s="26"/>
      <c r="B166" s="130"/>
    </row>
    <row r="167" spans="1:2" ht="18" x14ac:dyDescent="0.2">
      <c r="A167" s="26"/>
      <c r="B167" s="130"/>
    </row>
    <row r="168" spans="1:2" ht="18" x14ac:dyDescent="0.2">
      <c r="A168" s="26"/>
      <c r="B168" s="130"/>
    </row>
    <row r="169" spans="1:2" ht="18" x14ac:dyDescent="0.2">
      <c r="A169" s="26"/>
      <c r="B169" s="130"/>
    </row>
    <row r="170" spans="1:2" ht="18" x14ac:dyDescent="0.2">
      <c r="A170" s="26"/>
      <c r="B170" s="130"/>
    </row>
    <row r="171" spans="1:2" ht="18" x14ac:dyDescent="0.2">
      <c r="A171" s="26"/>
      <c r="B171" s="130"/>
    </row>
    <row r="172" spans="1:2" ht="18" x14ac:dyDescent="0.2">
      <c r="A172" s="26"/>
      <c r="B172" s="130"/>
    </row>
    <row r="173" spans="1:2" ht="18" x14ac:dyDescent="0.2">
      <c r="A173" s="26"/>
      <c r="B173" s="130"/>
    </row>
    <row r="174" spans="1:2" ht="18" x14ac:dyDescent="0.2">
      <c r="A174" s="26"/>
      <c r="B174" s="130"/>
    </row>
    <row r="175" spans="1:2" ht="18" x14ac:dyDescent="0.2">
      <c r="A175" s="26"/>
      <c r="B175" s="130"/>
    </row>
    <row r="176" spans="1:2" ht="18" x14ac:dyDescent="0.2">
      <c r="A176" s="26"/>
      <c r="B176" s="130"/>
    </row>
    <row r="177" spans="1:2" ht="18" x14ac:dyDescent="0.2">
      <c r="A177" s="26"/>
      <c r="B177" s="130"/>
    </row>
    <row r="178" spans="1:2" ht="18" x14ac:dyDescent="0.2">
      <c r="A178" s="26"/>
      <c r="B178" s="130"/>
    </row>
    <row r="179" spans="1:2" ht="18" x14ac:dyDescent="0.2">
      <c r="A179" s="26"/>
      <c r="B179" s="130"/>
    </row>
    <row r="180" spans="1:2" ht="18" x14ac:dyDescent="0.2">
      <c r="A180" s="26"/>
      <c r="B180" s="130"/>
    </row>
    <row r="181" spans="1:2" ht="18" x14ac:dyDescent="0.2">
      <c r="A181" s="26"/>
      <c r="B181" s="130"/>
    </row>
    <row r="182" spans="1:2" ht="18" x14ac:dyDescent="0.2">
      <c r="A182" s="26"/>
      <c r="B182" s="130"/>
    </row>
    <row r="183" spans="1:2" ht="18" x14ac:dyDescent="0.2">
      <c r="A183" s="26"/>
      <c r="B183" s="130"/>
    </row>
    <row r="184" spans="1:2" ht="18" x14ac:dyDescent="0.2">
      <c r="A184" s="26"/>
      <c r="B184" s="130"/>
    </row>
    <row r="185" spans="1:2" ht="18" x14ac:dyDescent="0.2">
      <c r="A185" s="26"/>
      <c r="B185" s="130"/>
    </row>
    <row r="186" spans="1:2" ht="18" x14ac:dyDescent="0.2">
      <c r="A186" s="26"/>
      <c r="B186" s="130"/>
    </row>
    <row r="187" spans="1:2" ht="18" x14ac:dyDescent="0.2">
      <c r="A187" s="26"/>
      <c r="B187" s="130"/>
    </row>
    <row r="188" spans="1:2" ht="18" x14ac:dyDescent="0.2">
      <c r="A188" s="26"/>
      <c r="B188" s="130"/>
    </row>
    <row r="189" spans="1:2" ht="18" x14ac:dyDescent="0.2">
      <c r="A189" s="26"/>
      <c r="B189" s="130"/>
    </row>
    <row r="190" spans="1:2" ht="18" x14ac:dyDescent="0.2">
      <c r="A190" s="26"/>
      <c r="B190" s="130"/>
    </row>
    <row r="191" spans="1:2" ht="18" x14ac:dyDescent="0.2">
      <c r="A191" s="26"/>
      <c r="B191" s="130"/>
    </row>
    <row r="192" spans="1:2" ht="18" x14ac:dyDescent="0.2">
      <c r="A192" s="26"/>
      <c r="B192" s="130"/>
    </row>
    <row r="193" spans="1:2" ht="18" x14ac:dyDescent="0.2">
      <c r="A193" s="26"/>
      <c r="B193" s="130"/>
    </row>
    <row r="194" spans="1:2" ht="18" x14ac:dyDescent="0.2">
      <c r="A194" s="26"/>
      <c r="B194" s="130"/>
    </row>
    <row r="195" spans="1:2" ht="18" x14ac:dyDescent="0.2">
      <c r="A195" s="26"/>
      <c r="B195" s="130"/>
    </row>
    <row r="196" spans="1:2" ht="18" x14ac:dyDescent="0.2">
      <c r="A196" s="26"/>
      <c r="B196" s="130"/>
    </row>
    <row r="197" spans="1:2" ht="18" x14ac:dyDescent="0.2">
      <c r="A197" s="26"/>
      <c r="B197" s="130"/>
    </row>
    <row r="198" spans="1:2" ht="18" x14ac:dyDescent="0.2">
      <c r="A198" s="26"/>
      <c r="B198" s="130"/>
    </row>
    <row r="199" spans="1:2" ht="18" x14ac:dyDescent="0.2">
      <c r="A199" s="26"/>
      <c r="B199" s="130"/>
    </row>
    <row r="200" spans="1:2" ht="18" x14ac:dyDescent="0.2">
      <c r="A200" s="26"/>
      <c r="B200" s="130"/>
    </row>
    <row r="201" spans="1:2" ht="18" x14ac:dyDescent="0.2">
      <c r="A201" s="26"/>
      <c r="B201" s="130"/>
    </row>
    <row r="202" spans="1:2" ht="18" x14ac:dyDescent="0.2">
      <c r="A202" s="26"/>
      <c r="B202" s="130"/>
    </row>
    <row r="203" spans="1:2" ht="18" x14ac:dyDescent="0.2">
      <c r="A203" s="26"/>
      <c r="B203" s="130"/>
    </row>
    <row r="204" spans="1:2" ht="18" x14ac:dyDescent="0.2">
      <c r="A204" s="26"/>
      <c r="B204" s="130"/>
    </row>
    <row r="205" spans="1:2" ht="18" x14ac:dyDescent="0.2">
      <c r="A205" s="26"/>
      <c r="B205" s="130"/>
    </row>
    <row r="206" spans="1:2" ht="18" x14ac:dyDescent="0.2">
      <c r="A206" s="26"/>
      <c r="B206" s="130"/>
    </row>
    <row r="207" spans="1:2" ht="18" x14ac:dyDescent="0.2">
      <c r="A207" s="26"/>
      <c r="B207" s="130"/>
    </row>
    <row r="208" spans="1:2" ht="18" x14ac:dyDescent="0.2">
      <c r="A208" s="26"/>
      <c r="B208" s="130"/>
    </row>
    <row r="209" spans="1:2" ht="18" x14ac:dyDescent="0.2">
      <c r="A209" s="26"/>
      <c r="B209" s="130"/>
    </row>
    <row r="210" spans="1:2" ht="18" x14ac:dyDescent="0.2">
      <c r="A210" s="26"/>
      <c r="B210" s="130"/>
    </row>
    <row r="211" spans="1:2" ht="18" x14ac:dyDescent="0.2">
      <c r="A211" s="26"/>
      <c r="B211" s="130"/>
    </row>
    <row r="212" spans="1:2" ht="18" x14ac:dyDescent="0.2">
      <c r="A212" s="26"/>
      <c r="B212" s="130"/>
    </row>
    <row r="213" spans="1:2" ht="18" x14ac:dyDescent="0.2">
      <c r="A213" s="26"/>
      <c r="B213" s="130"/>
    </row>
    <row r="214" spans="1:2" ht="18" x14ac:dyDescent="0.2">
      <c r="A214" s="26"/>
      <c r="B214" s="130"/>
    </row>
    <row r="215" spans="1:2" ht="18" x14ac:dyDescent="0.2">
      <c r="A215" s="26"/>
      <c r="B215" s="130"/>
    </row>
    <row r="216" spans="1:2" ht="18" x14ac:dyDescent="0.2">
      <c r="A216" s="26"/>
      <c r="B216" s="130"/>
    </row>
    <row r="217" spans="1:2" ht="18" x14ac:dyDescent="0.2">
      <c r="A217" s="26"/>
      <c r="B217" s="130"/>
    </row>
    <row r="218" spans="1:2" ht="18" x14ac:dyDescent="0.2">
      <c r="A218" s="26"/>
      <c r="B218" s="130"/>
    </row>
    <row r="219" spans="1:2" ht="18" x14ac:dyDescent="0.2">
      <c r="A219" s="26"/>
      <c r="B219" s="130"/>
    </row>
    <row r="220" spans="1:2" ht="18" x14ac:dyDescent="0.2">
      <c r="A220" s="26"/>
      <c r="B220" s="130"/>
    </row>
    <row r="221" spans="1:2" ht="18" x14ac:dyDescent="0.2">
      <c r="A221" s="26"/>
      <c r="B221" s="130"/>
    </row>
    <row r="222" spans="1:2" ht="18" x14ac:dyDescent="0.2">
      <c r="A222" s="26"/>
      <c r="B222" s="130"/>
    </row>
    <row r="223" spans="1:2" ht="18" x14ac:dyDescent="0.2">
      <c r="A223" s="26"/>
      <c r="B223" s="130"/>
    </row>
    <row r="224" spans="1:2" ht="18" x14ac:dyDescent="0.2">
      <c r="A224" s="26"/>
      <c r="B224" s="130"/>
    </row>
    <row r="225" spans="1:2" ht="18" x14ac:dyDescent="0.2">
      <c r="A225" s="26"/>
      <c r="B225" s="130"/>
    </row>
    <row r="226" spans="1:2" ht="18" x14ac:dyDescent="0.2">
      <c r="A226" s="26"/>
      <c r="B226" s="130"/>
    </row>
    <row r="227" spans="1:2" ht="18" x14ac:dyDescent="0.2">
      <c r="A227" s="26"/>
      <c r="B227" s="130"/>
    </row>
    <row r="228" spans="1:2" ht="18" x14ac:dyDescent="0.2">
      <c r="A228" s="26"/>
      <c r="B228" s="130"/>
    </row>
    <row r="229" spans="1:2" ht="18" x14ac:dyDescent="0.2">
      <c r="A229" s="26"/>
      <c r="B229" s="130"/>
    </row>
    <row r="230" spans="1:2" ht="18" x14ac:dyDescent="0.2">
      <c r="A230" s="26"/>
      <c r="B230" s="130"/>
    </row>
    <row r="231" spans="1:2" ht="18" x14ac:dyDescent="0.2">
      <c r="A231" s="26"/>
      <c r="B231" s="130"/>
    </row>
    <row r="232" spans="1:2" ht="18" x14ac:dyDescent="0.2">
      <c r="A232" s="26"/>
      <c r="B232" s="130"/>
    </row>
    <row r="233" spans="1:2" ht="18" x14ac:dyDescent="0.2">
      <c r="A233" s="26"/>
      <c r="B233" s="130"/>
    </row>
    <row r="234" spans="1:2" ht="18" x14ac:dyDescent="0.2">
      <c r="A234" s="26"/>
      <c r="B234" s="130"/>
    </row>
    <row r="235" spans="1:2" ht="18" x14ac:dyDescent="0.2">
      <c r="A235" s="26"/>
      <c r="B235" s="130"/>
    </row>
    <row r="236" spans="1:2" ht="18" x14ac:dyDescent="0.2">
      <c r="A236" s="26"/>
      <c r="B236" s="130"/>
    </row>
    <row r="237" spans="1:2" ht="18" x14ac:dyDescent="0.2">
      <c r="A237" s="26"/>
      <c r="B237" s="130"/>
    </row>
    <row r="238" spans="1:2" ht="18" x14ac:dyDescent="0.2">
      <c r="A238" s="26"/>
      <c r="B238" s="130"/>
    </row>
    <row r="239" spans="1:2" ht="18" x14ac:dyDescent="0.2">
      <c r="A239" s="26"/>
      <c r="B239" s="130"/>
    </row>
    <row r="240" spans="1:2" ht="18" x14ac:dyDescent="0.2">
      <c r="A240" s="26"/>
      <c r="B240" s="130"/>
    </row>
    <row r="241" spans="1:2" ht="18" x14ac:dyDescent="0.2">
      <c r="A241" s="26"/>
      <c r="B241" s="130"/>
    </row>
    <row r="242" spans="1:2" ht="18" x14ac:dyDescent="0.2">
      <c r="A242" s="26"/>
      <c r="B242" s="130"/>
    </row>
    <row r="243" spans="1:2" ht="18" x14ac:dyDescent="0.2">
      <c r="A243" s="26"/>
      <c r="B243" s="130"/>
    </row>
    <row r="244" spans="1:2" ht="18" x14ac:dyDescent="0.2">
      <c r="A244" s="26"/>
      <c r="B244" s="130"/>
    </row>
    <row r="245" spans="1:2" ht="18" x14ac:dyDescent="0.2">
      <c r="A245" s="26"/>
      <c r="B245" s="130"/>
    </row>
    <row r="246" spans="1:2" ht="18" x14ac:dyDescent="0.2">
      <c r="A246" s="26"/>
      <c r="B246" s="130"/>
    </row>
    <row r="247" spans="1:2" ht="18" x14ac:dyDescent="0.2">
      <c r="A247" s="26"/>
      <c r="B247" s="130"/>
    </row>
    <row r="248" spans="1:2" ht="18" x14ac:dyDescent="0.2">
      <c r="A248" s="26"/>
      <c r="B248" s="130"/>
    </row>
    <row r="249" spans="1:2" ht="18" x14ac:dyDescent="0.2">
      <c r="A249" s="26"/>
      <c r="B249" s="130"/>
    </row>
    <row r="250" spans="1:2" ht="18" x14ac:dyDescent="0.2">
      <c r="A250" s="26"/>
      <c r="B250" s="130"/>
    </row>
    <row r="251" spans="1:2" ht="18" x14ac:dyDescent="0.2">
      <c r="A251" s="26"/>
      <c r="B251" s="130"/>
    </row>
    <row r="252" spans="1:2" ht="18" x14ac:dyDescent="0.2">
      <c r="A252" s="26"/>
      <c r="B252" s="130"/>
    </row>
    <row r="253" spans="1:2" ht="18" x14ac:dyDescent="0.2">
      <c r="A253" s="26"/>
      <c r="B253" s="130"/>
    </row>
    <row r="254" spans="1:2" ht="18" x14ac:dyDescent="0.2">
      <c r="A254" s="26"/>
      <c r="B254" s="130"/>
    </row>
    <row r="255" spans="1:2" ht="18" x14ac:dyDescent="0.2">
      <c r="A255" s="26"/>
      <c r="B255" s="130"/>
    </row>
    <row r="256" spans="1:2" ht="18" x14ac:dyDescent="0.2">
      <c r="A256" s="26"/>
      <c r="B256" s="130"/>
    </row>
    <row r="257" spans="1:2" ht="18" x14ac:dyDescent="0.2">
      <c r="A257" s="26"/>
      <c r="B257" s="130"/>
    </row>
    <row r="258" spans="1:2" ht="18" x14ac:dyDescent="0.2">
      <c r="A258" s="26"/>
      <c r="B258" s="130"/>
    </row>
    <row r="259" spans="1:2" ht="18" x14ac:dyDescent="0.2">
      <c r="A259" s="26"/>
      <c r="B259" s="130"/>
    </row>
    <row r="260" spans="1:2" ht="18" x14ac:dyDescent="0.2">
      <c r="A260" s="26"/>
      <c r="B260" s="130"/>
    </row>
    <row r="261" spans="1:2" ht="18" x14ac:dyDescent="0.2">
      <c r="A261" s="26"/>
      <c r="B261" s="130"/>
    </row>
    <row r="262" spans="1:2" ht="18" x14ac:dyDescent="0.2">
      <c r="A262" s="26"/>
      <c r="B262" s="130"/>
    </row>
    <row r="263" spans="1:2" ht="18" x14ac:dyDescent="0.2">
      <c r="A263" s="26"/>
      <c r="B263" s="130"/>
    </row>
    <row r="264" spans="1:2" ht="18" x14ac:dyDescent="0.2">
      <c r="A264" s="26"/>
      <c r="B264" s="130"/>
    </row>
    <row r="265" spans="1:2" ht="18" x14ac:dyDescent="0.2">
      <c r="A265" s="26"/>
      <c r="B265" s="130"/>
    </row>
    <row r="266" spans="1:2" ht="18" x14ac:dyDescent="0.2">
      <c r="A266" s="26"/>
      <c r="B266" s="130"/>
    </row>
    <row r="267" spans="1:2" ht="18" x14ac:dyDescent="0.2">
      <c r="A267" s="26"/>
      <c r="B267" s="130"/>
    </row>
    <row r="268" spans="1:2" ht="18" x14ac:dyDescent="0.2">
      <c r="A268" s="26"/>
      <c r="B268" s="130"/>
    </row>
    <row r="269" spans="1:2" ht="18" x14ac:dyDescent="0.2">
      <c r="A269" s="26"/>
      <c r="B269" s="130"/>
    </row>
    <row r="270" spans="1:2" ht="18" x14ac:dyDescent="0.2">
      <c r="A270" s="26"/>
      <c r="B270" s="130"/>
    </row>
    <row r="271" spans="1:2" ht="18" x14ac:dyDescent="0.2">
      <c r="A271" s="26"/>
      <c r="B271" s="130"/>
    </row>
    <row r="272" spans="1:2" ht="18" x14ac:dyDescent="0.2">
      <c r="A272" s="26"/>
      <c r="B272" s="130"/>
    </row>
    <row r="273" spans="1:2" ht="18" x14ac:dyDescent="0.2">
      <c r="A273" s="26"/>
      <c r="B273" s="130"/>
    </row>
    <row r="274" spans="1:2" ht="18" x14ac:dyDescent="0.2">
      <c r="A274" s="26"/>
      <c r="B274" s="130"/>
    </row>
    <row r="275" spans="1:2" ht="18" x14ac:dyDescent="0.2">
      <c r="A275" s="26"/>
      <c r="B275" s="130"/>
    </row>
    <row r="276" spans="1:2" ht="18" x14ac:dyDescent="0.2">
      <c r="A276" s="26"/>
      <c r="B276" s="130"/>
    </row>
    <row r="277" spans="1:2" ht="18" x14ac:dyDescent="0.2">
      <c r="A277" s="26"/>
      <c r="B277" s="130"/>
    </row>
    <row r="278" spans="1:2" ht="18" x14ac:dyDescent="0.2">
      <c r="A278" s="26"/>
      <c r="B278" s="130"/>
    </row>
    <row r="279" spans="1:2" ht="18" x14ac:dyDescent="0.2">
      <c r="A279" s="26"/>
      <c r="B279" s="130"/>
    </row>
    <row r="280" spans="1:2" ht="18" x14ac:dyDescent="0.2">
      <c r="A280" s="26"/>
      <c r="B280" s="130"/>
    </row>
    <row r="281" spans="1:2" ht="18" x14ac:dyDescent="0.2">
      <c r="A281" s="26"/>
      <c r="B281" s="130"/>
    </row>
    <row r="282" spans="1:2" ht="18" x14ac:dyDescent="0.2">
      <c r="A282" s="26"/>
      <c r="B282" s="130"/>
    </row>
    <row r="283" spans="1:2" ht="18" x14ac:dyDescent="0.2">
      <c r="A283" s="26"/>
      <c r="B283" s="130"/>
    </row>
    <row r="284" spans="1:2" ht="18" x14ac:dyDescent="0.2">
      <c r="A284" s="26"/>
      <c r="B284" s="130"/>
    </row>
    <row r="285" spans="1:2" ht="18" x14ac:dyDescent="0.2">
      <c r="A285" s="26"/>
      <c r="B285" s="130"/>
    </row>
    <row r="286" spans="1:2" ht="18" x14ac:dyDescent="0.2">
      <c r="A286" s="26"/>
      <c r="B286" s="130"/>
    </row>
    <row r="287" spans="1:2" ht="18" x14ac:dyDescent="0.2">
      <c r="A287" s="26"/>
      <c r="B287" s="130"/>
    </row>
    <row r="288" spans="1:2" ht="18" x14ac:dyDescent="0.2">
      <c r="A288" s="26"/>
      <c r="B288" s="130"/>
    </row>
    <row r="289" spans="1:2" ht="18" x14ac:dyDescent="0.2">
      <c r="A289" s="26"/>
      <c r="B289" s="130"/>
    </row>
    <row r="290" spans="1:2" ht="18" x14ac:dyDescent="0.2">
      <c r="A290" s="26"/>
      <c r="B290" s="130"/>
    </row>
    <row r="291" spans="1:2" ht="18" x14ac:dyDescent="0.2">
      <c r="A291" s="26"/>
      <c r="B291" s="130"/>
    </row>
    <row r="292" spans="1:2" ht="18" x14ac:dyDescent="0.2">
      <c r="A292" s="26"/>
      <c r="B292" s="130"/>
    </row>
    <row r="293" spans="1:2" ht="18" x14ac:dyDescent="0.2">
      <c r="A293" s="26"/>
      <c r="B293" s="130"/>
    </row>
    <row r="294" spans="1:2" ht="18" x14ac:dyDescent="0.2">
      <c r="A294" s="26"/>
      <c r="B294" s="130"/>
    </row>
    <row r="295" spans="1:2" ht="18" x14ac:dyDescent="0.2">
      <c r="A295" s="26"/>
      <c r="B295" s="130"/>
    </row>
    <row r="296" spans="1:2" ht="18" x14ac:dyDescent="0.2">
      <c r="A296" s="26"/>
      <c r="B296" s="130"/>
    </row>
    <row r="297" spans="1:2" ht="18" x14ac:dyDescent="0.2">
      <c r="A297" s="26"/>
      <c r="B297" s="130"/>
    </row>
    <row r="298" spans="1:2" ht="18" x14ac:dyDescent="0.2">
      <c r="A298" s="26"/>
      <c r="B298" s="130"/>
    </row>
    <row r="299" spans="1:2" ht="18" x14ac:dyDescent="0.2">
      <c r="A299" s="26"/>
      <c r="B299" s="130"/>
    </row>
    <row r="300" spans="1:2" ht="18" x14ac:dyDescent="0.2">
      <c r="A300" s="26"/>
      <c r="B300" s="130"/>
    </row>
    <row r="301" spans="1:2" ht="18" x14ac:dyDescent="0.2">
      <c r="A301" s="26"/>
      <c r="B301" s="130"/>
    </row>
    <row r="302" spans="1:2" ht="18" x14ac:dyDescent="0.2">
      <c r="A302" s="26"/>
      <c r="B302" s="130"/>
    </row>
    <row r="303" spans="1:2" ht="18" x14ac:dyDescent="0.2">
      <c r="A303" s="26"/>
      <c r="B303" s="130"/>
    </row>
    <row r="304" spans="1:2" ht="18" x14ac:dyDescent="0.2">
      <c r="A304" s="26"/>
      <c r="B304" s="130"/>
    </row>
    <row r="305" spans="1:2" ht="18" x14ac:dyDescent="0.2">
      <c r="A305" s="26"/>
      <c r="B305" s="130"/>
    </row>
    <row r="306" spans="1:2" ht="18" x14ac:dyDescent="0.2">
      <c r="A306" s="26"/>
      <c r="B306" s="130"/>
    </row>
    <row r="307" spans="1:2" ht="18" x14ac:dyDescent="0.2">
      <c r="A307" s="26"/>
      <c r="B307" s="130"/>
    </row>
    <row r="308" spans="1:2" ht="18" x14ac:dyDescent="0.2">
      <c r="A308" s="26"/>
      <c r="B308" s="130"/>
    </row>
    <row r="309" spans="1:2" ht="18" x14ac:dyDescent="0.2">
      <c r="A309" s="26"/>
      <c r="B309" s="130"/>
    </row>
    <row r="310" spans="1:2" ht="18" x14ac:dyDescent="0.2">
      <c r="A310" s="26"/>
      <c r="B310" s="130"/>
    </row>
    <row r="311" spans="1:2" ht="18" x14ac:dyDescent="0.2">
      <c r="A311" s="26"/>
      <c r="B311" s="130"/>
    </row>
    <row r="312" spans="1:2" ht="18" x14ac:dyDescent="0.2">
      <c r="A312" s="26"/>
      <c r="B312" s="130"/>
    </row>
    <row r="313" spans="1:2" ht="18" x14ac:dyDescent="0.2">
      <c r="A313" s="26"/>
      <c r="B313" s="130"/>
    </row>
    <row r="314" spans="1:2" ht="18" x14ac:dyDescent="0.2">
      <c r="A314" s="26"/>
      <c r="B314" s="130"/>
    </row>
    <row r="315" spans="1:2" ht="18" x14ac:dyDescent="0.2">
      <c r="A315" s="26"/>
      <c r="B315" s="130"/>
    </row>
    <row r="316" spans="1:2" ht="18" x14ac:dyDescent="0.2">
      <c r="A316" s="26"/>
      <c r="B316" s="130"/>
    </row>
    <row r="317" spans="1:2" ht="18" x14ac:dyDescent="0.2">
      <c r="A317" s="26"/>
      <c r="B317" s="130"/>
    </row>
    <row r="318" spans="1:2" ht="18" x14ac:dyDescent="0.2">
      <c r="A318" s="26"/>
      <c r="B318" s="130"/>
    </row>
    <row r="319" spans="1:2" ht="18" x14ac:dyDescent="0.2">
      <c r="A319" s="26"/>
      <c r="B319" s="130"/>
    </row>
    <row r="320" spans="1:2" ht="18" x14ac:dyDescent="0.2">
      <c r="A320" s="26"/>
      <c r="B320" s="130"/>
    </row>
    <row r="321" spans="1:2" ht="18" x14ac:dyDescent="0.2">
      <c r="A321" s="26"/>
      <c r="B321" s="130"/>
    </row>
    <row r="322" spans="1:2" ht="18" x14ac:dyDescent="0.2">
      <c r="A322" s="26"/>
      <c r="B322" s="130"/>
    </row>
    <row r="323" spans="1:2" ht="18" x14ac:dyDescent="0.2">
      <c r="A323" s="26"/>
      <c r="B323" s="130"/>
    </row>
    <row r="324" spans="1:2" ht="18" x14ac:dyDescent="0.2">
      <c r="A324" s="26"/>
      <c r="B324" s="130"/>
    </row>
    <row r="325" spans="1:2" ht="18" x14ac:dyDescent="0.2">
      <c r="A325" s="26"/>
      <c r="B325" s="130"/>
    </row>
    <row r="326" spans="1:2" ht="18" x14ac:dyDescent="0.2">
      <c r="A326" s="26"/>
      <c r="B326" s="130"/>
    </row>
    <row r="327" spans="1:2" ht="18" x14ac:dyDescent="0.2">
      <c r="A327" s="26"/>
      <c r="B327" s="130"/>
    </row>
    <row r="328" spans="1:2" ht="18" x14ac:dyDescent="0.2">
      <c r="A328" s="26"/>
      <c r="B328" s="130"/>
    </row>
    <row r="329" spans="1:2" ht="18" x14ac:dyDescent="0.2">
      <c r="A329" s="26"/>
      <c r="B329" s="130"/>
    </row>
    <row r="330" spans="1:2" ht="18" x14ac:dyDescent="0.2">
      <c r="A330" s="26"/>
      <c r="B330" s="130"/>
    </row>
    <row r="331" spans="1:2" ht="18" x14ac:dyDescent="0.2">
      <c r="A331" s="26"/>
      <c r="B331" s="130"/>
    </row>
    <row r="332" spans="1:2" ht="18" x14ac:dyDescent="0.2">
      <c r="A332" s="26"/>
      <c r="B332" s="130"/>
    </row>
    <row r="333" spans="1:2" ht="18" x14ac:dyDescent="0.2">
      <c r="A333" s="26"/>
      <c r="B333" s="130"/>
    </row>
    <row r="334" spans="1:2" ht="18" x14ac:dyDescent="0.2">
      <c r="A334" s="26"/>
      <c r="B334" s="130"/>
    </row>
    <row r="335" spans="1:2" ht="18" x14ac:dyDescent="0.2">
      <c r="A335" s="26"/>
      <c r="B335" s="130"/>
    </row>
    <row r="336" spans="1:2" ht="18" x14ac:dyDescent="0.2">
      <c r="A336" s="26"/>
      <c r="B336" s="130"/>
    </row>
    <row r="337" spans="1:2" ht="18" x14ac:dyDescent="0.2">
      <c r="A337" s="26"/>
      <c r="B337" s="130"/>
    </row>
    <row r="338" spans="1:2" ht="18" x14ac:dyDescent="0.2">
      <c r="A338" s="26"/>
      <c r="B338" s="130"/>
    </row>
    <row r="339" spans="1:2" ht="18" x14ac:dyDescent="0.2">
      <c r="A339" s="26"/>
      <c r="B339" s="130"/>
    </row>
    <row r="340" spans="1:2" ht="18" x14ac:dyDescent="0.2">
      <c r="A340" s="26"/>
      <c r="B340" s="130"/>
    </row>
    <row r="341" spans="1:2" ht="18" x14ac:dyDescent="0.2">
      <c r="A341" s="26"/>
      <c r="B341" s="130"/>
    </row>
    <row r="342" spans="1:2" ht="18" x14ac:dyDescent="0.2">
      <c r="A342" s="26"/>
      <c r="B342" s="130"/>
    </row>
    <row r="343" spans="1:2" ht="18" x14ac:dyDescent="0.2">
      <c r="A343" s="26"/>
      <c r="B343" s="130"/>
    </row>
    <row r="344" spans="1:2" ht="18" x14ac:dyDescent="0.2">
      <c r="A344" s="26"/>
      <c r="B344" s="130"/>
    </row>
    <row r="345" spans="1:2" ht="18" x14ac:dyDescent="0.2">
      <c r="A345" s="26"/>
      <c r="B345" s="130"/>
    </row>
    <row r="346" spans="1:2" ht="18" x14ac:dyDescent="0.2">
      <c r="A346" s="26"/>
      <c r="B346" s="130"/>
    </row>
    <row r="347" spans="1:2" ht="18" x14ac:dyDescent="0.2">
      <c r="A347" s="26"/>
      <c r="B347" s="130"/>
    </row>
    <row r="348" spans="1:2" ht="18" x14ac:dyDescent="0.2">
      <c r="A348" s="26"/>
      <c r="B348" s="130"/>
    </row>
    <row r="349" spans="1:2" ht="18" x14ac:dyDescent="0.2">
      <c r="A349" s="26"/>
      <c r="B349" s="130"/>
    </row>
    <row r="350" spans="1:2" ht="18" x14ac:dyDescent="0.2">
      <c r="A350" s="26"/>
      <c r="B350" s="130"/>
    </row>
    <row r="351" spans="1:2" ht="18" x14ac:dyDescent="0.2">
      <c r="A351" s="26"/>
      <c r="B351" s="130"/>
    </row>
    <row r="352" spans="1:2" ht="18" x14ac:dyDescent="0.2">
      <c r="A352" s="26"/>
      <c r="B352" s="130"/>
    </row>
    <row r="353" spans="1:2" ht="18" x14ac:dyDescent="0.2">
      <c r="A353" s="26"/>
      <c r="B353" s="130"/>
    </row>
    <row r="354" spans="1:2" ht="18" x14ac:dyDescent="0.2">
      <c r="A354" s="26"/>
      <c r="B354" s="130"/>
    </row>
    <row r="355" spans="1:2" ht="18" x14ac:dyDescent="0.2">
      <c r="A355" s="26"/>
      <c r="B355" s="130"/>
    </row>
    <row r="356" spans="1:2" ht="18" x14ac:dyDescent="0.2">
      <c r="A356" s="26"/>
      <c r="B356" s="130"/>
    </row>
    <row r="357" spans="1:2" ht="18" x14ac:dyDescent="0.2">
      <c r="A357" s="26"/>
      <c r="B357" s="130"/>
    </row>
    <row r="358" spans="1:2" ht="18" x14ac:dyDescent="0.2">
      <c r="A358" s="26"/>
      <c r="B358" s="130"/>
    </row>
    <row r="359" spans="1:2" ht="18" x14ac:dyDescent="0.2">
      <c r="A359" s="26"/>
      <c r="B359" s="130"/>
    </row>
    <row r="360" spans="1:2" ht="18" x14ac:dyDescent="0.2">
      <c r="A360" s="26"/>
      <c r="B360" s="130"/>
    </row>
    <row r="361" spans="1:2" ht="18" x14ac:dyDescent="0.2">
      <c r="A361" s="26"/>
      <c r="B361" s="130"/>
    </row>
    <row r="362" spans="1:2" ht="18" x14ac:dyDescent="0.2">
      <c r="A362" s="26"/>
      <c r="B362" s="130"/>
    </row>
    <row r="363" spans="1:2" ht="18" x14ac:dyDescent="0.2">
      <c r="A363" s="26"/>
      <c r="B363" s="130"/>
    </row>
    <row r="364" spans="1:2" ht="18" x14ac:dyDescent="0.2">
      <c r="A364" s="26"/>
      <c r="B364" s="130"/>
    </row>
    <row r="365" spans="1:2" ht="18" x14ac:dyDescent="0.2">
      <c r="A365" s="26"/>
      <c r="B365" s="130"/>
    </row>
    <row r="366" spans="1:2" ht="18" x14ac:dyDescent="0.2">
      <c r="A366" s="26"/>
      <c r="B366" s="130"/>
    </row>
    <row r="367" spans="1:2" ht="18" x14ac:dyDescent="0.2">
      <c r="A367" s="26"/>
      <c r="B367" s="130"/>
    </row>
    <row r="368" spans="1:2" ht="18" x14ac:dyDescent="0.2">
      <c r="A368" s="26"/>
      <c r="B368" s="130"/>
    </row>
    <row r="369" spans="1:2" ht="18" x14ac:dyDescent="0.2">
      <c r="A369" s="26"/>
      <c r="B369" s="130"/>
    </row>
    <row r="370" spans="1:2" ht="18" x14ac:dyDescent="0.2">
      <c r="A370" s="26"/>
      <c r="B370" s="130"/>
    </row>
    <row r="371" spans="1:2" ht="18" x14ac:dyDescent="0.2">
      <c r="A371" s="26"/>
      <c r="B371" s="130"/>
    </row>
    <row r="372" spans="1:2" ht="18" x14ac:dyDescent="0.2">
      <c r="A372" s="26"/>
      <c r="B372" s="130"/>
    </row>
    <row r="373" spans="1:2" ht="18" x14ac:dyDescent="0.2">
      <c r="A373" s="26"/>
      <c r="B373" s="130"/>
    </row>
    <row r="374" spans="1:2" ht="18" x14ac:dyDescent="0.2">
      <c r="A374" s="26"/>
      <c r="B374" s="130"/>
    </row>
    <row r="375" spans="1:2" ht="18" x14ac:dyDescent="0.2">
      <c r="A375" s="26"/>
      <c r="B375" s="130"/>
    </row>
    <row r="376" spans="1:2" ht="18" x14ac:dyDescent="0.2">
      <c r="A376" s="26"/>
      <c r="B376" s="130"/>
    </row>
    <row r="377" spans="1:2" ht="18" x14ac:dyDescent="0.2">
      <c r="A377" s="26"/>
      <c r="B377" s="130"/>
    </row>
    <row r="378" spans="1:2" ht="18" x14ac:dyDescent="0.2">
      <c r="A378" s="26"/>
      <c r="B378" s="130"/>
    </row>
    <row r="379" spans="1:2" ht="18" x14ac:dyDescent="0.2">
      <c r="A379" s="26"/>
      <c r="B379" s="130"/>
    </row>
    <row r="380" spans="1:2" ht="18" x14ac:dyDescent="0.2">
      <c r="A380" s="26"/>
      <c r="B380" s="130"/>
    </row>
    <row r="381" spans="1:2" ht="18" x14ac:dyDescent="0.2">
      <c r="A381" s="26"/>
      <c r="B381" s="130"/>
    </row>
    <row r="382" spans="1:2" ht="18" x14ac:dyDescent="0.2">
      <c r="A382" s="26"/>
      <c r="B382" s="130"/>
    </row>
    <row r="383" spans="1:2" ht="18" x14ac:dyDescent="0.2">
      <c r="A383" s="26"/>
      <c r="B383" s="130"/>
    </row>
    <row r="384" spans="1:2" ht="18" x14ac:dyDescent="0.2">
      <c r="A384" s="26"/>
      <c r="B384" s="130"/>
    </row>
    <row r="385" spans="1:2" ht="18" x14ac:dyDescent="0.2">
      <c r="A385" s="26"/>
      <c r="B385" s="130"/>
    </row>
    <row r="386" spans="1:2" ht="18" x14ac:dyDescent="0.2">
      <c r="A386" s="26"/>
      <c r="B386" s="130"/>
    </row>
    <row r="387" spans="1:2" ht="18" x14ac:dyDescent="0.2">
      <c r="A387" s="26"/>
      <c r="B387" s="130"/>
    </row>
    <row r="388" spans="1:2" ht="18" x14ac:dyDescent="0.2">
      <c r="A388" s="26"/>
      <c r="B388" s="130"/>
    </row>
    <row r="389" spans="1:2" ht="18" x14ac:dyDescent="0.2">
      <c r="A389" s="26"/>
      <c r="B389" s="130"/>
    </row>
    <row r="390" spans="1:2" ht="18" x14ac:dyDescent="0.2">
      <c r="A390" s="26"/>
      <c r="B390" s="130"/>
    </row>
    <row r="391" spans="1:2" ht="18" x14ac:dyDescent="0.2">
      <c r="A391" s="26"/>
      <c r="B391" s="130"/>
    </row>
    <row r="392" spans="1:2" ht="18" x14ac:dyDescent="0.2">
      <c r="A392" s="26"/>
      <c r="B392" s="130"/>
    </row>
    <row r="393" spans="1:2" ht="18" x14ac:dyDescent="0.2">
      <c r="A393" s="26"/>
      <c r="B393" s="130"/>
    </row>
    <row r="394" spans="1:2" ht="18" x14ac:dyDescent="0.2">
      <c r="A394" s="26"/>
      <c r="B394" s="130"/>
    </row>
    <row r="395" spans="1:2" ht="18" x14ac:dyDescent="0.2">
      <c r="A395" s="26"/>
      <c r="B395" s="130"/>
    </row>
    <row r="396" spans="1:2" ht="18" x14ac:dyDescent="0.2">
      <c r="A396" s="26"/>
      <c r="B396" s="130"/>
    </row>
    <row r="397" spans="1:2" ht="18" x14ac:dyDescent="0.2">
      <c r="A397" s="26"/>
      <c r="B397" s="130"/>
    </row>
    <row r="398" spans="1:2" ht="18" x14ac:dyDescent="0.2">
      <c r="A398" s="26"/>
      <c r="B398" s="130"/>
    </row>
    <row r="399" spans="1:2" ht="18" x14ac:dyDescent="0.2">
      <c r="A399" s="26"/>
      <c r="B399" s="130"/>
    </row>
    <row r="400" spans="1:2" ht="18" x14ac:dyDescent="0.2">
      <c r="A400" s="26"/>
      <c r="B400" s="130"/>
    </row>
    <row r="401" spans="1:2" ht="18" x14ac:dyDescent="0.2">
      <c r="A401" s="26"/>
      <c r="B401" s="130"/>
    </row>
    <row r="402" spans="1:2" ht="18" x14ac:dyDescent="0.2">
      <c r="A402" s="26"/>
      <c r="B402" s="130"/>
    </row>
    <row r="403" spans="1:2" ht="18" x14ac:dyDescent="0.2">
      <c r="A403" s="26"/>
      <c r="B403" s="130"/>
    </row>
    <row r="404" spans="1:2" ht="18" x14ac:dyDescent="0.2">
      <c r="A404" s="26"/>
      <c r="B404" s="130"/>
    </row>
    <row r="405" spans="1:2" ht="18" x14ac:dyDescent="0.2">
      <c r="A405" s="26"/>
      <c r="B405" s="130"/>
    </row>
    <row r="406" spans="1:2" ht="18" x14ac:dyDescent="0.2">
      <c r="A406" s="26"/>
      <c r="B406" s="130"/>
    </row>
    <row r="407" spans="1:2" ht="18" x14ac:dyDescent="0.2">
      <c r="A407" s="26"/>
      <c r="B407" s="130"/>
    </row>
    <row r="408" spans="1:2" ht="18" x14ac:dyDescent="0.2">
      <c r="A408" s="26"/>
      <c r="B408" s="130"/>
    </row>
    <row r="409" spans="1:2" ht="18" x14ac:dyDescent="0.2">
      <c r="A409" s="26"/>
      <c r="B409" s="130"/>
    </row>
    <row r="410" spans="1:2" ht="18" x14ac:dyDescent="0.2">
      <c r="A410" s="26"/>
      <c r="B410" s="130"/>
    </row>
    <row r="411" spans="1:2" ht="18" x14ac:dyDescent="0.2">
      <c r="A411" s="26"/>
      <c r="B411" s="130"/>
    </row>
    <row r="412" spans="1:2" ht="18" x14ac:dyDescent="0.2">
      <c r="A412" s="26"/>
      <c r="B412" s="130"/>
    </row>
    <row r="413" spans="1:2" ht="18" x14ac:dyDescent="0.2">
      <c r="A413" s="26"/>
      <c r="B413" s="130"/>
    </row>
    <row r="414" spans="1:2" ht="18" x14ac:dyDescent="0.2">
      <c r="A414" s="26"/>
      <c r="B414" s="130"/>
    </row>
    <row r="415" spans="1:2" ht="18" x14ac:dyDescent="0.2">
      <c r="A415" s="26"/>
      <c r="B415" s="130"/>
    </row>
    <row r="416" spans="1:2" ht="18" x14ac:dyDescent="0.2">
      <c r="A416" s="26"/>
      <c r="B416" s="130"/>
    </row>
    <row r="417" spans="1:2" ht="18" x14ac:dyDescent="0.2">
      <c r="A417" s="26"/>
      <c r="B417" s="130"/>
    </row>
    <row r="418" spans="1:2" ht="18" x14ac:dyDescent="0.2">
      <c r="A418" s="26"/>
      <c r="B418" s="130"/>
    </row>
    <row r="419" spans="1:2" ht="18" x14ac:dyDescent="0.2">
      <c r="A419" s="26"/>
      <c r="B419" s="130"/>
    </row>
    <row r="420" spans="1:2" ht="18" x14ac:dyDescent="0.2">
      <c r="A420" s="26"/>
      <c r="B420" s="130"/>
    </row>
    <row r="421" spans="1:2" ht="18" x14ac:dyDescent="0.2">
      <c r="A421" s="26"/>
      <c r="B421" s="130"/>
    </row>
    <row r="422" spans="1:2" ht="18" x14ac:dyDescent="0.2">
      <c r="A422" s="26"/>
      <c r="B422" s="130"/>
    </row>
    <row r="423" spans="1:2" ht="18" x14ac:dyDescent="0.2">
      <c r="A423" s="26"/>
      <c r="B423" s="130"/>
    </row>
    <row r="424" spans="1:2" ht="18" x14ac:dyDescent="0.2">
      <c r="A424" s="26"/>
      <c r="B424" s="130"/>
    </row>
    <row r="425" spans="1:2" ht="18" x14ac:dyDescent="0.2">
      <c r="A425" s="26"/>
      <c r="B425" s="130"/>
    </row>
    <row r="426" spans="1:2" ht="18" x14ac:dyDescent="0.2">
      <c r="A426" s="26"/>
      <c r="B426" s="130"/>
    </row>
    <row r="427" spans="1:2" ht="18" x14ac:dyDescent="0.2">
      <c r="A427" s="26"/>
      <c r="B427" s="130"/>
    </row>
    <row r="428" spans="1:2" ht="18" x14ac:dyDescent="0.2">
      <c r="A428" s="26"/>
      <c r="B428" s="130"/>
    </row>
    <row r="429" spans="1:2" ht="18" x14ac:dyDescent="0.2">
      <c r="A429" s="26"/>
      <c r="B429" s="130"/>
    </row>
    <row r="430" spans="1:2" ht="18" x14ac:dyDescent="0.2">
      <c r="A430" s="26"/>
      <c r="B430" s="130"/>
    </row>
    <row r="431" spans="1:2" ht="18" x14ac:dyDescent="0.2">
      <c r="A431" s="26"/>
      <c r="B431" s="130"/>
    </row>
    <row r="432" spans="1:2" ht="18" x14ac:dyDescent="0.2">
      <c r="A432" s="26"/>
      <c r="B432" s="130"/>
    </row>
    <row r="433" spans="1:2" ht="18" x14ac:dyDescent="0.2">
      <c r="A433" s="26"/>
      <c r="B433" s="130"/>
    </row>
    <row r="434" spans="1:2" ht="18" x14ac:dyDescent="0.2">
      <c r="A434" s="26"/>
      <c r="B434" s="130"/>
    </row>
    <row r="435" spans="1:2" ht="18" x14ac:dyDescent="0.2">
      <c r="A435" s="26"/>
      <c r="B435" s="130"/>
    </row>
    <row r="436" spans="1:2" ht="18" x14ac:dyDescent="0.2">
      <c r="A436" s="26"/>
      <c r="B436" s="130"/>
    </row>
    <row r="437" spans="1:2" ht="18" x14ac:dyDescent="0.2">
      <c r="A437" s="26"/>
      <c r="B437" s="130"/>
    </row>
    <row r="438" spans="1:2" ht="18" x14ac:dyDescent="0.2">
      <c r="A438" s="26"/>
      <c r="B438" s="130"/>
    </row>
    <row r="439" spans="1:2" ht="18" x14ac:dyDescent="0.2">
      <c r="A439" s="26"/>
      <c r="B439" s="130"/>
    </row>
    <row r="440" spans="1:2" ht="18" x14ac:dyDescent="0.2">
      <c r="A440" s="26"/>
      <c r="B440" s="130"/>
    </row>
    <row r="441" spans="1:2" ht="18" x14ac:dyDescent="0.2">
      <c r="A441" s="26"/>
      <c r="B441" s="130"/>
    </row>
    <row r="442" spans="1:2" ht="18" x14ac:dyDescent="0.2">
      <c r="A442" s="26"/>
      <c r="B442" s="130"/>
    </row>
    <row r="443" spans="1:2" ht="18" x14ac:dyDescent="0.2">
      <c r="A443" s="26"/>
      <c r="B443" s="130"/>
    </row>
    <row r="444" spans="1:2" ht="18" x14ac:dyDescent="0.2">
      <c r="A444" s="26"/>
      <c r="B444" s="130"/>
    </row>
    <row r="445" spans="1:2" ht="18" x14ac:dyDescent="0.2">
      <c r="A445" s="26"/>
      <c r="B445" s="130"/>
    </row>
    <row r="446" spans="1:2" ht="18" x14ac:dyDescent="0.2">
      <c r="A446" s="26"/>
      <c r="B446" s="130"/>
    </row>
    <row r="447" spans="1:2" ht="18" x14ac:dyDescent="0.2">
      <c r="A447" s="26"/>
      <c r="B447" s="130"/>
    </row>
    <row r="448" spans="1:2" ht="18" x14ac:dyDescent="0.2">
      <c r="A448" s="26"/>
      <c r="B448" s="130"/>
    </row>
    <row r="449" spans="1:2" ht="18" x14ac:dyDescent="0.2">
      <c r="A449" s="26"/>
      <c r="B449" s="130"/>
    </row>
    <row r="450" spans="1:2" ht="18" x14ac:dyDescent="0.2">
      <c r="A450" s="26"/>
      <c r="B450" s="130"/>
    </row>
    <row r="451" spans="1:2" ht="18" x14ac:dyDescent="0.2">
      <c r="A451" s="26"/>
      <c r="B451" s="130"/>
    </row>
    <row r="452" spans="1:2" ht="18" x14ac:dyDescent="0.2">
      <c r="A452" s="26"/>
      <c r="B452" s="130"/>
    </row>
    <row r="453" spans="1:2" ht="18" x14ac:dyDescent="0.2">
      <c r="A453" s="26"/>
      <c r="B453" s="130"/>
    </row>
    <row r="454" spans="1:2" ht="18" x14ac:dyDescent="0.2">
      <c r="A454" s="26"/>
      <c r="B454" s="130"/>
    </row>
    <row r="455" spans="1:2" ht="18" x14ac:dyDescent="0.2">
      <c r="A455" s="26"/>
      <c r="B455" s="130"/>
    </row>
    <row r="456" spans="1:2" ht="18" x14ac:dyDescent="0.2">
      <c r="A456" s="26"/>
      <c r="B456" s="130"/>
    </row>
    <row r="457" spans="1:2" ht="18" x14ac:dyDescent="0.2">
      <c r="A457" s="26"/>
      <c r="B457" s="130"/>
    </row>
    <row r="458" spans="1:2" ht="18" x14ac:dyDescent="0.2">
      <c r="A458" s="26"/>
      <c r="B458" s="130"/>
    </row>
    <row r="459" spans="1:2" ht="18" x14ac:dyDescent="0.2">
      <c r="A459" s="26"/>
      <c r="B459" s="130"/>
    </row>
    <row r="460" spans="1:2" ht="18" x14ac:dyDescent="0.2">
      <c r="A460" s="26"/>
      <c r="B460" s="130"/>
    </row>
    <row r="461" spans="1:2" ht="18" x14ac:dyDescent="0.2">
      <c r="A461" s="26"/>
      <c r="B461" s="130"/>
    </row>
    <row r="462" spans="1:2" ht="18" x14ac:dyDescent="0.2">
      <c r="A462" s="26"/>
      <c r="B462" s="130"/>
    </row>
    <row r="463" spans="1:2" ht="18" x14ac:dyDescent="0.2">
      <c r="A463" s="26"/>
      <c r="B463" s="130"/>
    </row>
    <row r="464" spans="1:2" ht="18" x14ac:dyDescent="0.2">
      <c r="A464" s="26"/>
      <c r="B464" s="130"/>
    </row>
    <row r="465" spans="1:2" ht="18" x14ac:dyDescent="0.2">
      <c r="A465" s="26"/>
      <c r="B465" s="130"/>
    </row>
    <row r="466" spans="1:2" ht="18" x14ac:dyDescent="0.2">
      <c r="A466" s="26"/>
      <c r="B466" s="130"/>
    </row>
    <row r="467" spans="1:2" ht="18" x14ac:dyDescent="0.2">
      <c r="A467" s="26"/>
      <c r="B467" s="130"/>
    </row>
    <row r="468" spans="1:2" ht="18" x14ac:dyDescent="0.2">
      <c r="A468" s="26"/>
      <c r="B468" s="130"/>
    </row>
    <row r="469" spans="1:2" ht="18" x14ac:dyDescent="0.2">
      <c r="A469" s="26"/>
      <c r="B469" s="130"/>
    </row>
    <row r="470" spans="1:2" ht="18" x14ac:dyDescent="0.2">
      <c r="A470" s="26"/>
      <c r="B470" s="130"/>
    </row>
    <row r="471" spans="1:2" ht="18" x14ac:dyDescent="0.2">
      <c r="A471" s="26"/>
      <c r="B471" s="130"/>
    </row>
    <row r="472" spans="1:2" ht="18" x14ac:dyDescent="0.2">
      <c r="A472" s="26"/>
      <c r="B472" s="130"/>
    </row>
    <row r="473" spans="1:2" ht="18" x14ac:dyDescent="0.2">
      <c r="A473" s="26"/>
      <c r="B473" s="130"/>
    </row>
    <row r="474" spans="1:2" ht="18" x14ac:dyDescent="0.2">
      <c r="A474" s="26"/>
      <c r="B474" s="130"/>
    </row>
    <row r="475" spans="1:2" ht="18" x14ac:dyDescent="0.2">
      <c r="A475" s="26"/>
      <c r="B475" s="130"/>
    </row>
    <row r="476" spans="1:2" ht="18" x14ac:dyDescent="0.2">
      <c r="A476" s="26"/>
      <c r="B476" s="130"/>
    </row>
    <row r="477" spans="1:2" ht="18" x14ac:dyDescent="0.2">
      <c r="A477" s="26"/>
      <c r="B477" s="130"/>
    </row>
    <row r="478" spans="1:2" ht="18" x14ac:dyDescent="0.2">
      <c r="A478" s="26"/>
      <c r="B478" s="130"/>
    </row>
    <row r="479" spans="1:2" ht="18" x14ac:dyDescent="0.2">
      <c r="A479" s="26"/>
      <c r="B479" s="130"/>
    </row>
    <row r="480" spans="1:2" ht="18" x14ac:dyDescent="0.2">
      <c r="A480" s="26"/>
      <c r="B480" s="130"/>
    </row>
    <row r="481" spans="1:2" ht="18" x14ac:dyDescent="0.2">
      <c r="A481" s="26"/>
      <c r="B481" s="130"/>
    </row>
    <row r="482" spans="1:2" ht="18" x14ac:dyDescent="0.2">
      <c r="A482" s="26"/>
      <c r="B482" s="130"/>
    </row>
    <row r="483" spans="1:2" ht="18" x14ac:dyDescent="0.2">
      <c r="A483" s="26"/>
      <c r="B483" s="130"/>
    </row>
    <row r="484" spans="1:2" ht="18" x14ac:dyDescent="0.2">
      <c r="A484" s="26"/>
      <c r="B484" s="130"/>
    </row>
    <row r="485" spans="1:2" ht="18" x14ac:dyDescent="0.2">
      <c r="A485" s="26"/>
      <c r="B485" s="130"/>
    </row>
    <row r="486" spans="1:2" ht="18" x14ac:dyDescent="0.2">
      <c r="A486" s="26"/>
      <c r="B486" s="130"/>
    </row>
    <row r="487" spans="1:2" ht="18" x14ac:dyDescent="0.2">
      <c r="A487" s="26"/>
      <c r="B487" s="130"/>
    </row>
    <row r="488" spans="1:2" ht="18" x14ac:dyDescent="0.2">
      <c r="A488" s="26"/>
      <c r="B488" s="130"/>
    </row>
    <row r="489" spans="1:2" ht="18" x14ac:dyDescent="0.2">
      <c r="A489" s="26"/>
      <c r="B489" s="130"/>
    </row>
    <row r="490" spans="1:2" ht="18" x14ac:dyDescent="0.2">
      <c r="A490" s="26"/>
      <c r="B490" s="130"/>
    </row>
    <row r="491" spans="1:2" ht="18" x14ac:dyDescent="0.2">
      <c r="A491" s="26"/>
      <c r="B491" s="130"/>
    </row>
    <row r="492" spans="1:2" ht="18" x14ac:dyDescent="0.2">
      <c r="A492" s="26"/>
      <c r="B492" s="130"/>
    </row>
    <row r="493" spans="1:2" ht="18" x14ac:dyDescent="0.2">
      <c r="A493" s="26"/>
      <c r="B493" s="130"/>
    </row>
    <row r="494" spans="1:2" ht="18" x14ac:dyDescent="0.2">
      <c r="A494" s="26"/>
      <c r="B494" s="130"/>
    </row>
    <row r="495" spans="1:2" ht="18" x14ac:dyDescent="0.2">
      <c r="A495" s="26"/>
      <c r="B495" s="130"/>
    </row>
    <row r="496" spans="1:2" ht="18" x14ac:dyDescent="0.2">
      <c r="A496" s="26"/>
      <c r="B496" s="130"/>
    </row>
    <row r="497" spans="1:2" ht="18" x14ac:dyDescent="0.2">
      <c r="A497" s="26"/>
      <c r="B497" s="130"/>
    </row>
    <row r="498" spans="1:2" ht="18" x14ac:dyDescent="0.2">
      <c r="A498" s="26"/>
      <c r="B498" s="130"/>
    </row>
    <row r="499" spans="1:2" ht="18" x14ac:dyDescent="0.2">
      <c r="A499" s="26"/>
      <c r="B499" s="130"/>
    </row>
    <row r="500" spans="1:2" ht="18" x14ac:dyDescent="0.2">
      <c r="A500" s="26"/>
      <c r="B500" s="130"/>
    </row>
    <row r="501" spans="1:2" ht="18" x14ac:dyDescent="0.2">
      <c r="A501" s="26"/>
      <c r="B501" s="130"/>
    </row>
    <row r="502" spans="1:2" ht="18" x14ac:dyDescent="0.2">
      <c r="A502" s="26"/>
      <c r="B502" s="130"/>
    </row>
    <row r="503" spans="1:2" ht="18" x14ac:dyDescent="0.2">
      <c r="A503" s="26"/>
      <c r="B503" s="130"/>
    </row>
    <row r="504" spans="1:2" ht="18" x14ac:dyDescent="0.2">
      <c r="A504" s="26"/>
      <c r="B504" s="130"/>
    </row>
    <row r="505" spans="1:2" ht="18" x14ac:dyDescent="0.2">
      <c r="A505" s="26"/>
      <c r="B505" s="130"/>
    </row>
    <row r="506" spans="1:2" ht="18" x14ac:dyDescent="0.2">
      <c r="A506" s="26"/>
      <c r="B506" s="130"/>
    </row>
    <row r="507" spans="1:2" ht="18" x14ac:dyDescent="0.2">
      <c r="A507" s="26"/>
      <c r="B507" s="130"/>
    </row>
    <row r="508" spans="1:2" ht="18" x14ac:dyDescent="0.2">
      <c r="A508" s="26"/>
      <c r="B508" s="130"/>
    </row>
    <row r="509" spans="1:2" ht="18" x14ac:dyDescent="0.2">
      <c r="A509" s="26"/>
      <c r="B509" s="130"/>
    </row>
    <row r="510" spans="1:2" ht="18" x14ac:dyDescent="0.2">
      <c r="A510" s="26"/>
      <c r="B510" s="130"/>
    </row>
    <row r="511" spans="1:2" ht="18" x14ac:dyDescent="0.2">
      <c r="A511" s="26"/>
      <c r="B511" s="130"/>
    </row>
    <row r="512" spans="1:2" ht="18" x14ac:dyDescent="0.2">
      <c r="A512" s="26"/>
      <c r="B512" s="130"/>
    </row>
    <row r="513" spans="1:2" ht="18" x14ac:dyDescent="0.2">
      <c r="A513" s="26"/>
      <c r="B513" s="130"/>
    </row>
    <row r="514" spans="1:2" ht="18" x14ac:dyDescent="0.2">
      <c r="A514" s="26"/>
      <c r="B514" s="130"/>
    </row>
    <row r="515" spans="1:2" ht="18" x14ac:dyDescent="0.2">
      <c r="A515" s="26"/>
      <c r="B515" s="130"/>
    </row>
    <row r="516" spans="1:2" ht="18" x14ac:dyDescent="0.2">
      <c r="A516" s="26"/>
      <c r="B516" s="130"/>
    </row>
    <row r="517" spans="1:2" ht="18" x14ac:dyDescent="0.2">
      <c r="A517" s="26"/>
      <c r="B517" s="130"/>
    </row>
    <row r="518" spans="1:2" ht="18" x14ac:dyDescent="0.2">
      <c r="A518" s="26"/>
      <c r="B518" s="130"/>
    </row>
    <row r="519" spans="1:2" ht="18" x14ac:dyDescent="0.2">
      <c r="A519" s="26"/>
      <c r="B519" s="130"/>
    </row>
    <row r="520" spans="1:2" ht="18" x14ac:dyDescent="0.2">
      <c r="A520" s="26"/>
      <c r="B520" s="130"/>
    </row>
    <row r="521" spans="1:2" ht="18" x14ac:dyDescent="0.2">
      <c r="A521" s="26"/>
      <c r="B521" s="130"/>
    </row>
    <row r="522" spans="1:2" ht="18" x14ac:dyDescent="0.2">
      <c r="A522" s="26"/>
      <c r="B522" s="130"/>
    </row>
    <row r="523" spans="1:2" ht="18" x14ac:dyDescent="0.2">
      <c r="A523" s="26"/>
      <c r="B523" s="130"/>
    </row>
    <row r="524" spans="1:2" ht="18" x14ac:dyDescent="0.2">
      <c r="A524" s="26"/>
      <c r="B524" s="130"/>
    </row>
    <row r="525" spans="1:2" ht="18" x14ac:dyDescent="0.2">
      <c r="A525" s="26"/>
      <c r="B525" s="130"/>
    </row>
    <row r="526" spans="1:2" ht="18" x14ac:dyDescent="0.2">
      <c r="A526" s="26"/>
      <c r="B526" s="130"/>
    </row>
    <row r="527" spans="1:2" ht="18" x14ac:dyDescent="0.2">
      <c r="A527" s="26"/>
      <c r="B527" s="130"/>
    </row>
    <row r="528" spans="1:2" ht="18" x14ac:dyDescent="0.2">
      <c r="A528" s="26"/>
      <c r="B528" s="130"/>
    </row>
    <row r="529" spans="1:2" ht="18" x14ac:dyDescent="0.2">
      <c r="A529" s="26"/>
      <c r="B529" s="130"/>
    </row>
    <row r="530" spans="1:2" ht="18" x14ac:dyDescent="0.2">
      <c r="A530" s="26"/>
      <c r="B530" s="130"/>
    </row>
    <row r="531" spans="1:2" ht="18" x14ac:dyDescent="0.2">
      <c r="A531" s="26"/>
      <c r="B531" s="130"/>
    </row>
    <row r="532" spans="1:2" ht="18" x14ac:dyDescent="0.2">
      <c r="A532" s="26"/>
      <c r="B532" s="130"/>
    </row>
    <row r="533" spans="1:2" ht="18" x14ac:dyDescent="0.2">
      <c r="A533" s="26"/>
      <c r="B533" s="130"/>
    </row>
    <row r="534" spans="1:2" ht="18" x14ac:dyDescent="0.2">
      <c r="A534" s="26"/>
      <c r="B534" s="130"/>
    </row>
    <row r="535" spans="1:2" ht="18" x14ac:dyDescent="0.2">
      <c r="A535" s="26"/>
      <c r="B535" s="130"/>
    </row>
    <row r="536" spans="1:2" ht="18" x14ac:dyDescent="0.2">
      <c r="A536" s="26"/>
      <c r="B536" s="130"/>
    </row>
    <row r="537" spans="1:2" ht="18" x14ac:dyDescent="0.2">
      <c r="A537" s="26"/>
      <c r="B537" s="130"/>
    </row>
    <row r="538" spans="1:2" ht="18" x14ac:dyDescent="0.2">
      <c r="A538" s="26"/>
      <c r="B538" s="130"/>
    </row>
    <row r="539" spans="1:2" ht="18" x14ac:dyDescent="0.2">
      <c r="A539" s="26"/>
      <c r="B539" s="130"/>
    </row>
    <row r="540" spans="1:2" ht="18" x14ac:dyDescent="0.2">
      <c r="A540" s="26"/>
      <c r="B540" s="130"/>
    </row>
    <row r="541" spans="1:2" ht="18" x14ac:dyDescent="0.2">
      <c r="A541" s="26"/>
      <c r="B541" s="130"/>
    </row>
    <row r="542" spans="1:2" ht="18" x14ac:dyDescent="0.2">
      <c r="A542" s="26"/>
      <c r="B542" s="130"/>
    </row>
    <row r="543" spans="1:2" ht="18" x14ac:dyDescent="0.2">
      <c r="A543" s="26"/>
      <c r="B543" s="130"/>
    </row>
    <row r="544" spans="1:2" ht="18" x14ac:dyDescent="0.2">
      <c r="A544" s="26"/>
      <c r="B544" s="130"/>
    </row>
    <row r="545" spans="1:2" ht="18" x14ac:dyDescent="0.2">
      <c r="A545" s="26"/>
      <c r="B545" s="130"/>
    </row>
    <row r="546" spans="1:2" ht="18" x14ac:dyDescent="0.2">
      <c r="A546" s="26"/>
      <c r="B546" s="130"/>
    </row>
    <row r="547" spans="1:2" ht="18" x14ac:dyDescent="0.2">
      <c r="A547" s="26"/>
      <c r="B547" s="130"/>
    </row>
    <row r="548" spans="1:2" ht="18" x14ac:dyDescent="0.2">
      <c r="A548" s="26"/>
      <c r="B548" s="130"/>
    </row>
    <row r="549" spans="1:2" ht="18" x14ac:dyDescent="0.2">
      <c r="A549" s="26"/>
      <c r="B549" s="130"/>
    </row>
    <row r="550" spans="1:2" ht="18" x14ac:dyDescent="0.2">
      <c r="A550" s="26"/>
      <c r="B550" s="130"/>
    </row>
    <row r="551" spans="1:2" ht="18" x14ac:dyDescent="0.2">
      <c r="A551" s="26"/>
      <c r="B551" s="130"/>
    </row>
    <row r="552" spans="1:2" ht="18" x14ac:dyDescent="0.2">
      <c r="A552" s="26"/>
      <c r="B552" s="130"/>
    </row>
    <row r="553" spans="1:2" ht="18" x14ac:dyDescent="0.2">
      <c r="A553" s="26"/>
      <c r="B553" s="130"/>
    </row>
    <row r="554" spans="1:2" ht="18" x14ac:dyDescent="0.2">
      <c r="A554" s="26"/>
      <c r="B554" s="130"/>
    </row>
    <row r="555" spans="1:2" ht="18" x14ac:dyDescent="0.2">
      <c r="A555" s="26"/>
      <c r="B555" s="130"/>
    </row>
    <row r="556" spans="1:2" ht="18" x14ac:dyDescent="0.2">
      <c r="A556" s="26"/>
      <c r="B556" s="130"/>
    </row>
    <row r="557" spans="1:2" ht="18" x14ac:dyDescent="0.2">
      <c r="A557" s="26"/>
      <c r="B557" s="130"/>
    </row>
    <row r="558" spans="1:2" ht="18" x14ac:dyDescent="0.2">
      <c r="A558" s="26"/>
      <c r="B558" s="130"/>
    </row>
    <row r="559" spans="1:2" ht="18" x14ac:dyDescent="0.2">
      <c r="A559" s="26"/>
      <c r="B559" s="130"/>
    </row>
    <row r="560" spans="1:2" ht="18" x14ac:dyDescent="0.2">
      <c r="A560" s="26"/>
      <c r="B560" s="130"/>
    </row>
    <row r="561" spans="1:2" ht="18" x14ac:dyDescent="0.2">
      <c r="A561" s="26"/>
      <c r="B561" s="130"/>
    </row>
    <row r="562" spans="1:2" ht="18" x14ac:dyDescent="0.2">
      <c r="A562" s="26"/>
      <c r="B562" s="130"/>
    </row>
    <row r="563" spans="1:2" ht="18" x14ac:dyDescent="0.2">
      <c r="A563" s="26"/>
      <c r="B563" s="130"/>
    </row>
    <row r="564" spans="1:2" ht="18" x14ac:dyDescent="0.2">
      <c r="A564" s="26"/>
      <c r="B564" s="130"/>
    </row>
    <row r="565" spans="1:2" ht="18" x14ac:dyDescent="0.2">
      <c r="A565" s="26"/>
      <c r="B565" s="130"/>
    </row>
    <row r="566" spans="1:2" ht="18" x14ac:dyDescent="0.2">
      <c r="A566" s="26"/>
      <c r="B566" s="130"/>
    </row>
    <row r="567" spans="1:2" ht="18" x14ac:dyDescent="0.2">
      <c r="A567" s="26"/>
      <c r="B567" s="130"/>
    </row>
    <row r="568" spans="1:2" ht="18" x14ac:dyDescent="0.2">
      <c r="A568" s="26"/>
      <c r="B568" s="130"/>
    </row>
    <row r="569" spans="1:2" ht="18" x14ac:dyDescent="0.2">
      <c r="A569" s="26"/>
      <c r="B569" s="130"/>
    </row>
    <row r="570" spans="1:2" ht="18" x14ac:dyDescent="0.2">
      <c r="A570" s="26"/>
      <c r="B570" s="130"/>
    </row>
    <row r="571" spans="1:2" ht="18" x14ac:dyDescent="0.2">
      <c r="A571" s="26"/>
      <c r="B571" s="130"/>
    </row>
    <row r="572" spans="1:2" ht="18" x14ac:dyDescent="0.2">
      <c r="A572" s="26"/>
      <c r="B572" s="130"/>
    </row>
    <row r="573" spans="1:2" ht="18" x14ac:dyDescent="0.2">
      <c r="A573" s="26"/>
      <c r="B573" s="130"/>
    </row>
    <row r="574" spans="1:2" ht="18" x14ac:dyDescent="0.2">
      <c r="A574" s="26"/>
      <c r="B574" s="130"/>
    </row>
    <row r="575" spans="1:2" ht="18" x14ac:dyDescent="0.2">
      <c r="A575" s="26"/>
      <c r="B575" s="130"/>
    </row>
    <row r="576" spans="1:2" ht="18" x14ac:dyDescent="0.2">
      <c r="A576" s="26"/>
      <c r="B576" s="130"/>
    </row>
    <row r="577" spans="1:2" ht="18" x14ac:dyDescent="0.2">
      <c r="A577" s="26"/>
      <c r="B577" s="130"/>
    </row>
    <row r="578" spans="1:2" ht="18" x14ac:dyDescent="0.2">
      <c r="A578" s="26"/>
      <c r="B578" s="130"/>
    </row>
    <row r="579" spans="1:2" ht="18" x14ac:dyDescent="0.2">
      <c r="A579" s="26"/>
      <c r="B579" s="130"/>
    </row>
    <row r="580" spans="1:2" ht="18" x14ac:dyDescent="0.2">
      <c r="A580" s="26"/>
      <c r="B580" s="130"/>
    </row>
    <row r="581" spans="1:2" ht="18" x14ac:dyDescent="0.2">
      <c r="A581" s="26"/>
      <c r="B581" s="130"/>
    </row>
    <row r="582" spans="1:2" ht="18" x14ac:dyDescent="0.2">
      <c r="A582" s="26"/>
      <c r="B582" s="130"/>
    </row>
    <row r="583" spans="1:2" ht="18" x14ac:dyDescent="0.2">
      <c r="A583" s="26"/>
      <c r="B583" s="130"/>
    </row>
    <row r="584" spans="1:2" ht="18" x14ac:dyDescent="0.2">
      <c r="A584" s="26"/>
      <c r="B584" s="130"/>
    </row>
    <row r="585" spans="1:2" ht="18" x14ac:dyDescent="0.2">
      <c r="A585" s="26"/>
      <c r="B585" s="130"/>
    </row>
    <row r="586" spans="1:2" ht="18" x14ac:dyDescent="0.2">
      <c r="A586" s="26"/>
      <c r="B586" s="130"/>
    </row>
    <row r="587" spans="1:2" ht="18" x14ac:dyDescent="0.2">
      <c r="A587" s="26"/>
      <c r="B587" s="130"/>
    </row>
    <row r="588" spans="1:2" ht="18" x14ac:dyDescent="0.2">
      <c r="A588" s="26"/>
      <c r="B588" s="130"/>
    </row>
    <row r="589" spans="1:2" ht="18" x14ac:dyDescent="0.2">
      <c r="A589" s="26"/>
      <c r="B589" s="130"/>
    </row>
    <row r="590" spans="1:2" ht="18" x14ac:dyDescent="0.2">
      <c r="A590" s="26"/>
      <c r="B590" s="130"/>
    </row>
    <row r="591" spans="1:2" ht="18" x14ac:dyDescent="0.2">
      <c r="A591" s="26"/>
      <c r="B591" s="130"/>
    </row>
    <row r="592" spans="1:2" ht="18" x14ac:dyDescent="0.2">
      <c r="A592" s="26"/>
      <c r="B592" s="130"/>
    </row>
    <row r="593" spans="1:2" ht="18" x14ac:dyDescent="0.2">
      <c r="A593" s="26"/>
      <c r="B593" s="130"/>
    </row>
    <row r="594" spans="1:2" ht="18" x14ac:dyDescent="0.2">
      <c r="A594" s="26"/>
      <c r="B594" s="130"/>
    </row>
    <row r="595" spans="1:2" ht="18" x14ac:dyDescent="0.2">
      <c r="A595" s="26"/>
      <c r="B595" s="130"/>
    </row>
    <row r="596" spans="1:2" ht="18" x14ac:dyDescent="0.2">
      <c r="A596" s="26"/>
      <c r="B596" s="130"/>
    </row>
    <row r="597" spans="1:2" ht="18" x14ac:dyDescent="0.2">
      <c r="A597" s="26"/>
      <c r="B597" s="130"/>
    </row>
    <row r="598" spans="1:2" ht="18" x14ac:dyDescent="0.2">
      <c r="A598" s="26"/>
      <c r="B598" s="130"/>
    </row>
    <row r="599" spans="1:2" ht="18" x14ac:dyDescent="0.2">
      <c r="A599" s="26"/>
      <c r="B599" s="130"/>
    </row>
    <row r="600" spans="1:2" ht="18" x14ac:dyDescent="0.2">
      <c r="A600" s="26"/>
      <c r="B600" s="130"/>
    </row>
    <row r="601" spans="1:2" ht="18" x14ac:dyDescent="0.2">
      <c r="A601" s="26"/>
      <c r="B601" s="130"/>
    </row>
    <row r="602" spans="1:2" ht="18" x14ac:dyDescent="0.2">
      <c r="A602" s="26"/>
      <c r="B602" s="130"/>
    </row>
    <row r="603" spans="1:2" ht="18" x14ac:dyDescent="0.2">
      <c r="A603" s="26"/>
      <c r="B603" s="130"/>
    </row>
    <row r="604" spans="1:2" ht="18" x14ac:dyDescent="0.2">
      <c r="A604" s="26"/>
      <c r="B604" s="130"/>
    </row>
    <row r="605" spans="1:2" ht="18" x14ac:dyDescent="0.2">
      <c r="A605" s="26"/>
      <c r="B605" s="130"/>
    </row>
    <row r="606" spans="1:2" ht="18" x14ac:dyDescent="0.2">
      <c r="A606" s="26"/>
      <c r="B606" s="130"/>
    </row>
    <row r="607" spans="1:2" ht="18" x14ac:dyDescent="0.2">
      <c r="A607" s="26"/>
      <c r="B607" s="130"/>
    </row>
    <row r="608" spans="1:2" ht="18" x14ac:dyDescent="0.2">
      <c r="A608" s="26"/>
      <c r="B608" s="130"/>
    </row>
    <row r="609" spans="1:2" ht="18" x14ac:dyDescent="0.2">
      <c r="A609" s="26"/>
      <c r="B609" s="130"/>
    </row>
    <row r="610" spans="1:2" ht="18" x14ac:dyDescent="0.2">
      <c r="A610" s="26"/>
      <c r="B610" s="130"/>
    </row>
    <row r="611" spans="1:2" ht="18" x14ac:dyDescent="0.2">
      <c r="A611" s="26"/>
      <c r="B611" s="130"/>
    </row>
    <row r="612" spans="1:2" ht="18" x14ac:dyDescent="0.2">
      <c r="A612" s="26"/>
      <c r="B612" s="130"/>
    </row>
    <row r="613" spans="1:2" ht="18" x14ac:dyDescent="0.2">
      <c r="A613" s="26"/>
      <c r="B613" s="130"/>
    </row>
    <row r="614" spans="1:2" ht="18" x14ac:dyDescent="0.2">
      <c r="A614" s="26"/>
      <c r="B614" s="130"/>
    </row>
    <row r="615" spans="1:2" ht="18" x14ac:dyDescent="0.2">
      <c r="A615" s="26"/>
      <c r="B615" s="130"/>
    </row>
    <row r="616" spans="1:2" ht="18" x14ac:dyDescent="0.2">
      <c r="A616" s="26"/>
      <c r="B616" s="130"/>
    </row>
    <row r="617" spans="1:2" ht="18" x14ac:dyDescent="0.2">
      <c r="A617" s="26"/>
      <c r="B617" s="130"/>
    </row>
    <row r="618" spans="1:2" ht="18" x14ac:dyDescent="0.2">
      <c r="A618" s="26"/>
      <c r="B618" s="130"/>
    </row>
    <row r="619" spans="1:2" ht="18" x14ac:dyDescent="0.2">
      <c r="A619" s="26"/>
      <c r="B619" s="130"/>
    </row>
    <row r="620" spans="1:2" ht="18" x14ac:dyDescent="0.2">
      <c r="A620" s="26"/>
      <c r="B620" s="130"/>
    </row>
    <row r="621" spans="1:2" ht="18" x14ac:dyDescent="0.2">
      <c r="A621" s="26"/>
      <c r="B621" s="130"/>
    </row>
    <row r="622" spans="1:2" ht="18" x14ac:dyDescent="0.2">
      <c r="A622" s="26"/>
      <c r="B622" s="130"/>
    </row>
    <row r="623" spans="1:2" ht="18" x14ac:dyDescent="0.2">
      <c r="A623" s="26"/>
      <c r="B623" s="130"/>
    </row>
    <row r="624" spans="1:2" ht="18" x14ac:dyDescent="0.2">
      <c r="A624" s="26"/>
      <c r="B624" s="130"/>
    </row>
    <row r="625" spans="1:2" ht="18" x14ac:dyDescent="0.2">
      <c r="A625" s="26"/>
      <c r="B625" s="130"/>
    </row>
    <row r="626" spans="1:2" ht="18" x14ac:dyDescent="0.2">
      <c r="A626" s="26"/>
      <c r="B626" s="130"/>
    </row>
    <row r="627" spans="1:2" ht="18" x14ac:dyDescent="0.2">
      <c r="A627" s="26"/>
      <c r="B627" s="130"/>
    </row>
    <row r="628" spans="1:2" ht="18" x14ac:dyDescent="0.2">
      <c r="A628" s="26"/>
      <c r="B628" s="130"/>
    </row>
    <row r="629" spans="1:2" ht="18" x14ac:dyDescent="0.2">
      <c r="A629" s="26"/>
      <c r="B629" s="130"/>
    </row>
    <row r="630" spans="1:2" ht="18" x14ac:dyDescent="0.2">
      <c r="A630" s="26"/>
      <c r="B630" s="130"/>
    </row>
    <row r="631" spans="1:2" ht="18" x14ac:dyDescent="0.2">
      <c r="A631" s="26"/>
      <c r="B631" s="130"/>
    </row>
    <row r="632" spans="1:2" ht="18" x14ac:dyDescent="0.2">
      <c r="A632" s="26"/>
      <c r="B632" s="130"/>
    </row>
    <row r="633" spans="1:2" ht="18" x14ac:dyDescent="0.2">
      <c r="A633" s="26"/>
      <c r="B633" s="130"/>
    </row>
    <row r="634" spans="1:2" ht="18" x14ac:dyDescent="0.2">
      <c r="A634" s="26"/>
      <c r="B634" s="130"/>
    </row>
    <row r="635" spans="1:2" ht="18" x14ac:dyDescent="0.2">
      <c r="A635" s="26"/>
      <c r="B635" s="130"/>
    </row>
    <row r="636" spans="1:2" ht="18" x14ac:dyDescent="0.2">
      <c r="A636" s="26"/>
      <c r="B636" s="130"/>
    </row>
    <row r="637" spans="1:2" ht="18" x14ac:dyDescent="0.2">
      <c r="A637" s="26"/>
      <c r="B637" s="130"/>
    </row>
    <row r="638" spans="1:2" ht="18" x14ac:dyDescent="0.2">
      <c r="A638" s="26"/>
      <c r="B638" s="130"/>
    </row>
    <row r="639" spans="1:2" ht="18" x14ac:dyDescent="0.2">
      <c r="A639" s="26"/>
      <c r="B639" s="130"/>
    </row>
    <row r="640" spans="1:2" ht="18" x14ac:dyDescent="0.2">
      <c r="A640" s="26"/>
      <c r="B640" s="130"/>
    </row>
    <row r="641" spans="1:2" ht="18" x14ac:dyDescent="0.2">
      <c r="A641" s="26"/>
      <c r="B641" s="130"/>
    </row>
    <row r="642" spans="1:2" ht="18" x14ac:dyDescent="0.2">
      <c r="A642" s="26"/>
      <c r="B642" s="130"/>
    </row>
    <row r="643" spans="1:2" ht="18" x14ac:dyDescent="0.2">
      <c r="A643" s="26"/>
      <c r="B643" s="130"/>
    </row>
    <row r="644" spans="1:2" ht="18" x14ac:dyDescent="0.2">
      <c r="A644" s="26"/>
      <c r="B644" s="130"/>
    </row>
    <row r="645" spans="1:2" ht="18" x14ac:dyDescent="0.2">
      <c r="A645" s="26"/>
      <c r="B645" s="130"/>
    </row>
    <row r="646" spans="1:2" ht="18" x14ac:dyDescent="0.2">
      <c r="A646" s="26"/>
      <c r="B646" s="130"/>
    </row>
    <row r="647" spans="1:2" ht="18" x14ac:dyDescent="0.2">
      <c r="A647" s="26"/>
      <c r="B647" s="130"/>
    </row>
    <row r="648" spans="1:2" ht="18" x14ac:dyDescent="0.2">
      <c r="A648" s="26"/>
      <c r="B648" s="130"/>
    </row>
    <row r="649" spans="1:2" ht="18" x14ac:dyDescent="0.2">
      <c r="A649" s="26"/>
      <c r="B649" s="130"/>
    </row>
    <row r="650" spans="1:2" ht="18" x14ac:dyDescent="0.2">
      <c r="A650" s="26"/>
      <c r="B650" s="130"/>
    </row>
    <row r="651" spans="1:2" ht="18" x14ac:dyDescent="0.2">
      <c r="A651" s="26"/>
      <c r="B651" s="130"/>
    </row>
    <row r="652" spans="1:2" ht="18" x14ac:dyDescent="0.2">
      <c r="A652" s="26"/>
      <c r="B652" s="130"/>
    </row>
    <row r="653" spans="1:2" ht="18" x14ac:dyDescent="0.2">
      <c r="A653" s="26"/>
      <c r="B653" s="130"/>
    </row>
    <row r="654" spans="1:2" ht="18" x14ac:dyDescent="0.2">
      <c r="A654" s="26"/>
      <c r="B654" s="130"/>
    </row>
    <row r="655" spans="1:2" ht="18" x14ac:dyDescent="0.2">
      <c r="A655" s="26"/>
      <c r="B655" s="130"/>
    </row>
    <row r="656" spans="1:2" ht="18" x14ac:dyDescent="0.2">
      <c r="A656" s="26"/>
      <c r="B656" s="130"/>
    </row>
    <row r="657" spans="1:2" ht="18" x14ac:dyDescent="0.2">
      <c r="A657" s="26"/>
      <c r="B657" s="130"/>
    </row>
    <row r="658" spans="1:2" ht="18" x14ac:dyDescent="0.2">
      <c r="A658" s="26"/>
      <c r="B658" s="130"/>
    </row>
    <row r="659" spans="1:2" ht="18" x14ac:dyDescent="0.2">
      <c r="A659" s="26"/>
      <c r="B659" s="130"/>
    </row>
    <row r="660" spans="1:2" ht="18" x14ac:dyDescent="0.2">
      <c r="A660" s="26"/>
      <c r="B660" s="130"/>
    </row>
    <row r="661" spans="1:2" ht="18" x14ac:dyDescent="0.2">
      <c r="A661" s="26"/>
      <c r="B661" s="130"/>
    </row>
    <row r="662" spans="1:2" ht="18" x14ac:dyDescent="0.2">
      <c r="A662" s="26"/>
      <c r="B662" s="130"/>
    </row>
    <row r="663" spans="1:2" ht="18" x14ac:dyDescent="0.2">
      <c r="A663" s="26"/>
      <c r="B663" s="130"/>
    </row>
    <row r="664" spans="1:2" ht="18" x14ac:dyDescent="0.2">
      <c r="A664" s="26"/>
      <c r="B664" s="130"/>
    </row>
    <row r="665" spans="1:2" ht="18" x14ac:dyDescent="0.2">
      <c r="A665" s="26"/>
      <c r="B665" s="130"/>
    </row>
    <row r="666" spans="1:2" ht="18" x14ac:dyDescent="0.2">
      <c r="A666" s="26"/>
      <c r="B666" s="130"/>
    </row>
    <row r="667" spans="1:2" ht="18" x14ac:dyDescent="0.2">
      <c r="A667" s="26"/>
      <c r="B667" s="130"/>
    </row>
    <row r="668" spans="1:2" ht="18" x14ac:dyDescent="0.2">
      <c r="A668" s="26"/>
      <c r="B668" s="130"/>
    </row>
    <row r="669" spans="1:2" ht="18" x14ac:dyDescent="0.2">
      <c r="A669" s="26"/>
      <c r="B669" s="130"/>
    </row>
    <row r="670" spans="1:2" ht="18" x14ac:dyDescent="0.2">
      <c r="A670" s="26"/>
      <c r="B670" s="130"/>
    </row>
    <row r="671" spans="1:2" ht="18" x14ac:dyDescent="0.2">
      <c r="A671" s="26"/>
      <c r="B671" s="130"/>
    </row>
    <row r="672" spans="1:2" ht="18" x14ac:dyDescent="0.2">
      <c r="A672" s="26"/>
      <c r="B672" s="130"/>
    </row>
    <row r="673" spans="1:2" ht="18" x14ac:dyDescent="0.2">
      <c r="A673" s="26"/>
      <c r="B673" s="130"/>
    </row>
    <row r="674" spans="1:2" ht="18" x14ac:dyDescent="0.2">
      <c r="A674" s="26"/>
      <c r="B674" s="130"/>
    </row>
    <row r="675" spans="1:2" ht="18" x14ac:dyDescent="0.2">
      <c r="A675" s="26"/>
      <c r="B675" s="130"/>
    </row>
    <row r="676" spans="1:2" ht="18" x14ac:dyDescent="0.2">
      <c r="A676" s="26"/>
      <c r="B676" s="130"/>
    </row>
    <row r="677" spans="1:2" ht="18" x14ac:dyDescent="0.2">
      <c r="A677" s="26"/>
      <c r="B677" s="130"/>
    </row>
    <row r="678" spans="1:2" ht="18" x14ac:dyDescent="0.2">
      <c r="A678" s="26"/>
      <c r="B678" s="130"/>
    </row>
    <row r="679" spans="1:2" ht="18" x14ac:dyDescent="0.2">
      <c r="A679" s="26"/>
      <c r="B679" s="130"/>
    </row>
    <row r="680" spans="1:2" ht="18" x14ac:dyDescent="0.2">
      <c r="A680" s="26"/>
      <c r="B680" s="130"/>
    </row>
    <row r="681" spans="1:2" ht="18" x14ac:dyDescent="0.2">
      <c r="A681" s="26"/>
      <c r="B681" s="130"/>
    </row>
    <row r="682" spans="1:2" ht="18" x14ac:dyDescent="0.2">
      <c r="A682" s="26"/>
      <c r="B682" s="130"/>
    </row>
    <row r="683" spans="1:2" ht="18" x14ac:dyDescent="0.2">
      <c r="A683" s="26"/>
      <c r="B683" s="130"/>
    </row>
    <row r="684" spans="1:2" ht="18" x14ac:dyDescent="0.2">
      <c r="A684" s="26"/>
      <c r="B684" s="130"/>
    </row>
    <row r="685" spans="1:2" ht="18" x14ac:dyDescent="0.2">
      <c r="A685" s="26"/>
      <c r="B685" s="130"/>
    </row>
    <row r="686" spans="1:2" ht="18" x14ac:dyDescent="0.2">
      <c r="A686" s="26"/>
      <c r="B686" s="130"/>
    </row>
    <row r="687" spans="1:2" ht="18" x14ac:dyDescent="0.2">
      <c r="A687" s="26"/>
      <c r="B687" s="130"/>
    </row>
    <row r="688" spans="1:2" ht="18" x14ac:dyDescent="0.2">
      <c r="A688" s="26"/>
      <c r="B688" s="130"/>
    </row>
    <row r="689" spans="1:2" ht="18" x14ac:dyDescent="0.2">
      <c r="A689" s="26"/>
      <c r="B689" s="130"/>
    </row>
    <row r="690" spans="1:2" ht="18" x14ac:dyDescent="0.2">
      <c r="A690" s="26"/>
      <c r="B690" s="130"/>
    </row>
    <row r="691" spans="1:2" ht="18" x14ac:dyDescent="0.2">
      <c r="A691" s="26"/>
      <c r="B691" s="130"/>
    </row>
    <row r="692" spans="1:2" ht="18" x14ac:dyDescent="0.2">
      <c r="A692" s="26"/>
      <c r="B692" s="130"/>
    </row>
    <row r="693" spans="1:2" ht="18" x14ac:dyDescent="0.2">
      <c r="A693" s="26"/>
      <c r="B693" s="130"/>
    </row>
    <row r="694" spans="1:2" ht="18" x14ac:dyDescent="0.2">
      <c r="A694" s="26"/>
      <c r="B694" s="130"/>
    </row>
    <row r="695" spans="1:2" ht="18" x14ac:dyDescent="0.2">
      <c r="A695" s="26"/>
      <c r="B695" s="130"/>
    </row>
    <row r="696" spans="1:2" ht="18" x14ac:dyDescent="0.2">
      <c r="A696" s="26"/>
      <c r="B696" s="130"/>
    </row>
    <row r="697" spans="1:2" ht="18" x14ac:dyDescent="0.2">
      <c r="A697" s="26"/>
      <c r="B697" s="130"/>
    </row>
    <row r="698" spans="1:2" ht="18" x14ac:dyDescent="0.2">
      <c r="A698" s="26"/>
      <c r="B698" s="130"/>
    </row>
    <row r="699" spans="1:2" ht="18" x14ac:dyDescent="0.2">
      <c r="A699" s="26"/>
      <c r="B699" s="130"/>
    </row>
    <row r="700" spans="1:2" ht="18" x14ac:dyDescent="0.2">
      <c r="A700" s="26"/>
      <c r="B700" s="130"/>
    </row>
    <row r="701" spans="1:2" ht="18" x14ac:dyDescent="0.2">
      <c r="A701" s="26"/>
      <c r="B701" s="130"/>
    </row>
    <row r="702" spans="1:2" ht="18" x14ac:dyDescent="0.2">
      <c r="A702" s="26"/>
      <c r="B702" s="130"/>
    </row>
    <row r="703" spans="1:2" ht="18" x14ac:dyDescent="0.2">
      <c r="A703" s="26"/>
      <c r="B703" s="130"/>
    </row>
    <row r="704" spans="1:2" ht="18" x14ac:dyDescent="0.2">
      <c r="A704" s="26"/>
      <c r="B704" s="130"/>
    </row>
    <row r="705" spans="1:2" ht="18" x14ac:dyDescent="0.2">
      <c r="A705" s="26"/>
      <c r="B705" s="130"/>
    </row>
    <row r="706" spans="1:2" ht="18" x14ac:dyDescent="0.2">
      <c r="A706" s="26"/>
      <c r="B706" s="130"/>
    </row>
    <row r="707" spans="1:2" ht="18" x14ac:dyDescent="0.2">
      <c r="A707" s="26"/>
      <c r="B707" s="130"/>
    </row>
    <row r="708" spans="1:2" ht="18" x14ac:dyDescent="0.2">
      <c r="A708" s="26"/>
      <c r="B708" s="130"/>
    </row>
    <row r="709" spans="1:2" ht="18" x14ac:dyDescent="0.2">
      <c r="A709" s="26"/>
      <c r="B709" s="130"/>
    </row>
    <row r="710" spans="1:2" ht="18" x14ac:dyDescent="0.2">
      <c r="A710" s="26"/>
      <c r="B710" s="130"/>
    </row>
    <row r="711" spans="1:2" ht="18" x14ac:dyDescent="0.2">
      <c r="A711" s="26"/>
      <c r="B711" s="130"/>
    </row>
    <row r="712" spans="1:2" ht="18" x14ac:dyDescent="0.2">
      <c r="A712" s="26"/>
      <c r="B712" s="130"/>
    </row>
    <row r="713" spans="1:2" ht="18" x14ac:dyDescent="0.2">
      <c r="A713" s="26"/>
      <c r="B713" s="130"/>
    </row>
    <row r="714" spans="1:2" ht="18" x14ac:dyDescent="0.2">
      <c r="A714" s="26"/>
      <c r="B714" s="130"/>
    </row>
    <row r="715" spans="1:2" ht="18" x14ac:dyDescent="0.2">
      <c r="A715" s="26"/>
      <c r="B715" s="130"/>
    </row>
    <row r="716" spans="1:2" ht="18" x14ac:dyDescent="0.2">
      <c r="A716" s="26"/>
      <c r="B716" s="130"/>
    </row>
    <row r="717" spans="1:2" ht="18" x14ac:dyDescent="0.2">
      <c r="A717" s="26"/>
      <c r="B717" s="130"/>
    </row>
    <row r="718" spans="1:2" ht="18" x14ac:dyDescent="0.2">
      <c r="A718" s="26"/>
      <c r="B718" s="130"/>
    </row>
    <row r="719" spans="1:2" ht="18" x14ac:dyDescent="0.2">
      <c r="A719" s="26"/>
      <c r="B719" s="130"/>
    </row>
    <row r="720" spans="1:2" ht="18" x14ac:dyDescent="0.2">
      <c r="A720" s="26"/>
      <c r="B720" s="130"/>
    </row>
    <row r="721" spans="1:2" ht="18" x14ac:dyDescent="0.2">
      <c r="A721" s="26"/>
      <c r="B721" s="130"/>
    </row>
    <row r="722" spans="1:2" ht="18" x14ac:dyDescent="0.2">
      <c r="A722" s="26"/>
      <c r="B722" s="130"/>
    </row>
    <row r="723" spans="1:2" ht="18" x14ac:dyDescent="0.2">
      <c r="A723" s="26"/>
      <c r="B723" s="130"/>
    </row>
    <row r="724" spans="1:2" ht="18" x14ac:dyDescent="0.2">
      <c r="A724" s="26"/>
      <c r="B724" s="130"/>
    </row>
    <row r="725" spans="1:2" ht="18" x14ac:dyDescent="0.2">
      <c r="A725" s="26"/>
      <c r="B725" s="130"/>
    </row>
    <row r="726" spans="1:2" ht="18" x14ac:dyDescent="0.2">
      <c r="A726" s="26"/>
      <c r="B726" s="130"/>
    </row>
    <row r="727" spans="1:2" ht="18" x14ac:dyDescent="0.2">
      <c r="A727" s="26"/>
      <c r="B727" s="130"/>
    </row>
    <row r="728" spans="1:2" ht="18" x14ac:dyDescent="0.2">
      <c r="A728" s="26"/>
      <c r="B728" s="130"/>
    </row>
    <row r="729" spans="1:2" ht="18" x14ac:dyDescent="0.2">
      <c r="A729" s="26"/>
      <c r="B729" s="130"/>
    </row>
    <row r="730" spans="1:2" ht="18" x14ac:dyDescent="0.2">
      <c r="A730" s="26"/>
      <c r="B730" s="130"/>
    </row>
    <row r="731" spans="1:2" ht="18" x14ac:dyDescent="0.2">
      <c r="A731" s="26"/>
      <c r="B731" s="130"/>
    </row>
    <row r="732" spans="1:2" ht="18" x14ac:dyDescent="0.2">
      <c r="A732" s="26"/>
      <c r="B732" s="130"/>
    </row>
    <row r="733" spans="1:2" ht="18" x14ac:dyDescent="0.2">
      <c r="A733" s="26"/>
      <c r="B733" s="130"/>
    </row>
    <row r="734" spans="1:2" ht="18" x14ac:dyDescent="0.2">
      <c r="A734" s="26"/>
      <c r="B734" s="130"/>
    </row>
    <row r="735" spans="1:2" ht="18" x14ac:dyDescent="0.2">
      <c r="A735" s="26"/>
      <c r="B735" s="130"/>
    </row>
    <row r="736" spans="1:2" ht="18" x14ac:dyDescent="0.2">
      <c r="A736" s="26"/>
      <c r="B736" s="130"/>
    </row>
    <row r="737" spans="1:2" ht="18" x14ac:dyDescent="0.2">
      <c r="A737" s="26"/>
      <c r="B737" s="130"/>
    </row>
    <row r="738" spans="1:2" ht="18" x14ac:dyDescent="0.2">
      <c r="A738" s="26"/>
      <c r="B738" s="130"/>
    </row>
    <row r="739" spans="1:2" ht="18" x14ac:dyDescent="0.2">
      <c r="A739" s="26"/>
      <c r="B739" s="130"/>
    </row>
    <row r="740" spans="1:2" ht="18" x14ac:dyDescent="0.2">
      <c r="A740" s="26"/>
      <c r="B740" s="130"/>
    </row>
    <row r="741" spans="1:2" ht="18" x14ac:dyDescent="0.2">
      <c r="A741" s="26"/>
      <c r="B741" s="130"/>
    </row>
    <row r="742" spans="1:2" ht="18" x14ac:dyDescent="0.2">
      <c r="A742" s="26"/>
      <c r="B742" s="130"/>
    </row>
    <row r="743" spans="1:2" ht="18" x14ac:dyDescent="0.2">
      <c r="A743" s="26"/>
      <c r="B743" s="130"/>
    </row>
    <row r="744" spans="1:2" ht="18" x14ac:dyDescent="0.2">
      <c r="A744" s="26"/>
      <c r="B744" s="130"/>
    </row>
    <row r="745" spans="1:2" ht="18" x14ac:dyDescent="0.2">
      <c r="A745" s="26"/>
      <c r="B745" s="130"/>
    </row>
    <row r="746" spans="1:2" ht="18" x14ac:dyDescent="0.2">
      <c r="A746" s="26"/>
      <c r="B746" s="130"/>
    </row>
    <row r="747" spans="1:2" ht="18" x14ac:dyDescent="0.2">
      <c r="A747" s="26"/>
      <c r="B747" s="130"/>
    </row>
    <row r="748" spans="1:2" ht="18" x14ac:dyDescent="0.2">
      <c r="A748" s="26"/>
      <c r="B748" s="130"/>
    </row>
    <row r="749" spans="1:2" ht="18" x14ac:dyDescent="0.2">
      <c r="A749" s="26"/>
      <c r="B749" s="130"/>
    </row>
    <row r="750" spans="1:2" ht="18" x14ac:dyDescent="0.2">
      <c r="A750" s="26"/>
      <c r="B750" s="130"/>
    </row>
    <row r="751" spans="1:2" ht="18" x14ac:dyDescent="0.2">
      <c r="A751" s="26"/>
      <c r="B751" s="130"/>
    </row>
    <row r="752" spans="1:2" ht="18" x14ac:dyDescent="0.2">
      <c r="A752" s="26"/>
      <c r="B752" s="130"/>
    </row>
    <row r="753" spans="1:2" ht="18" x14ac:dyDescent="0.2">
      <c r="A753" s="26"/>
      <c r="B753" s="130"/>
    </row>
    <row r="754" spans="1:2" ht="18" x14ac:dyDescent="0.2">
      <c r="A754" s="26"/>
      <c r="B754" s="130"/>
    </row>
    <row r="755" spans="1:2" ht="18" x14ac:dyDescent="0.2">
      <c r="A755" s="26"/>
      <c r="B755" s="130"/>
    </row>
    <row r="756" spans="1:2" ht="18" x14ac:dyDescent="0.2">
      <c r="A756" s="26"/>
      <c r="B756" s="130"/>
    </row>
    <row r="757" spans="1:2" ht="18" x14ac:dyDescent="0.2">
      <c r="A757" s="26"/>
      <c r="B757" s="130"/>
    </row>
    <row r="758" spans="1:2" ht="18" x14ac:dyDescent="0.2">
      <c r="A758" s="26"/>
      <c r="B758" s="130"/>
    </row>
    <row r="759" spans="1:2" ht="18" x14ac:dyDescent="0.2">
      <c r="A759" s="26"/>
      <c r="B759" s="130"/>
    </row>
    <row r="760" spans="1:2" ht="18" x14ac:dyDescent="0.2">
      <c r="A760" s="26"/>
      <c r="B760" s="130"/>
    </row>
    <row r="761" spans="1:2" ht="18" x14ac:dyDescent="0.2">
      <c r="A761" s="26"/>
      <c r="B761" s="130"/>
    </row>
    <row r="762" spans="1:2" ht="18" x14ac:dyDescent="0.2">
      <c r="A762" s="26"/>
      <c r="B762" s="130"/>
    </row>
    <row r="763" spans="1:2" ht="18" x14ac:dyDescent="0.2">
      <c r="A763" s="26"/>
      <c r="B763" s="130"/>
    </row>
    <row r="764" spans="1:2" ht="18" x14ac:dyDescent="0.2">
      <c r="A764" s="26"/>
      <c r="B764" s="130"/>
    </row>
    <row r="765" spans="1:2" ht="18" x14ac:dyDescent="0.2">
      <c r="A765" s="26"/>
      <c r="B765" s="130"/>
    </row>
    <row r="766" spans="1:2" ht="18" x14ac:dyDescent="0.2">
      <c r="A766" s="26"/>
      <c r="B766" s="130"/>
    </row>
    <row r="767" spans="1:2" ht="18" x14ac:dyDescent="0.2">
      <c r="A767" s="26"/>
      <c r="B767" s="130"/>
    </row>
    <row r="768" spans="1:2" ht="18" x14ac:dyDescent="0.2">
      <c r="A768" s="26"/>
      <c r="B768" s="130"/>
    </row>
    <row r="769" spans="1:2" ht="18" x14ac:dyDescent="0.2">
      <c r="A769" s="26"/>
      <c r="B769" s="130"/>
    </row>
    <row r="770" spans="1:2" ht="18" x14ac:dyDescent="0.2">
      <c r="A770" s="26"/>
      <c r="B770" s="130"/>
    </row>
    <row r="771" spans="1:2" ht="18" x14ac:dyDescent="0.2">
      <c r="A771" s="26"/>
      <c r="B771" s="130"/>
    </row>
    <row r="772" spans="1:2" ht="18" x14ac:dyDescent="0.2">
      <c r="A772" s="26"/>
      <c r="B772" s="130"/>
    </row>
    <row r="773" spans="1:2" ht="18" x14ac:dyDescent="0.2">
      <c r="A773" s="26"/>
      <c r="B773" s="130"/>
    </row>
    <row r="774" spans="1:2" ht="18" x14ac:dyDescent="0.2">
      <c r="A774" s="26"/>
      <c r="B774" s="130"/>
    </row>
    <row r="775" spans="1:2" ht="18" x14ac:dyDescent="0.2">
      <c r="A775" s="26"/>
      <c r="B775" s="130"/>
    </row>
    <row r="776" spans="1:2" ht="18" x14ac:dyDescent="0.2">
      <c r="A776" s="26"/>
      <c r="B776" s="130"/>
    </row>
    <row r="777" spans="1:2" ht="18" x14ac:dyDescent="0.2">
      <c r="A777" s="26"/>
      <c r="B777" s="130"/>
    </row>
    <row r="778" spans="1:2" ht="18" x14ac:dyDescent="0.2">
      <c r="A778" s="26"/>
      <c r="B778" s="130"/>
    </row>
    <row r="779" spans="1:2" ht="18" x14ac:dyDescent="0.2">
      <c r="A779" s="26"/>
      <c r="B779" s="130"/>
    </row>
    <row r="780" spans="1:2" ht="18" x14ac:dyDescent="0.2">
      <c r="A780" s="26"/>
      <c r="B780" s="130"/>
    </row>
    <row r="781" spans="1:2" ht="18" x14ac:dyDescent="0.2">
      <c r="A781" s="26"/>
      <c r="B781" s="130"/>
    </row>
    <row r="782" spans="1:2" ht="18" x14ac:dyDescent="0.2">
      <c r="A782" s="26"/>
      <c r="B782" s="130"/>
    </row>
    <row r="783" spans="1:2" ht="18" x14ac:dyDescent="0.2">
      <c r="A783" s="26"/>
      <c r="B783" s="130"/>
    </row>
    <row r="784" spans="1:2" ht="18" x14ac:dyDescent="0.2">
      <c r="A784" s="26"/>
      <c r="B784" s="130"/>
    </row>
    <row r="785" spans="1:2" ht="18" x14ac:dyDescent="0.2">
      <c r="A785" s="26"/>
      <c r="B785" s="130"/>
    </row>
    <row r="786" spans="1:2" ht="18" x14ac:dyDescent="0.2">
      <c r="A786" s="26"/>
      <c r="B786" s="130"/>
    </row>
    <row r="787" spans="1:2" ht="18" x14ac:dyDescent="0.2">
      <c r="A787" s="26"/>
      <c r="B787" s="130"/>
    </row>
    <row r="788" spans="1:2" ht="18" x14ac:dyDescent="0.2">
      <c r="A788" s="26"/>
      <c r="B788" s="130"/>
    </row>
    <row r="789" spans="1:2" ht="18" x14ac:dyDescent="0.2">
      <c r="A789" s="26"/>
      <c r="B789" s="130"/>
    </row>
    <row r="790" spans="1:2" ht="18" x14ac:dyDescent="0.2">
      <c r="A790" s="26"/>
      <c r="B790" s="130"/>
    </row>
    <row r="791" spans="1:2" ht="18" x14ac:dyDescent="0.2">
      <c r="A791" s="26"/>
      <c r="B791" s="130"/>
    </row>
    <row r="792" spans="1:2" ht="18" x14ac:dyDescent="0.2">
      <c r="A792" s="26"/>
      <c r="B792" s="130"/>
    </row>
    <row r="793" spans="1:2" ht="18" x14ac:dyDescent="0.2">
      <c r="A793" s="26"/>
      <c r="B793" s="130"/>
    </row>
    <row r="794" spans="1:2" ht="18" x14ac:dyDescent="0.2">
      <c r="A794" s="26"/>
      <c r="B794" s="130"/>
    </row>
    <row r="795" spans="1:2" ht="18" x14ac:dyDescent="0.2">
      <c r="A795" s="26"/>
      <c r="B795" s="130"/>
    </row>
    <row r="796" spans="1:2" ht="18" x14ac:dyDescent="0.2">
      <c r="A796" s="26"/>
      <c r="B796" s="130"/>
    </row>
    <row r="797" spans="1:2" ht="18" x14ac:dyDescent="0.2">
      <c r="A797" s="26"/>
      <c r="B797" s="130"/>
    </row>
    <row r="798" spans="1:2" ht="18" x14ac:dyDescent="0.2">
      <c r="A798" s="26"/>
      <c r="B798" s="130"/>
    </row>
    <row r="799" spans="1:2" ht="18" x14ac:dyDescent="0.2">
      <c r="A799" s="26"/>
      <c r="B799" s="130"/>
    </row>
    <row r="800" spans="1:2" ht="18" x14ac:dyDescent="0.2">
      <c r="A800" s="26"/>
      <c r="B800" s="130"/>
    </row>
    <row r="801" spans="1:2" ht="18" x14ac:dyDescent="0.2">
      <c r="A801" s="26"/>
      <c r="B801" s="130"/>
    </row>
    <row r="802" spans="1:2" ht="18" x14ac:dyDescent="0.2">
      <c r="A802" s="26"/>
      <c r="B802" s="130"/>
    </row>
    <row r="803" spans="1:2" ht="18" x14ac:dyDescent="0.2">
      <c r="A803" s="26"/>
      <c r="B803" s="130"/>
    </row>
    <row r="804" spans="1:2" ht="18" x14ac:dyDescent="0.2">
      <c r="A804" s="26"/>
      <c r="B804" s="130"/>
    </row>
    <row r="805" spans="1:2" ht="18" x14ac:dyDescent="0.2">
      <c r="A805" s="26"/>
      <c r="B805" s="130"/>
    </row>
    <row r="806" spans="1:2" ht="18" x14ac:dyDescent="0.2">
      <c r="A806" s="26"/>
      <c r="B806" s="130"/>
    </row>
    <row r="807" spans="1:2" ht="18" x14ac:dyDescent="0.2">
      <c r="A807" s="26"/>
      <c r="B807" s="130"/>
    </row>
    <row r="808" spans="1:2" ht="18" x14ac:dyDescent="0.2">
      <c r="A808" s="26"/>
      <c r="B808" s="130"/>
    </row>
    <row r="809" spans="1:2" ht="18" x14ac:dyDescent="0.2">
      <c r="A809" s="26"/>
      <c r="B809" s="130"/>
    </row>
    <row r="810" spans="1:2" ht="18" x14ac:dyDescent="0.2">
      <c r="A810" s="26"/>
      <c r="B810" s="130"/>
    </row>
    <row r="811" spans="1:2" ht="18" x14ac:dyDescent="0.2">
      <c r="A811" s="26"/>
      <c r="B811" s="130"/>
    </row>
    <row r="812" spans="1:2" ht="18" x14ac:dyDescent="0.2">
      <c r="A812" s="26"/>
      <c r="B812" s="130"/>
    </row>
    <row r="813" spans="1:2" ht="18" x14ac:dyDescent="0.2">
      <c r="A813" s="26"/>
      <c r="B813" s="130"/>
    </row>
    <row r="814" spans="1:2" ht="18" x14ac:dyDescent="0.2">
      <c r="A814" s="26"/>
      <c r="B814" s="130"/>
    </row>
    <row r="815" spans="1:2" ht="18" x14ac:dyDescent="0.2">
      <c r="A815" s="26"/>
      <c r="B815" s="130"/>
    </row>
    <row r="816" spans="1:2" ht="18" x14ac:dyDescent="0.2">
      <c r="A816" s="26"/>
      <c r="B816" s="130"/>
    </row>
    <row r="817" spans="1:2" ht="18" x14ac:dyDescent="0.2">
      <c r="A817" s="26"/>
      <c r="B817" s="130"/>
    </row>
    <row r="818" spans="1:2" ht="18" x14ac:dyDescent="0.2">
      <c r="A818" s="26"/>
      <c r="B818" s="130"/>
    </row>
    <row r="819" spans="1:2" ht="18" x14ac:dyDescent="0.2">
      <c r="A819" s="26"/>
      <c r="B819" s="130"/>
    </row>
    <row r="820" spans="1:2" ht="18" x14ac:dyDescent="0.2">
      <c r="A820" s="26"/>
      <c r="B820" s="130"/>
    </row>
    <row r="821" spans="1:2" ht="18" x14ac:dyDescent="0.2">
      <c r="A821" s="26"/>
      <c r="B821" s="130"/>
    </row>
    <row r="822" spans="1:2" ht="18" x14ac:dyDescent="0.2">
      <c r="A822" s="26"/>
      <c r="B822" s="130"/>
    </row>
    <row r="823" spans="1:2" ht="18" x14ac:dyDescent="0.2">
      <c r="A823" s="26"/>
      <c r="B823" s="130"/>
    </row>
    <row r="824" spans="1:2" ht="18" x14ac:dyDescent="0.2">
      <c r="A824" s="26"/>
      <c r="B824" s="130"/>
    </row>
    <row r="825" spans="1:2" ht="18" x14ac:dyDescent="0.2">
      <c r="A825" s="26"/>
      <c r="B825" s="130"/>
    </row>
    <row r="826" spans="1:2" ht="18" x14ac:dyDescent="0.2">
      <c r="A826" s="26"/>
      <c r="B826" s="130"/>
    </row>
    <row r="827" spans="1:2" ht="18" x14ac:dyDescent="0.2">
      <c r="A827" s="26"/>
      <c r="B827" s="130"/>
    </row>
    <row r="828" spans="1:2" ht="18" x14ac:dyDescent="0.2">
      <c r="A828" s="26"/>
      <c r="B828" s="130"/>
    </row>
    <row r="829" spans="1:2" ht="18" x14ac:dyDescent="0.2">
      <c r="A829" s="26"/>
      <c r="B829" s="130"/>
    </row>
    <row r="830" spans="1:2" ht="18" x14ac:dyDescent="0.2">
      <c r="A830" s="26"/>
      <c r="B830" s="130"/>
    </row>
    <row r="831" spans="1:2" ht="18" x14ac:dyDescent="0.2">
      <c r="A831" s="26"/>
      <c r="B831" s="130"/>
    </row>
    <row r="832" spans="1:2" ht="18" x14ac:dyDescent="0.2">
      <c r="A832" s="26"/>
      <c r="B832" s="130"/>
    </row>
    <row r="833" spans="1:2" ht="18" x14ac:dyDescent="0.2">
      <c r="A833" s="26"/>
      <c r="B833" s="130"/>
    </row>
    <row r="834" spans="1:2" ht="18" x14ac:dyDescent="0.2">
      <c r="A834" s="26"/>
      <c r="B834" s="130"/>
    </row>
    <row r="835" spans="1:2" ht="18" x14ac:dyDescent="0.2">
      <c r="A835" s="26"/>
      <c r="B835" s="130"/>
    </row>
    <row r="836" spans="1:2" ht="18" x14ac:dyDescent="0.2">
      <c r="A836" s="26"/>
      <c r="B836" s="130"/>
    </row>
    <row r="837" spans="1:2" ht="18" x14ac:dyDescent="0.2">
      <c r="A837" s="26"/>
      <c r="B837" s="130"/>
    </row>
    <row r="838" spans="1:2" ht="18" x14ac:dyDescent="0.2">
      <c r="A838" s="26"/>
      <c r="B838" s="130"/>
    </row>
    <row r="839" spans="1:2" ht="18" x14ac:dyDescent="0.2">
      <c r="A839" s="26"/>
      <c r="B839" s="130"/>
    </row>
    <row r="840" spans="1:2" ht="18" x14ac:dyDescent="0.2">
      <c r="A840" s="26"/>
      <c r="B840" s="130"/>
    </row>
    <row r="841" spans="1:2" ht="18" x14ac:dyDescent="0.2">
      <c r="A841" s="26"/>
      <c r="B841" s="130"/>
    </row>
    <row r="842" spans="1:2" ht="18" x14ac:dyDescent="0.2">
      <c r="A842" s="26"/>
      <c r="B842" s="130"/>
    </row>
    <row r="843" spans="1:2" ht="18" x14ac:dyDescent="0.2">
      <c r="A843" s="26"/>
      <c r="B843" s="130"/>
    </row>
    <row r="844" spans="1:2" ht="18" x14ac:dyDescent="0.2">
      <c r="A844" s="26"/>
      <c r="B844" s="130"/>
    </row>
    <row r="845" spans="1:2" ht="18" x14ac:dyDescent="0.2">
      <c r="A845" s="26"/>
      <c r="B845" s="130"/>
    </row>
    <row r="846" spans="1:2" ht="18" x14ac:dyDescent="0.2">
      <c r="A846" s="26"/>
      <c r="B846" s="130"/>
    </row>
    <row r="847" spans="1:2" ht="18" x14ac:dyDescent="0.2">
      <c r="A847" s="26"/>
      <c r="B847" s="130"/>
    </row>
    <row r="848" spans="1:2" ht="18" x14ac:dyDescent="0.2">
      <c r="A848" s="26"/>
      <c r="B848" s="130"/>
    </row>
    <row r="849" spans="1:2" ht="18" x14ac:dyDescent="0.2">
      <c r="A849" s="26"/>
      <c r="B849" s="130"/>
    </row>
    <row r="850" spans="1:2" ht="18" x14ac:dyDescent="0.2">
      <c r="A850" s="26"/>
      <c r="B850" s="130"/>
    </row>
    <row r="851" spans="1:2" ht="18" x14ac:dyDescent="0.2">
      <c r="A851" s="26"/>
      <c r="B851" s="130"/>
    </row>
    <row r="852" spans="1:2" ht="18" x14ac:dyDescent="0.2">
      <c r="A852" s="26"/>
      <c r="B852" s="130"/>
    </row>
    <row r="853" spans="1:2" ht="18" x14ac:dyDescent="0.2">
      <c r="A853" s="26"/>
      <c r="B853" s="130"/>
    </row>
    <row r="854" spans="1:2" ht="18" x14ac:dyDescent="0.2">
      <c r="A854" s="26"/>
      <c r="B854" s="130"/>
    </row>
    <row r="855" spans="1:2" ht="18" x14ac:dyDescent="0.2">
      <c r="A855" s="26"/>
      <c r="B855" s="130"/>
    </row>
    <row r="856" spans="1:2" ht="18" x14ac:dyDescent="0.2">
      <c r="A856" s="26"/>
      <c r="B856" s="130"/>
    </row>
    <row r="857" spans="1:2" ht="18" x14ac:dyDescent="0.2">
      <c r="A857" s="26"/>
      <c r="B857" s="130"/>
    </row>
    <row r="858" spans="1:2" ht="18" x14ac:dyDescent="0.2">
      <c r="A858" s="26"/>
      <c r="B858" s="130"/>
    </row>
    <row r="859" spans="1:2" ht="18" x14ac:dyDescent="0.2">
      <c r="A859" s="26"/>
      <c r="B859" s="130"/>
    </row>
    <row r="860" spans="1:2" ht="18" x14ac:dyDescent="0.2">
      <c r="A860" s="26"/>
      <c r="B860" s="130"/>
    </row>
    <row r="861" spans="1:2" ht="18" x14ac:dyDescent="0.2">
      <c r="A861" s="26"/>
      <c r="B861" s="130"/>
    </row>
    <row r="862" spans="1:2" ht="18" x14ac:dyDescent="0.2">
      <c r="A862" s="26"/>
      <c r="B862" s="130"/>
    </row>
    <row r="863" spans="1:2" ht="18" x14ac:dyDescent="0.2">
      <c r="A863" s="26"/>
      <c r="B863" s="130"/>
    </row>
    <row r="864" spans="1:2" ht="18" x14ac:dyDescent="0.2">
      <c r="A864" s="26"/>
      <c r="B864" s="130"/>
    </row>
    <row r="865" spans="1:2" ht="18" x14ac:dyDescent="0.2">
      <c r="A865" s="26"/>
      <c r="B865" s="130"/>
    </row>
    <row r="866" spans="1:2" ht="18" x14ac:dyDescent="0.2">
      <c r="A866" s="26"/>
      <c r="B866" s="130"/>
    </row>
    <row r="867" spans="1:2" ht="18" x14ac:dyDescent="0.2">
      <c r="A867" s="26"/>
      <c r="B867" s="130"/>
    </row>
    <row r="868" spans="1:2" ht="18" x14ac:dyDescent="0.2">
      <c r="A868" s="26"/>
      <c r="B868" s="130"/>
    </row>
    <row r="869" spans="1:2" ht="18" x14ac:dyDescent="0.2">
      <c r="A869" s="26"/>
      <c r="B869" s="130"/>
    </row>
    <row r="870" spans="1:2" ht="18" x14ac:dyDescent="0.2">
      <c r="A870" s="26"/>
      <c r="B870" s="130"/>
    </row>
    <row r="871" spans="1:2" ht="18" x14ac:dyDescent="0.2">
      <c r="A871" s="26"/>
      <c r="B871" s="130"/>
    </row>
    <row r="872" spans="1:2" ht="18" x14ac:dyDescent="0.2">
      <c r="A872" s="26"/>
      <c r="B872" s="130"/>
    </row>
    <row r="873" spans="1:2" ht="18" x14ac:dyDescent="0.2">
      <c r="A873" s="26"/>
      <c r="B873" s="130"/>
    </row>
    <row r="874" spans="1:2" ht="18" x14ac:dyDescent="0.2">
      <c r="A874" s="26"/>
      <c r="B874" s="130"/>
    </row>
    <row r="875" spans="1:2" ht="18" x14ac:dyDescent="0.2">
      <c r="A875" s="26"/>
      <c r="B875" s="130"/>
    </row>
    <row r="876" spans="1:2" ht="18" x14ac:dyDescent="0.2">
      <c r="A876" s="26"/>
      <c r="B876" s="130"/>
    </row>
    <row r="877" spans="1:2" ht="18" x14ac:dyDescent="0.2">
      <c r="A877" s="26"/>
      <c r="B877" s="130"/>
    </row>
    <row r="878" spans="1:2" ht="18" x14ac:dyDescent="0.2">
      <c r="A878" s="26"/>
      <c r="B878" s="130"/>
    </row>
    <row r="879" spans="1:2" ht="18" x14ac:dyDescent="0.2">
      <c r="A879" s="26"/>
      <c r="B879" s="130"/>
    </row>
    <row r="880" spans="1:2" ht="18" x14ac:dyDescent="0.2">
      <c r="A880" s="26"/>
      <c r="B880" s="130"/>
    </row>
    <row r="881" spans="1:2" ht="18" x14ac:dyDescent="0.2">
      <c r="A881" s="26"/>
      <c r="B881" s="130"/>
    </row>
    <row r="882" spans="1:2" ht="18" x14ac:dyDescent="0.2">
      <c r="A882" s="26"/>
      <c r="B882" s="130"/>
    </row>
    <row r="883" spans="1:2" ht="18" x14ac:dyDescent="0.2">
      <c r="A883" s="26"/>
      <c r="B883" s="130"/>
    </row>
    <row r="884" spans="1:2" ht="18" x14ac:dyDescent="0.2">
      <c r="A884" s="26"/>
      <c r="B884" s="130"/>
    </row>
    <row r="885" spans="1:2" ht="18" x14ac:dyDescent="0.2">
      <c r="A885" s="26"/>
      <c r="B885" s="130"/>
    </row>
    <row r="886" spans="1:2" ht="18" x14ac:dyDescent="0.2">
      <c r="A886" s="26"/>
      <c r="B886" s="130"/>
    </row>
    <row r="887" spans="1:2" ht="18" x14ac:dyDescent="0.2">
      <c r="A887" s="26"/>
      <c r="B887" s="130"/>
    </row>
    <row r="888" spans="1:2" ht="18" x14ac:dyDescent="0.2">
      <c r="A888" s="26"/>
      <c r="B888" s="130"/>
    </row>
    <row r="889" spans="1:2" ht="18" x14ac:dyDescent="0.2">
      <c r="A889" s="26"/>
      <c r="B889" s="130"/>
    </row>
    <row r="890" spans="1:2" ht="18" x14ac:dyDescent="0.2">
      <c r="A890" s="26"/>
      <c r="B890" s="130"/>
    </row>
    <row r="891" spans="1:2" ht="18" x14ac:dyDescent="0.2">
      <c r="A891" s="26"/>
      <c r="B891" s="130"/>
    </row>
    <row r="892" spans="1:2" ht="18" x14ac:dyDescent="0.2">
      <c r="A892" s="26"/>
      <c r="B892" s="130"/>
    </row>
    <row r="893" spans="1:2" ht="18" x14ac:dyDescent="0.2">
      <c r="A893" s="26"/>
      <c r="B893" s="130"/>
    </row>
    <row r="894" spans="1:2" ht="18" x14ac:dyDescent="0.2">
      <c r="A894" s="26"/>
      <c r="B894" s="130"/>
    </row>
    <row r="895" spans="1:2" ht="18" x14ac:dyDescent="0.2">
      <c r="A895" s="26"/>
      <c r="B895" s="130"/>
    </row>
    <row r="896" spans="1:2" ht="18" x14ac:dyDescent="0.2">
      <c r="A896" s="26"/>
      <c r="B896" s="130"/>
    </row>
    <row r="897" spans="1:2" ht="18" x14ac:dyDescent="0.2">
      <c r="A897" s="26"/>
      <c r="B897" s="130"/>
    </row>
    <row r="898" spans="1:2" ht="18" x14ac:dyDescent="0.2">
      <c r="A898" s="26"/>
      <c r="B898" s="130"/>
    </row>
    <row r="899" spans="1:2" ht="18" x14ac:dyDescent="0.2">
      <c r="A899" s="26"/>
      <c r="B899" s="130"/>
    </row>
    <row r="900" spans="1:2" ht="18" x14ac:dyDescent="0.2">
      <c r="A900" s="26"/>
      <c r="B900" s="130"/>
    </row>
    <row r="901" spans="1:2" ht="18" x14ac:dyDescent="0.2">
      <c r="A901" s="26"/>
      <c r="B901" s="130"/>
    </row>
    <row r="902" spans="1:2" ht="18" x14ac:dyDescent="0.2">
      <c r="A902" s="26"/>
      <c r="B902" s="130"/>
    </row>
    <row r="903" spans="1:2" ht="18" x14ac:dyDescent="0.2">
      <c r="A903" s="26"/>
      <c r="B903" s="130"/>
    </row>
    <row r="904" spans="1:2" ht="18" x14ac:dyDescent="0.2">
      <c r="A904" s="26"/>
      <c r="B904" s="130"/>
    </row>
    <row r="905" spans="1:2" ht="18" x14ac:dyDescent="0.2">
      <c r="A905" s="26"/>
      <c r="B905" s="130"/>
    </row>
    <row r="906" spans="1:2" ht="18" x14ac:dyDescent="0.2">
      <c r="A906" s="26"/>
      <c r="B906" s="130"/>
    </row>
    <row r="907" spans="1:2" ht="18" x14ac:dyDescent="0.2">
      <c r="A907" s="26"/>
      <c r="B907" s="130"/>
    </row>
    <row r="908" spans="1:2" ht="18" x14ac:dyDescent="0.2">
      <c r="A908" s="26"/>
      <c r="B908" s="130"/>
    </row>
    <row r="909" spans="1:2" ht="18" x14ac:dyDescent="0.2">
      <c r="A909" s="26"/>
      <c r="B909" s="130"/>
    </row>
    <row r="910" spans="1:2" ht="18" x14ac:dyDescent="0.2">
      <c r="A910" s="26"/>
      <c r="B910" s="130"/>
    </row>
    <row r="911" spans="1:2" ht="18" x14ac:dyDescent="0.2">
      <c r="A911" s="26"/>
      <c r="B911" s="130"/>
    </row>
    <row r="912" spans="1:2" ht="18" x14ac:dyDescent="0.2">
      <c r="A912" s="26"/>
      <c r="B912" s="130"/>
    </row>
    <row r="913" spans="1:2" ht="18" x14ac:dyDescent="0.2">
      <c r="A913" s="26"/>
      <c r="B913" s="130"/>
    </row>
    <row r="914" spans="1:2" ht="18" x14ac:dyDescent="0.2">
      <c r="A914" s="26"/>
      <c r="B914" s="130"/>
    </row>
    <row r="915" spans="1:2" ht="18" x14ac:dyDescent="0.2">
      <c r="A915" s="26"/>
      <c r="B915" s="130"/>
    </row>
    <row r="916" spans="1:2" ht="18" x14ac:dyDescent="0.2">
      <c r="A916" s="26"/>
      <c r="B916" s="130"/>
    </row>
    <row r="917" spans="1:2" ht="18" x14ac:dyDescent="0.2">
      <c r="A917" s="26"/>
      <c r="B917" s="130"/>
    </row>
    <row r="918" spans="1:2" ht="18" x14ac:dyDescent="0.2">
      <c r="A918" s="26"/>
      <c r="B918" s="130"/>
    </row>
    <row r="919" spans="1:2" ht="18" x14ac:dyDescent="0.2">
      <c r="A919" s="26"/>
      <c r="B919" s="130"/>
    </row>
    <row r="920" spans="1:2" ht="18" x14ac:dyDescent="0.2">
      <c r="A920" s="26"/>
      <c r="B920" s="130"/>
    </row>
    <row r="921" spans="1:2" ht="18" x14ac:dyDescent="0.2">
      <c r="A921" s="26"/>
      <c r="B921" s="130"/>
    </row>
    <row r="922" spans="1:2" ht="18" x14ac:dyDescent="0.2">
      <c r="A922" s="26"/>
      <c r="B922" s="130"/>
    </row>
    <row r="923" spans="1:2" ht="18" x14ac:dyDescent="0.2">
      <c r="A923" s="26"/>
      <c r="B923" s="130"/>
    </row>
    <row r="924" spans="1:2" ht="18" x14ac:dyDescent="0.2">
      <c r="A924" s="26"/>
      <c r="B924" s="130"/>
    </row>
    <row r="925" spans="1:2" ht="18" x14ac:dyDescent="0.2">
      <c r="A925" s="26"/>
      <c r="B925" s="130"/>
    </row>
    <row r="926" spans="1:2" ht="18" x14ac:dyDescent="0.2">
      <c r="A926" s="26"/>
      <c r="B926" s="130"/>
    </row>
    <row r="927" spans="1:2" ht="18" x14ac:dyDescent="0.2">
      <c r="A927" s="26"/>
      <c r="B927" s="130"/>
    </row>
    <row r="928" spans="1:2" ht="18" x14ac:dyDescent="0.2">
      <c r="A928" s="26"/>
      <c r="B928" s="130"/>
    </row>
    <row r="929" spans="1:2" ht="18" x14ac:dyDescent="0.2">
      <c r="A929" s="26"/>
      <c r="B929" s="130"/>
    </row>
    <row r="930" spans="1:2" ht="18" x14ac:dyDescent="0.2">
      <c r="A930" s="26"/>
      <c r="B930" s="130"/>
    </row>
    <row r="931" spans="1:2" ht="18" x14ac:dyDescent="0.2">
      <c r="A931" s="26"/>
      <c r="B931" s="130"/>
    </row>
    <row r="932" spans="1:2" ht="18" x14ac:dyDescent="0.2">
      <c r="A932" s="26"/>
      <c r="B932" s="130"/>
    </row>
    <row r="933" spans="1:2" ht="18" x14ac:dyDescent="0.2">
      <c r="A933" s="26"/>
      <c r="B933" s="130"/>
    </row>
    <row r="934" spans="1:2" ht="18" x14ac:dyDescent="0.2">
      <c r="A934" s="26"/>
      <c r="B934" s="130"/>
    </row>
    <row r="935" spans="1:2" ht="18" x14ac:dyDescent="0.2">
      <c r="A935" s="26"/>
      <c r="B935" s="130"/>
    </row>
    <row r="936" spans="1:2" ht="18" x14ac:dyDescent="0.2">
      <c r="A936" s="26"/>
      <c r="B936" s="130"/>
    </row>
    <row r="937" spans="1:2" ht="18" x14ac:dyDescent="0.2">
      <c r="A937" s="26"/>
      <c r="B937" s="130"/>
    </row>
    <row r="938" spans="1:2" ht="18" x14ac:dyDescent="0.2">
      <c r="A938" s="26"/>
      <c r="B938" s="130"/>
    </row>
    <row r="939" spans="1:2" ht="18" x14ac:dyDescent="0.2">
      <c r="A939" s="26"/>
      <c r="B939" s="130"/>
    </row>
    <row r="940" spans="1:2" ht="18" x14ac:dyDescent="0.2">
      <c r="A940" s="26"/>
      <c r="B940" s="130"/>
    </row>
    <row r="941" spans="1:2" ht="18" x14ac:dyDescent="0.2">
      <c r="A941" s="26"/>
      <c r="B941" s="130"/>
    </row>
    <row r="942" spans="1:2" ht="18" x14ac:dyDescent="0.2">
      <c r="A942" s="26"/>
      <c r="B942" s="130"/>
    </row>
    <row r="943" spans="1:2" ht="18" x14ac:dyDescent="0.2">
      <c r="A943" s="26"/>
      <c r="B943" s="130"/>
    </row>
    <row r="944" spans="1:2" ht="18" x14ac:dyDescent="0.2">
      <c r="A944" s="26"/>
      <c r="B944" s="130"/>
    </row>
    <row r="945" spans="1:2" ht="18" x14ac:dyDescent="0.2">
      <c r="A945" s="26"/>
      <c r="B945" s="130"/>
    </row>
    <row r="946" spans="1:2" ht="18" x14ac:dyDescent="0.2">
      <c r="A946" s="26"/>
      <c r="B946" s="130"/>
    </row>
    <row r="947" spans="1:2" ht="18" x14ac:dyDescent="0.2">
      <c r="A947" s="26"/>
      <c r="B947" s="130"/>
    </row>
    <row r="948" spans="1:2" ht="18" x14ac:dyDescent="0.2">
      <c r="A948" s="26"/>
      <c r="B948" s="130"/>
    </row>
    <row r="949" spans="1:2" ht="18" x14ac:dyDescent="0.2">
      <c r="A949" s="26"/>
      <c r="B949" s="130"/>
    </row>
    <row r="950" spans="1:2" ht="18" x14ac:dyDescent="0.2">
      <c r="A950" s="26"/>
      <c r="B950" s="130"/>
    </row>
    <row r="951" spans="1:2" ht="18" x14ac:dyDescent="0.2">
      <c r="A951" s="26"/>
      <c r="B951" s="130"/>
    </row>
    <row r="952" spans="1:2" ht="18" x14ac:dyDescent="0.2">
      <c r="A952" s="26"/>
      <c r="B952" s="130"/>
    </row>
    <row r="953" spans="1:2" ht="18" x14ac:dyDescent="0.2">
      <c r="A953" s="26"/>
      <c r="B953" s="130"/>
    </row>
    <row r="954" spans="1:2" ht="18" x14ac:dyDescent="0.2">
      <c r="A954" s="26"/>
      <c r="B954" s="130"/>
    </row>
    <row r="955" spans="1:2" ht="18" x14ac:dyDescent="0.2">
      <c r="A955" s="26"/>
      <c r="B955" s="130"/>
    </row>
    <row r="956" spans="1:2" ht="18" x14ac:dyDescent="0.2">
      <c r="A956" s="26"/>
      <c r="B956" s="130"/>
    </row>
    <row r="957" spans="1:2" ht="18" x14ac:dyDescent="0.2">
      <c r="A957" s="26"/>
      <c r="B957" s="130"/>
    </row>
    <row r="958" spans="1:2" ht="18" x14ac:dyDescent="0.2">
      <c r="A958" s="26"/>
      <c r="B958" s="130"/>
    </row>
    <row r="959" spans="1:2" ht="18" x14ac:dyDescent="0.2">
      <c r="A959" s="26"/>
      <c r="B959" s="130"/>
    </row>
    <row r="960" spans="1:2" ht="18" x14ac:dyDescent="0.2">
      <c r="A960" s="26"/>
      <c r="B960" s="130"/>
    </row>
    <row r="961" spans="1:2" ht="18" x14ac:dyDescent="0.2">
      <c r="A961" s="26"/>
      <c r="B961" s="130"/>
    </row>
    <row r="962" spans="1:2" ht="18" x14ac:dyDescent="0.2">
      <c r="A962" s="26"/>
      <c r="B962" s="130"/>
    </row>
    <row r="963" spans="1:2" ht="18" x14ac:dyDescent="0.2">
      <c r="A963" s="26"/>
      <c r="B963" s="130"/>
    </row>
    <row r="964" spans="1:2" ht="18" x14ac:dyDescent="0.2">
      <c r="A964" s="26"/>
      <c r="B964" s="130"/>
    </row>
    <row r="965" spans="1:2" ht="18" x14ac:dyDescent="0.2">
      <c r="A965" s="26"/>
      <c r="B965" s="130"/>
    </row>
    <row r="966" spans="1:2" ht="18" x14ac:dyDescent="0.2">
      <c r="A966" s="26"/>
      <c r="B966" s="130"/>
    </row>
    <row r="967" spans="1:2" ht="18" x14ac:dyDescent="0.2">
      <c r="A967" s="26"/>
      <c r="B967" s="130"/>
    </row>
    <row r="968" spans="1:2" ht="18" x14ac:dyDescent="0.2">
      <c r="A968" s="26"/>
      <c r="B968" s="130"/>
    </row>
    <row r="969" spans="1:2" ht="18" x14ac:dyDescent="0.2">
      <c r="A969" s="26"/>
      <c r="B969" s="130"/>
    </row>
    <row r="970" spans="1:2" ht="18" x14ac:dyDescent="0.2">
      <c r="A970" s="26"/>
      <c r="B970" s="130"/>
    </row>
    <row r="971" spans="1:2" ht="18" x14ac:dyDescent="0.2">
      <c r="A971" s="26"/>
      <c r="B971" s="130"/>
    </row>
    <row r="972" spans="1:2" ht="18" x14ac:dyDescent="0.2">
      <c r="A972" s="26"/>
      <c r="B972" s="130"/>
    </row>
    <row r="973" spans="1:2" ht="18" x14ac:dyDescent="0.2">
      <c r="A973" s="26"/>
      <c r="B973" s="130"/>
    </row>
    <row r="974" spans="1:2" ht="18" x14ac:dyDescent="0.2">
      <c r="A974" s="26"/>
      <c r="B974" s="130"/>
    </row>
    <row r="975" spans="1:2" ht="18" x14ac:dyDescent="0.2">
      <c r="A975" s="26"/>
      <c r="B975" s="130"/>
    </row>
    <row r="976" spans="1:2" ht="18" x14ac:dyDescent="0.2">
      <c r="A976" s="26"/>
      <c r="B976" s="130"/>
    </row>
    <row r="977" spans="1:2" ht="18" x14ac:dyDescent="0.2">
      <c r="A977" s="26"/>
      <c r="B977" s="130"/>
    </row>
    <row r="978" spans="1:2" ht="18" x14ac:dyDescent="0.2">
      <c r="A978" s="26"/>
      <c r="B978" s="130"/>
    </row>
    <row r="979" spans="1:2" ht="18" x14ac:dyDescent="0.2">
      <c r="A979" s="26"/>
      <c r="B979" s="130"/>
    </row>
    <row r="980" spans="1:2" ht="18" x14ac:dyDescent="0.2">
      <c r="A980" s="26"/>
      <c r="B980" s="130"/>
    </row>
    <row r="981" spans="1:2" ht="18" x14ac:dyDescent="0.2">
      <c r="A981" s="26"/>
      <c r="B981" s="130"/>
    </row>
    <row r="982" spans="1:2" ht="18" x14ac:dyDescent="0.2">
      <c r="A982" s="26"/>
      <c r="B982" s="130"/>
    </row>
    <row r="983" spans="1:2" ht="18" x14ac:dyDescent="0.2">
      <c r="A983" s="26"/>
      <c r="B983" s="130"/>
    </row>
    <row r="984" spans="1:2" ht="18" x14ac:dyDescent="0.2">
      <c r="A984" s="26"/>
      <c r="B984" s="130"/>
    </row>
    <row r="985" spans="1:2" ht="18" x14ac:dyDescent="0.2">
      <c r="A985" s="26"/>
      <c r="B985" s="130"/>
    </row>
    <row r="986" spans="1:2" ht="18" x14ac:dyDescent="0.2">
      <c r="A986" s="26"/>
      <c r="B986" s="130"/>
    </row>
    <row r="987" spans="1:2" ht="18" x14ac:dyDescent="0.2">
      <c r="A987" s="26"/>
      <c r="B987" s="130"/>
    </row>
    <row r="988" spans="1:2" ht="18" x14ac:dyDescent="0.2">
      <c r="A988" s="26"/>
      <c r="B988" s="130"/>
    </row>
    <row r="989" spans="1:2" ht="18" x14ac:dyDescent="0.2">
      <c r="A989" s="26"/>
      <c r="B989" s="130"/>
    </row>
    <row r="990" spans="1:2" ht="18" x14ac:dyDescent="0.2">
      <c r="A990" s="26"/>
      <c r="B990" s="130"/>
    </row>
    <row r="991" spans="1:2" ht="18" x14ac:dyDescent="0.2">
      <c r="A991" s="26"/>
      <c r="B991" s="130"/>
    </row>
    <row r="992" spans="1:2" ht="18" x14ac:dyDescent="0.2">
      <c r="A992" s="26"/>
      <c r="B992" s="130"/>
    </row>
    <row r="993" spans="1:2" ht="18" x14ac:dyDescent="0.2">
      <c r="A993" s="26"/>
      <c r="B993" s="130"/>
    </row>
    <row r="994" spans="1:2" ht="18" x14ac:dyDescent="0.2">
      <c r="A994" s="26"/>
      <c r="B994" s="130"/>
    </row>
    <row r="995" spans="1:2" ht="18" x14ac:dyDescent="0.2">
      <c r="A995" s="26"/>
      <c r="B995" s="130"/>
    </row>
    <row r="996" spans="1:2" ht="18" x14ac:dyDescent="0.2">
      <c r="A996" s="26"/>
      <c r="B996" s="130"/>
    </row>
    <row r="997" spans="1:2" ht="18" x14ac:dyDescent="0.2">
      <c r="A997" s="26"/>
      <c r="B997" s="130"/>
    </row>
    <row r="998" spans="1:2" ht="18" x14ac:dyDescent="0.2">
      <c r="A998" s="26"/>
      <c r="B998" s="130"/>
    </row>
    <row r="999" spans="1:2" ht="18" x14ac:dyDescent="0.2">
      <c r="A999" s="26"/>
      <c r="B999" s="130"/>
    </row>
    <row r="1000" spans="1:2" ht="18" x14ac:dyDescent="0.2">
      <c r="A1000" s="26"/>
      <c r="B1000" s="130"/>
    </row>
    <row r="1001" spans="1:2" ht="18" x14ac:dyDescent="0.2">
      <c r="A1001" s="26"/>
      <c r="B1001" s="130"/>
    </row>
    <row r="1002" spans="1:2" ht="18" x14ac:dyDescent="0.2">
      <c r="A1002" s="26"/>
      <c r="B1002" s="130"/>
    </row>
    <row r="1003" spans="1:2" ht="18" x14ac:dyDescent="0.2">
      <c r="A1003" s="26"/>
      <c r="B1003" s="130"/>
    </row>
    <row r="1004" spans="1:2" ht="18" x14ac:dyDescent="0.2">
      <c r="A1004" s="26"/>
      <c r="B1004" s="130"/>
    </row>
    <row r="1005" spans="1:2" ht="18" x14ac:dyDescent="0.2">
      <c r="A1005" s="26"/>
      <c r="B1005" s="130"/>
    </row>
    <row r="1006" spans="1:2" ht="18" x14ac:dyDescent="0.2">
      <c r="A1006" s="26"/>
      <c r="B1006" s="130"/>
    </row>
    <row r="1007" spans="1:2" ht="18" x14ac:dyDescent="0.2">
      <c r="A1007" s="26"/>
      <c r="B1007" s="130"/>
    </row>
    <row r="1008" spans="1:2" ht="18" x14ac:dyDescent="0.2">
      <c r="A1008" s="26"/>
      <c r="B1008" s="130"/>
    </row>
    <row r="1009" spans="1:2" ht="18" x14ac:dyDescent="0.2">
      <c r="A1009" s="26"/>
      <c r="B1009" s="130"/>
    </row>
    <row r="1010" spans="1:2" ht="18" x14ac:dyDescent="0.2">
      <c r="A1010" s="26"/>
      <c r="B1010" s="130"/>
    </row>
    <row r="1011" spans="1:2" ht="18" x14ac:dyDescent="0.2">
      <c r="A1011" s="26"/>
      <c r="B1011" s="130"/>
    </row>
    <row r="1012" spans="1:2" ht="18" x14ac:dyDescent="0.2">
      <c r="A1012" s="26"/>
      <c r="B1012" s="130"/>
    </row>
    <row r="1013" spans="1:2" ht="18" x14ac:dyDescent="0.2">
      <c r="A1013" s="26"/>
      <c r="B1013" s="130"/>
    </row>
    <row r="1014" spans="1:2" ht="18" x14ac:dyDescent="0.2">
      <c r="A1014" s="26"/>
      <c r="B1014" s="130"/>
    </row>
    <row r="1015" spans="1:2" ht="18" x14ac:dyDescent="0.2">
      <c r="A1015" s="26"/>
      <c r="B1015" s="130"/>
    </row>
    <row r="1016" spans="1:2" ht="18" x14ac:dyDescent="0.2">
      <c r="A1016" s="26"/>
      <c r="B1016" s="130"/>
    </row>
    <row r="1017" spans="1:2" ht="18" x14ac:dyDescent="0.2">
      <c r="A1017" s="26"/>
      <c r="B1017" s="130"/>
    </row>
    <row r="1018" spans="1:2" ht="18" x14ac:dyDescent="0.2">
      <c r="A1018" s="26"/>
      <c r="B1018" s="130"/>
    </row>
    <row r="1019" spans="1:2" ht="18" x14ac:dyDescent="0.2">
      <c r="A1019" s="26"/>
      <c r="B1019" s="130"/>
    </row>
    <row r="1020" spans="1:2" ht="18" x14ac:dyDescent="0.2">
      <c r="A1020" s="26"/>
      <c r="B1020" s="130"/>
    </row>
    <row r="1021" spans="1:2" ht="18" x14ac:dyDescent="0.2">
      <c r="A1021" s="26"/>
      <c r="B1021" s="130"/>
    </row>
    <row r="1022" spans="1:2" ht="18" x14ac:dyDescent="0.2">
      <c r="A1022" s="26"/>
      <c r="B1022" s="130"/>
    </row>
    <row r="1023" spans="1:2" ht="18" x14ac:dyDescent="0.2">
      <c r="A1023" s="26"/>
      <c r="B1023" s="130"/>
    </row>
    <row r="1024" spans="1:2" ht="18" x14ac:dyDescent="0.2">
      <c r="A1024" s="26"/>
      <c r="B1024" s="130"/>
    </row>
    <row r="1025" spans="1:2" ht="18" x14ac:dyDescent="0.2">
      <c r="A1025" s="26"/>
      <c r="B1025" s="130"/>
    </row>
    <row r="1026" spans="1:2" ht="18" x14ac:dyDescent="0.2">
      <c r="A1026" s="26"/>
      <c r="B1026" s="130"/>
    </row>
    <row r="1027" spans="1:2" ht="18" x14ac:dyDescent="0.2">
      <c r="A1027" s="26"/>
      <c r="B1027" s="130"/>
    </row>
    <row r="1028" spans="1:2" ht="18" x14ac:dyDescent="0.2">
      <c r="A1028" s="26"/>
      <c r="B1028" s="130"/>
    </row>
    <row r="1029" spans="1:2" ht="18" x14ac:dyDescent="0.2">
      <c r="A1029" s="26"/>
      <c r="B1029" s="130"/>
    </row>
    <row r="1030" spans="1:2" ht="18" x14ac:dyDescent="0.2">
      <c r="A1030" s="26"/>
      <c r="B1030" s="130"/>
    </row>
    <row r="1031" spans="1:2" ht="18" x14ac:dyDescent="0.2">
      <c r="A1031" s="26"/>
      <c r="B1031" s="130"/>
    </row>
    <row r="1032" spans="1:2" ht="18" x14ac:dyDescent="0.2">
      <c r="A1032" s="26"/>
      <c r="B1032" s="130"/>
    </row>
    <row r="1033" spans="1:2" ht="18" x14ac:dyDescent="0.2">
      <c r="A1033" s="26"/>
      <c r="B1033" s="130"/>
    </row>
    <row r="1034" spans="1:2" ht="18" x14ac:dyDescent="0.2">
      <c r="A1034" s="26"/>
      <c r="B1034" s="130"/>
    </row>
    <row r="1035" spans="1:2" ht="18" x14ac:dyDescent="0.2">
      <c r="A1035" s="26"/>
      <c r="B1035" s="130"/>
    </row>
    <row r="1036" spans="1:2" ht="18" x14ac:dyDescent="0.2">
      <c r="A1036" s="26"/>
      <c r="B1036" s="130"/>
    </row>
    <row r="1037" spans="1:2" ht="18" x14ac:dyDescent="0.2">
      <c r="A1037" s="26"/>
      <c r="B1037" s="130"/>
    </row>
    <row r="1038" spans="1:2" ht="18" x14ac:dyDescent="0.2">
      <c r="A1038" s="26"/>
      <c r="B1038" s="130"/>
    </row>
    <row r="1039" spans="1:2" ht="18" x14ac:dyDescent="0.2">
      <c r="A1039" s="26"/>
      <c r="B1039" s="130"/>
    </row>
    <row r="1040" spans="1:2" ht="18" x14ac:dyDescent="0.2">
      <c r="A1040" s="26"/>
      <c r="B1040" s="130"/>
    </row>
    <row r="1041" spans="1:2" ht="18" x14ac:dyDescent="0.2">
      <c r="A1041" s="26"/>
      <c r="B1041" s="130"/>
    </row>
    <row r="1042" spans="1:2" ht="18" x14ac:dyDescent="0.2">
      <c r="A1042" s="26"/>
      <c r="B1042" s="130"/>
    </row>
    <row r="1043" spans="1:2" ht="18" x14ac:dyDescent="0.2">
      <c r="A1043" s="26"/>
      <c r="B1043" s="130"/>
    </row>
    <row r="1044" spans="1:2" ht="18" x14ac:dyDescent="0.2">
      <c r="A1044" s="26"/>
      <c r="B1044" s="130"/>
    </row>
    <row r="1045" spans="1:2" ht="18" x14ac:dyDescent="0.2">
      <c r="A1045" s="26"/>
      <c r="B1045" s="130"/>
    </row>
    <row r="1046" spans="1:2" ht="18" x14ac:dyDescent="0.2">
      <c r="A1046" s="26"/>
      <c r="B1046" s="130"/>
    </row>
    <row r="1047" spans="1:2" ht="18" x14ac:dyDescent="0.2">
      <c r="A1047" s="26"/>
      <c r="B1047" s="130"/>
    </row>
    <row r="1048" spans="1:2" ht="18" x14ac:dyDescent="0.2">
      <c r="A1048" s="26"/>
      <c r="B1048" s="130"/>
    </row>
    <row r="1049" spans="1:2" ht="18" x14ac:dyDescent="0.2">
      <c r="A1049" s="26"/>
      <c r="B1049" s="130"/>
    </row>
    <row r="1050" spans="1:2" ht="18" x14ac:dyDescent="0.2">
      <c r="A1050" s="26"/>
      <c r="B1050" s="130"/>
    </row>
    <row r="1051" spans="1:2" ht="18" x14ac:dyDescent="0.2">
      <c r="A1051" s="26"/>
      <c r="B1051" s="130"/>
    </row>
    <row r="1052" spans="1:2" ht="18" x14ac:dyDescent="0.2">
      <c r="A1052" s="26"/>
      <c r="B1052" s="130"/>
    </row>
    <row r="1053" spans="1:2" ht="18" x14ac:dyDescent="0.2">
      <c r="A1053" s="26"/>
      <c r="B1053" s="130"/>
    </row>
    <row r="1054" spans="1:2" ht="18" x14ac:dyDescent="0.2">
      <c r="A1054" s="26"/>
      <c r="B1054" s="130"/>
    </row>
    <row r="1055" spans="1:2" ht="18" x14ac:dyDescent="0.2">
      <c r="A1055" s="26"/>
      <c r="B1055" s="130"/>
    </row>
    <row r="1056" spans="1:2" ht="18" x14ac:dyDescent="0.2">
      <c r="A1056" s="26"/>
      <c r="B1056" s="130"/>
    </row>
    <row r="1057" spans="1:2" ht="18" x14ac:dyDescent="0.2">
      <c r="A1057" s="26"/>
      <c r="B1057" s="130"/>
    </row>
    <row r="1058" spans="1:2" ht="18" x14ac:dyDescent="0.2">
      <c r="A1058" s="26"/>
      <c r="B1058" s="130"/>
    </row>
    <row r="1059" spans="1:2" ht="18" x14ac:dyDescent="0.2">
      <c r="A1059" s="26"/>
      <c r="B1059" s="130"/>
    </row>
    <row r="1060" spans="1:2" ht="18" x14ac:dyDescent="0.2">
      <c r="A1060" s="26"/>
      <c r="B1060" s="130"/>
    </row>
    <row r="1061" spans="1:2" ht="18" x14ac:dyDescent="0.2">
      <c r="A1061" s="26"/>
      <c r="B1061" s="130"/>
    </row>
    <row r="1062" spans="1:2" ht="18" x14ac:dyDescent="0.2">
      <c r="A1062" s="26"/>
      <c r="B1062" s="130"/>
    </row>
    <row r="1063" spans="1:2" ht="18" x14ac:dyDescent="0.2">
      <c r="A1063" s="26"/>
      <c r="B1063" s="130"/>
    </row>
    <row r="1064" spans="1:2" ht="18" x14ac:dyDescent="0.2">
      <c r="A1064" s="26"/>
      <c r="B1064" s="130"/>
    </row>
    <row r="1065" spans="1:2" ht="18" x14ac:dyDescent="0.2">
      <c r="A1065" s="26"/>
      <c r="B1065" s="130"/>
    </row>
    <row r="1066" spans="1:2" ht="18" x14ac:dyDescent="0.2">
      <c r="A1066" s="26"/>
      <c r="B1066" s="130"/>
    </row>
    <row r="1067" spans="1:2" ht="18" x14ac:dyDescent="0.2">
      <c r="A1067" s="26"/>
      <c r="B1067" s="130"/>
    </row>
    <row r="1068" spans="1:2" ht="18" x14ac:dyDescent="0.2">
      <c r="A1068" s="26"/>
      <c r="B1068" s="130"/>
    </row>
    <row r="1069" spans="1:2" ht="18" x14ac:dyDescent="0.2">
      <c r="A1069" s="26"/>
      <c r="B1069" s="130"/>
    </row>
    <row r="1070" spans="1:2" ht="18" x14ac:dyDescent="0.2">
      <c r="A1070" s="26"/>
      <c r="B1070" s="130"/>
    </row>
    <row r="1071" spans="1:2" ht="18" x14ac:dyDescent="0.2">
      <c r="A1071" s="26"/>
      <c r="B1071" s="130"/>
    </row>
    <row r="1072" spans="1:2" ht="18" x14ac:dyDescent="0.2">
      <c r="A1072" s="26"/>
      <c r="B1072" s="130"/>
    </row>
    <row r="1073" spans="1:2" ht="18" x14ac:dyDescent="0.2">
      <c r="A1073" s="26"/>
      <c r="B1073" s="130"/>
    </row>
    <row r="1074" spans="1:2" ht="18" x14ac:dyDescent="0.2">
      <c r="A1074" s="26"/>
      <c r="B1074" s="130"/>
    </row>
    <row r="1075" spans="1:2" ht="18" x14ac:dyDescent="0.2">
      <c r="A1075" s="26"/>
      <c r="B1075" s="130"/>
    </row>
    <row r="1076" spans="1:2" ht="18" x14ac:dyDescent="0.2">
      <c r="A1076" s="26"/>
      <c r="B1076" s="130"/>
    </row>
    <row r="1077" spans="1:2" ht="18" x14ac:dyDescent="0.2">
      <c r="A1077" s="26"/>
      <c r="B1077" s="130"/>
    </row>
    <row r="1078" spans="1:2" ht="18" x14ac:dyDescent="0.2">
      <c r="A1078" s="26"/>
      <c r="B1078" s="130"/>
    </row>
    <row r="1079" spans="1:2" ht="18" x14ac:dyDescent="0.2">
      <c r="A1079" s="26"/>
      <c r="B1079" s="130"/>
    </row>
    <row r="1080" spans="1:2" ht="18" x14ac:dyDescent="0.2">
      <c r="A1080" s="26"/>
      <c r="B1080" s="130"/>
    </row>
    <row r="1081" spans="1:2" ht="18" x14ac:dyDescent="0.2">
      <c r="A1081" s="26"/>
      <c r="B1081" s="130"/>
    </row>
    <row r="1082" spans="1:2" ht="18" x14ac:dyDescent="0.2">
      <c r="A1082" s="26"/>
      <c r="B1082" s="130"/>
    </row>
    <row r="1083" spans="1:2" ht="18" x14ac:dyDescent="0.2">
      <c r="A1083" s="26"/>
      <c r="B1083" s="130"/>
    </row>
    <row r="1084" spans="1:2" ht="18" x14ac:dyDescent="0.2">
      <c r="A1084" s="26"/>
      <c r="B1084" s="130"/>
    </row>
    <row r="1085" spans="1:2" ht="18" x14ac:dyDescent="0.2">
      <c r="A1085" s="26"/>
      <c r="B1085" s="130"/>
    </row>
    <row r="1086" spans="1:2" ht="18" x14ac:dyDescent="0.2">
      <c r="A1086" s="26"/>
      <c r="B1086" s="130"/>
    </row>
    <row r="1087" spans="1:2" ht="18" x14ac:dyDescent="0.2">
      <c r="A1087" s="26"/>
      <c r="B1087" s="130"/>
    </row>
    <row r="1088" spans="1:2" ht="18" x14ac:dyDescent="0.2">
      <c r="A1088" s="26"/>
      <c r="B1088" s="130"/>
    </row>
    <row r="1089" spans="1:2" ht="18" x14ac:dyDescent="0.2">
      <c r="A1089" s="26"/>
      <c r="B1089" s="130"/>
    </row>
    <row r="1090" spans="1:2" ht="18" x14ac:dyDescent="0.2">
      <c r="A1090" s="26"/>
      <c r="B1090" s="130"/>
    </row>
    <row r="1091" spans="1:2" ht="18" x14ac:dyDescent="0.2">
      <c r="A1091" s="26"/>
      <c r="B1091" s="130"/>
    </row>
    <row r="1092" spans="1:2" ht="18" x14ac:dyDescent="0.2">
      <c r="A1092" s="26"/>
      <c r="B1092" s="130"/>
    </row>
    <row r="1093" spans="1:2" ht="18" x14ac:dyDescent="0.2">
      <c r="A1093" s="26"/>
      <c r="B1093" s="130"/>
    </row>
    <row r="1094" spans="1:2" ht="18" x14ac:dyDescent="0.2">
      <c r="A1094" s="26"/>
      <c r="B1094" s="130"/>
    </row>
    <row r="1095" spans="1:2" ht="18" x14ac:dyDescent="0.2">
      <c r="A1095" s="26"/>
      <c r="B1095" s="130"/>
    </row>
    <row r="1096" spans="1:2" ht="18" x14ac:dyDescent="0.2">
      <c r="A1096" s="26"/>
      <c r="B1096" s="130"/>
    </row>
    <row r="1097" spans="1:2" ht="18" x14ac:dyDescent="0.2">
      <c r="A1097" s="26"/>
      <c r="B1097" s="130"/>
    </row>
    <row r="1098" spans="1:2" ht="18" x14ac:dyDescent="0.2">
      <c r="A1098" s="26"/>
      <c r="B1098" s="130"/>
    </row>
    <row r="1099" spans="1:2" ht="18" x14ac:dyDescent="0.2">
      <c r="A1099" s="26"/>
      <c r="B1099" s="130"/>
    </row>
    <row r="1100" spans="1:2" ht="18" x14ac:dyDescent="0.2">
      <c r="A1100" s="26"/>
      <c r="B1100" s="130"/>
    </row>
    <row r="1101" spans="1:2" ht="18" x14ac:dyDescent="0.2">
      <c r="A1101" s="26"/>
      <c r="B1101" s="130"/>
    </row>
    <row r="1102" spans="1:2" ht="18" x14ac:dyDescent="0.2">
      <c r="A1102" s="26"/>
      <c r="B1102" s="130"/>
    </row>
    <row r="1103" spans="1:2" ht="18" x14ac:dyDescent="0.2">
      <c r="A1103" s="26"/>
      <c r="B1103" s="130"/>
    </row>
    <row r="1104" spans="1:2" ht="18" x14ac:dyDescent="0.2">
      <c r="A1104" s="26"/>
      <c r="B1104" s="130"/>
    </row>
    <row r="1105" spans="1:2" ht="18" x14ac:dyDescent="0.2">
      <c r="A1105" s="26"/>
      <c r="B1105" s="130"/>
    </row>
    <row r="1106" spans="1:2" ht="18" x14ac:dyDescent="0.2">
      <c r="A1106" s="26"/>
      <c r="B1106" s="130"/>
    </row>
    <row r="1107" spans="1:2" ht="18" x14ac:dyDescent="0.2">
      <c r="A1107" s="26"/>
      <c r="B1107" s="130"/>
    </row>
    <row r="1108" spans="1:2" ht="18" x14ac:dyDescent="0.2">
      <c r="A1108" s="26"/>
      <c r="B1108" s="130"/>
    </row>
    <row r="1109" spans="1:2" ht="18" x14ac:dyDescent="0.2">
      <c r="A1109" s="26"/>
      <c r="B1109" s="130"/>
    </row>
    <row r="1110" spans="1:2" ht="18" x14ac:dyDescent="0.2">
      <c r="A1110" s="26"/>
      <c r="B1110" s="130"/>
    </row>
    <row r="1111" spans="1:2" ht="18" x14ac:dyDescent="0.2">
      <c r="A1111" s="26"/>
      <c r="B1111" s="130"/>
    </row>
    <row r="1112" spans="1:2" ht="18" x14ac:dyDescent="0.2">
      <c r="A1112" s="26"/>
      <c r="B1112" s="130"/>
    </row>
    <row r="1113" spans="1:2" ht="18" x14ac:dyDescent="0.2">
      <c r="A1113" s="26"/>
      <c r="B1113" s="130"/>
    </row>
    <row r="1114" spans="1:2" ht="18" x14ac:dyDescent="0.2">
      <c r="A1114" s="26"/>
      <c r="B1114" s="130"/>
    </row>
    <row r="1115" spans="1:2" ht="18" x14ac:dyDescent="0.2">
      <c r="A1115" s="26"/>
      <c r="B1115" s="130"/>
    </row>
    <row r="1116" spans="1:2" ht="18" x14ac:dyDescent="0.2">
      <c r="A1116" s="26"/>
      <c r="B1116" s="130"/>
    </row>
    <row r="1117" spans="1:2" ht="18" x14ac:dyDescent="0.2">
      <c r="A1117" s="26"/>
      <c r="B1117" s="130"/>
    </row>
    <row r="1118" spans="1:2" ht="18" x14ac:dyDescent="0.2">
      <c r="A1118" s="26"/>
      <c r="B1118" s="130"/>
    </row>
    <row r="1119" spans="1:2" ht="18" x14ac:dyDescent="0.2">
      <c r="A1119" s="26"/>
      <c r="B1119" s="130"/>
    </row>
    <row r="1120" spans="1:2" ht="18" x14ac:dyDescent="0.2">
      <c r="A1120" s="26"/>
      <c r="B1120" s="130"/>
    </row>
    <row r="1121" spans="1:2" ht="18" x14ac:dyDescent="0.2">
      <c r="A1121" s="26"/>
      <c r="B1121" s="130"/>
    </row>
    <row r="1122" spans="1:2" ht="18" x14ac:dyDescent="0.2">
      <c r="A1122" s="26"/>
      <c r="B1122" s="130"/>
    </row>
    <row r="1123" spans="1:2" ht="18" x14ac:dyDescent="0.2">
      <c r="A1123" s="26"/>
      <c r="B1123" s="130"/>
    </row>
    <row r="1124" spans="1:2" ht="18" x14ac:dyDescent="0.2">
      <c r="A1124" s="26"/>
      <c r="B1124" s="130"/>
    </row>
    <row r="1125" spans="1:2" ht="18" x14ac:dyDescent="0.2">
      <c r="A1125" s="26"/>
      <c r="B1125" s="130"/>
    </row>
    <row r="1126" spans="1:2" ht="18" x14ac:dyDescent="0.2">
      <c r="A1126" s="26"/>
      <c r="B1126" s="130"/>
    </row>
    <row r="1127" spans="1:2" ht="18" x14ac:dyDescent="0.2">
      <c r="A1127" s="26"/>
      <c r="B1127" s="130"/>
    </row>
    <row r="1128" spans="1:2" ht="18" x14ac:dyDescent="0.2">
      <c r="A1128" s="26"/>
      <c r="B1128" s="130"/>
    </row>
    <row r="1129" spans="1:2" ht="18" x14ac:dyDescent="0.2">
      <c r="A1129" s="26"/>
      <c r="B1129" s="130"/>
    </row>
    <row r="1130" spans="1:2" ht="18" x14ac:dyDescent="0.2">
      <c r="A1130" s="26"/>
      <c r="B1130" s="130"/>
    </row>
    <row r="1131" spans="1:2" ht="18" x14ac:dyDescent="0.2">
      <c r="A1131" s="26"/>
      <c r="B1131" s="130"/>
    </row>
    <row r="1132" spans="1:2" ht="18" x14ac:dyDescent="0.2">
      <c r="A1132" s="26"/>
      <c r="B1132" s="130"/>
    </row>
    <row r="1133" spans="1:2" ht="18" x14ac:dyDescent="0.2">
      <c r="A1133" s="26"/>
      <c r="B1133" s="130"/>
    </row>
    <row r="1134" spans="1:2" ht="18" x14ac:dyDescent="0.2">
      <c r="A1134" s="26"/>
      <c r="B1134" s="130"/>
    </row>
    <row r="1135" spans="1:2" ht="18" x14ac:dyDescent="0.2">
      <c r="A1135" s="26"/>
      <c r="B1135" s="130"/>
    </row>
    <row r="1136" spans="1:2" ht="18" x14ac:dyDescent="0.2">
      <c r="A1136" s="26"/>
      <c r="B1136" s="130"/>
    </row>
    <row r="1137" spans="1:2" ht="18" x14ac:dyDescent="0.2">
      <c r="A1137" s="26"/>
      <c r="B1137" s="130"/>
    </row>
    <row r="1138" spans="1:2" ht="18" x14ac:dyDescent="0.2">
      <c r="A1138" s="26"/>
      <c r="B1138" s="130"/>
    </row>
    <row r="1139" spans="1:2" ht="18" x14ac:dyDescent="0.2">
      <c r="A1139" s="26"/>
      <c r="B1139" s="130"/>
    </row>
    <row r="1140" spans="1:2" ht="18" x14ac:dyDescent="0.2">
      <c r="A1140" s="26"/>
      <c r="B1140" s="130"/>
    </row>
    <row r="1141" spans="1:2" ht="18" x14ac:dyDescent="0.2">
      <c r="A1141" s="26"/>
      <c r="B1141" s="130"/>
    </row>
    <row r="1142" spans="1:2" ht="18" x14ac:dyDescent="0.2">
      <c r="A1142" s="26"/>
      <c r="B1142" s="130"/>
    </row>
    <row r="1143" spans="1:2" ht="18" x14ac:dyDescent="0.2">
      <c r="A1143" s="26"/>
      <c r="B1143" s="130"/>
    </row>
    <row r="1144" spans="1:2" ht="18" x14ac:dyDescent="0.2">
      <c r="A1144" s="26"/>
      <c r="B1144" s="130"/>
    </row>
    <row r="1145" spans="1:2" ht="18" x14ac:dyDescent="0.2">
      <c r="A1145" s="26"/>
      <c r="B1145" s="130"/>
    </row>
    <row r="1146" spans="1:2" ht="18" x14ac:dyDescent="0.2">
      <c r="A1146" s="26"/>
      <c r="B1146" s="130"/>
    </row>
    <row r="1147" spans="1:2" ht="18" x14ac:dyDescent="0.2">
      <c r="A1147" s="26"/>
      <c r="B1147" s="130"/>
    </row>
    <row r="1148" spans="1:2" ht="18" x14ac:dyDescent="0.2">
      <c r="A1148" s="26"/>
      <c r="B1148" s="130"/>
    </row>
    <row r="1149" spans="1:2" ht="18" x14ac:dyDescent="0.2">
      <c r="A1149" s="26"/>
      <c r="B1149" s="130"/>
    </row>
    <row r="1150" spans="1:2" ht="18" x14ac:dyDescent="0.2">
      <c r="A1150" s="26"/>
      <c r="B1150" s="130"/>
    </row>
    <row r="1151" spans="1:2" ht="18" x14ac:dyDescent="0.2">
      <c r="A1151" s="26"/>
      <c r="B1151" s="130"/>
    </row>
    <row r="1152" spans="1:2" ht="18" x14ac:dyDescent="0.2">
      <c r="A1152" s="26"/>
      <c r="B1152" s="130"/>
    </row>
    <row r="1153" spans="1:2" ht="18" x14ac:dyDescent="0.2">
      <c r="A1153" s="26"/>
      <c r="B1153" s="130"/>
    </row>
    <row r="1154" spans="1:2" ht="18" x14ac:dyDescent="0.2">
      <c r="A1154" s="26"/>
      <c r="B1154" s="130"/>
    </row>
    <row r="1155" spans="1:2" ht="18" x14ac:dyDescent="0.2">
      <c r="A1155" s="26"/>
      <c r="B1155" s="130"/>
    </row>
    <row r="1156" spans="1:2" ht="18" x14ac:dyDescent="0.2">
      <c r="A1156" s="26"/>
      <c r="B1156" s="130"/>
    </row>
    <row r="1157" spans="1:2" ht="18" x14ac:dyDescent="0.2">
      <c r="A1157" s="26"/>
      <c r="B1157" s="130"/>
    </row>
    <row r="1158" spans="1:2" ht="18" x14ac:dyDescent="0.2">
      <c r="A1158" s="26"/>
      <c r="B1158" s="130"/>
    </row>
    <row r="1159" spans="1:2" ht="18" x14ac:dyDescent="0.2">
      <c r="A1159" s="26"/>
      <c r="B1159" s="130"/>
    </row>
    <row r="1160" spans="1:2" ht="18" x14ac:dyDescent="0.2">
      <c r="A1160" s="26"/>
      <c r="B1160" s="130"/>
    </row>
    <row r="1161" spans="1:2" ht="18" x14ac:dyDescent="0.2">
      <c r="A1161" s="26"/>
      <c r="B1161" s="130"/>
    </row>
    <row r="1162" spans="1:2" ht="18" x14ac:dyDescent="0.2">
      <c r="A1162" s="26"/>
      <c r="B1162" s="130"/>
    </row>
    <row r="1163" spans="1:2" ht="18" x14ac:dyDescent="0.2">
      <c r="A1163" s="26"/>
      <c r="B1163" s="130"/>
    </row>
    <row r="1164" spans="1:2" ht="18" x14ac:dyDescent="0.2">
      <c r="A1164" s="26"/>
      <c r="B1164" s="130"/>
    </row>
    <row r="1165" spans="1:2" ht="18" x14ac:dyDescent="0.2">
      <c r="A1165" s="26"/>
      <c r="B1165" s="130"/>
    </row>
    <row r="1166" spans="1:2" ht="18" x14ac:dyDescent="0.2">
      <c r="A1166" s="26"/>
      <c r="B1166" s="130"/>
    </row>
    <row r="1167" spans="1:2" ht="18" x14ac:dyDescent="0.2">
      <c r="A1167" s="26"/>
      <c r="B1167" s="130"/>
    </row>
    <row r="1168" spans="1:2" ht="18" x14ac:dyDescent="0.2">
      <c r="A1168" s="26"/>
      <c r="B1168" s="130"/>
    </row>
    <row r="1169" spans="1:2" ht="18" x14ac:dyDescent="0.2">
      <c r="A1169" s="26"/>
      <c r="B1169" s="130"/>
    </row>
    <row r="1170" spans="1:2" ht="18" x14ac:dyDescent="0.2">
      <c r="A1170" s="26"/>
      <c r="B1170" s="130"/>
    </row>
    <row r="1171" spans="1:2" ht="18" x14ac:dyDescent="0.2">
      <c r="A1171" s="26"/>
      <c r="B1171" s="130"/>
    </row>
    <row r="1172" spans="1:2" ht="18" x14ac:dyDescent="0.2">
      <c r="A1172" s="26"/>
      <c r="B1172" s="130"/>
    </row>
    <row r="1173" spans="1:2" ht="18" x14ac:dyDescent="0.2">
      <c r="A1173" s="26"/>
      <c r="B1173" s="130"/>
    </row>
    <row r="1174" spans="1:2" ht="18" x14ac:dyDescent="0.2">
      <c r="A1174" s="26"/>
      <c r="B1174" s="130"/>
    </row>
    <row r="1175" spans="1:2" ht="18" x14ac:dyDescent="0.2">
      <c r="A1175" s="26"/>
      <c r="B1175" s="130"/>
    </row>
    <row r="1176" spans="1:2" ht="18" x14ac:dyDescent="0.2">
      <c r="A1176" s="26"/>
      <c r="B1176" s="130"/>
    </row>
    <row r="1177" spans="1:2" ht="18" x14ac:dyDescent="0.2">
      <c r="A1177" s="26"/>
      <c r="B1177" s="130"/>
    </row>
    <row r="1178" spans="1:2" ht="18" x14ac:dyDescent="0.2">
      <c r="A1178" s="26"/>
      <c r="B1178" s="130"/>
    </row>
    <row r="1179" spans="1:2" ht="18" x14ac:dyDescent="0.2">
      <c r="A1179" s="26"/>
      <c r="B1179" s="130"/>
    </row>
    <row r="1180" spans="1:2" ht="18" x14ac:dyDescent="0.2">
      <c r="A1180" s="26"/>
      <c r="B1180" s="130"/>
    </row>
    <row r="1181" spans="1:2" ht="18" x14ac:dyDescent="0.2">
      <c r="A1181" s="26"/>
      <c r="B1181" s="130"/>
    </row>
    <row r="1182" spans="1:2" ht="18" x14ac:dyDescent="0.2">
      <c r="A1182" s="26"/>
      <c r="B1182" s="130"/>
    </row>
    <row r="1183" spans="1:2" ht="18" x14ac:dyDescent="0.2">
      <c r="A1183" s="26"/>
      <c r="B1183" s="130"/>
    </row>
    <row r="1184" spans="1:2" ht="18" x14ac:dyDescent="0.2">
      <c r="A1184" s="26"/>
      <c r="B1184" s="130"/>
    </row>
    <row r="1185" spans="1:2" ht="18" x14ac:dyDescent="0.2">
      <c r="A1185" s="26"/>
      <c r="B1185" s="130"/>
    </row>
    <row r="1186" spans="1:2" ht="18" x14ac:dyDescent="0.2">
      <c r="A1186" s="26"/>
      <c r="B1186" s="130"/>
    </row>
    <row r="1187" spans="1:2" ht="18" x14ac:dyDescent="0.2">
      <c r="A1187" s="26"/>
      <c r="B1187" s="130"/>
    </row>
    <row r="1188" spans="1:2" ht="18" x14ac:dyDescent="0.2">
      <c r="A1188" s="26"/>
      <c r="B1188" s="130"/>
    </row>
    <row r="1189" spans="1:2" ht="18" x14ac:dyDescent="0.2">
      <c r="A1189" s="26"/>
      <c r="B1189" s="130"/>
    </row>
    <row r="1190" spans="1:2" ht="18" x14ac:dyDescent="0.2">
      <c r="A1190" s="26"/>
      <c r="B1190" s="130"/>
    </row>
    <row r="1191" spans="1:2" ht="18" x14ac:dyDescent="0.2">
      <c r="A1191" s="26"/>
      <c r="B1191" s="130"/>
    </row>
    <row r="1192" spans="1:2" ht="18" x14ac:dyDescent="0.2">
      <c r="A1192" s="26"/>
      <c r="B1192" s="130"/>
    </row>
    <row r="1193" spans="1:2" ht="18" x14ac:dyDescent="0.2">
      <c r="A1193" s="26"/>
      <c r="B1193" s="130"/>
    </row>
    <row r="1194" spans="1:2" ht="18" x14ac:dyDescent="0.2">
      <c r="A1194" s="26"/>
      <c r="B1194" s="130"/>
    </row>
    <row r="1195" spans="1:2" ht="18" x14ac:dyDescent="0.2">
      <c r="A1195" s="26"/>
      <c r="B1195" s="130"/>
    </row>
    <row r="1196" spans="1:2" ht="18" x14ac:dyDescent="0.2">
      <c r="A1196" s="26"/>
      <c r="B1196" s="130"/>
    </row>
    <row r="1197" spans="1:2" ht="18" x14ac:dyDescent="0.2">
      <c r="A1197" s="26"/>
      <c r="B1197" s="130"/>
    </row>
    <row r="1198" spans="1:2" ht="18" x14ac:dyDescent="0.2">
      <c r="A1198" s="26"/>
      <c r="B1198" s="130"/>
    </row>
    <row r="1199" spans="1:2" ht="18" x14ac:dyDescent="0.2">
      <c r="A1199" s="26"/>
      <c r="B1199" s="130"/>
    </row>
    <row r="1200" spans="1:2" ht="18" x14ac:dyDescent="0.2">
      <c r="A1200" s="26"/>
      <c r="B1200" s="130"/>
    </row>
    <row r="1201" spans="1:2" ht="18" x14ac:dyDescent="0.2">
      <c r="A1201" s="26"/>
      <c r="B1201" s="130"/>
    </row>
    <row r="1202" spans="1:2" ht="18" x14ac:dyDescent="0.2">
      <c r="A1202" s="26"/>
      <c r="B1202" s="130"/>
    </row>
    <row r="1203" spans="1:2" ht="18" x14ac:dyDescent="0.2">
      <c r="A1203" s="26"/>
      <c r="B1203" s="130"/>
    </row>
    <row r="1204" spans="1:2" ht="18" x14ac:dyDescent="0.2">
      <c r="A1204" s="26"/>
      <c r="B1204" s="130"/>
    </row>
    <row r="1205" spans="1:2" ht="18" x14ac:dyDescent="0.2">
      <c r="A1205" s="26"/>
      <c r="B1205" s="130"/>
    </row>
    <row r="1206" spans="1:2" ht="18" x14ac:dyDescent="0.2">
      <c r="A1206" s="26"/>
      <c r="B1206" s="130"/>
    </row>
    <row r="1207" spans="1:2" ht="18" x14ac:dyDescent="0.2">
      <c r="A1207" s="26"/>
      <c r="B1207" s="130"/>
    </row>
    <row r="1208" spans="1:2" ht="18" x14ac:dyDescent="0.2">
      <c r="A1208" s="26"/>
      <c r="B1208" s="130"/>
    </row>
    <row r="1209" spans="1:2" ht="18" x14ac:dyDescent="0.2">
      <c r="A1209" s="26"/>
      <c r="B1209" s="130"/>
    </row>
    <row r="1210" spans="1:2" ht="18" x14ac:dyDescent="0.2">
      <c r="A1210" s="26"/>
      <c r="B1210" s="130"/>
    </row>
    <row r="1211" spans="1:2" ht="18" x14ac:dyDescent="0.2">
      <c r="A1211" s="26"/>
      <c r="B1211" s="130"/>
    </row>
    <row r="1212" spans="1:2" ht="18" x14ac:dyDescent="0.2">
      <c r="A1212" s="26"/>
      <c r="B1212" s="130"/>
    </row>
    <row r="1213" spans="1:2" ht="18" x14ac:dyDescent="0.2">
      <c r="A1213" s="26"/>
      <c r="B1213" s="130"/>
    </row>
    <row r="1214" spans="1:2" ht="18" x14ac:dyDescent="0.2">
      <c r="A1214" s="26"/>
      <c r="B1214" s="130"/>
    </row>
    <row r="1215" spans="1:2" ht="18" x14ac:dyDescent="0.2">
      <c r="A1215" s="26"/>
      <c r="B1215" s="130"/>
    </row>
    <row r="1216" spans="1:2" ht="18" x14ac:dyDescent="0.2">
      <c r="A1216" s="26"/>
      <c r="B1216" s="130"/>
    </row>
    <row r="1217" spans="1:2" ht="18" x14ac:dyDescent="0.2">
      <c r="A1217" s="26"/>
      <c r="B1217" s="130"/>
    </row>
    <row r="1218" spans="1:2" ht="18" x14ac:dyDescent="0.2">
      <c r="A1218" s="26"/>
      <c r="B1218" s="130"/>
    </row>
    <row r="1219" spans="1:2" ht="18" x14ac:dyDescent="0.2">
      <c r="A1219" s="26"/>
      <c r="B1219" s="130"/>
    </row>
    <row r="1220" spans="1:2" ht="18" x14ac:dyDescent="0.2">
      <c r="A1220" s="26"/>
      <c r="B1220" s="130"/>
    </row>
    <row r="1221" spans="1:2" ht="18" x14ac:dyDescent="0.2">
      <c r="A1221" s="26"/>
      <c r="B1221" s="130"/>
    </row>
    <row r="1222" spans="1:2" ht="18" x14ac:dyDescent="0.2">
      <c r="A1222" s="26"/>
      <c r="B1222" s="130"/>
    </row>
    <row r="1223" spans="1:2" ht="18" x14ac:dyDescent="0.2">
      <c r="A1223" s="26"/>
      <c r="B1223" s="130"/>
    </row>
    <row r="1224" spans="1:2" ht="18" x14ac:dyDescent="0.2">
      <c r="A1224" s="26"/>
      <c r="B1224" s="130"/>
    </row>
    <row r="1225" spans="1:2" ht="18" x14ac:dyDescent="0.2">
      <c r="A1225" s="26"/>
      <c r="B1225" s="130"/>
    </row>
    <row r="1226" spans="1:2" ht="18" x14ac:dyDescent="0.2">
      <c r="A1226" s="26"/>
      <c r="B1226" s="130"/>
    </row>
    <row r="1227" spans="1:2" ht="18" x14ac:dyDescent="0.2">
      <c r="A1227" s="26"/>
      <c r="B1227" s="130"/>
    </row>
    <row r="1228" spans="1:2" ht="18" x14ac:dyDescent="0.2">
      <c r="A1228" s="26"/>
      <c r="B1228" s="130"/>
    </row>
    <row r="1229" spans="1:2" ht="18" x14ac:dyDescent="0.2">
      <c r="A1229" s="26"/>
      <c r="B1229" s="130"/>
    </row>
    <row r="1230" spans="1:2" ht="18" x14ac:dyDescent="0.2">
      <c r="A1230" s="26"/>
      <c r="B1230" s="130"/>
    </row>
    <row r="1231" spans="1:2" ht="18" x14ac:dyDescent="0.2">
      <c r="A1231" s="26"/>
      <c r="B1231" s="130"/>
    </row>
    <row r="1232" spans="1:2" ht="18" x14ac:dyDescent="0.2">
      <c r="A1232" s="26"/>
      <c r="B1232" s="130"/>
    </row>
    <row r="1233" spans="1:2" ht="18" x14ac:dyDescent="0.2">
      <c r="A1233" s="26"/>
      <c r="B1233" s="130"/>
    </row>
    <row r="1234" spans="1:2" ht="18" x14ac:dyDescent="0.2">
      <c r="A1234" s="26"/>
      <c r="B1234" s="130"/>
    </row>
    <row r="1235" spans="1:2" ht="18" x14ac:dyDescent="0.2">
      <c r="A1235" s="26"/>
      <c r="B1235" s="130"/>
    </row>
    <row r="1236" spans="1:2" ht="18" x14ac:dyDescent="0.2">
      <c r="A1236" s="26"/>
      <c r="B1236" s="130"/>
    </row>
    <row r="1237" spans="1:2" ht="18" x14ac:dyDescent="0.2">
      <c r="A1237" s="26"/>
      <c r="B1237" s="130"/>
    </row>
    <row r="1238" spans="1:2" ht="18" x14ac:dyDescent="0.2">
      <c r="A1238" s="26"/>
      <c r="B1238" s="130"/>
    </row>
    <row r="1239" spans="1:2" ht="18" x14ac:dyDescent="0.2">
      <c r="A1239" s="26"/>
      <c r="B1239" s="130"/>
    </row>
    <row r="1240" spans="1:2" ht="18" x14ac:dyDescent="0.2">
      <c r="A1240" s="26"/>
      <c r="B1240" s="130"/>
    </row>
    <row r="1241" spans="1:2" ht="18" x14ac:dyDescent="0.2">
      <c r="A1241" s="26"/>
      <c r="B1241" s="130"/>
    </row>
    <row r="1242" spans="1:2" ht="18" x14ac:dyDescent="0.2">
      <c r="A1242" s="26"/>
      <c r="B1242" s="130"/>
    </row>
    <row r="1243" spans="1:2" ht="18" x14ac:dyDescent="0.2">
      <c r="A1243" s="26"/>
      <c r="B1243" s="130"/>
    </row>
    <row r="1244" spans="1:2" ht="18" x14ac:dyDescent="0.2">
      <c r="A1244" s="26"/>
      <c r="B1244" s="130"/>
    </row>
    <row r="1245" spans="1:2" ht="18" x14ac:dyDescent="0.2">
      <c r="A1245" s="26"/>
      <c r="B1245" s="130"/>
    </row>
    <row r="1246" spans="1:2" ht="18" x14ac:dyDescent="0.2">
      <c r="A1246" s="26"/>
      <c r="B1246" s="130"/>
    </row>
    <row r="1247" spans="1:2" ht="18" x14ac:dyDescent="0.2">
      <c r="A1247" s="26"/>
      <c r="B1247" s="130"/>
    </row>
    <row r="1248" spans="1:2" ht="18" x14ac:dyDescent="0.2">
      <c r="A1248" s="26"/>
      <c r="B1248" s="130"/>
    </row>
    <row r="1249" spans="1:2" ht="18" x14ac:dyDescent="0.2">
      <c r="A1249" s="26"/>
      <c r="B1249" s="130"/>
    </row>
    <row r="1250" spans="1:2" ht="18" x14ac:dyDescent="0.2">
      <c r="A1250" s="26"/>
      <c r="B1250" s="130"/>
    </row>
    <row r="1251" spans="1:2" ht="18" x14ac:dyDescent="0.2">
      <c r="A1251" s="26"/>
      <c r="B1251" s="130"/>
    </row>
    <row r="1252" spans="1:2" ht="18" x14ac:dyDescent="0.2">
      <c r="A1252" s="26"/>
      <c r="B1252" s="130"/>
    </row>
    <row r="1253" spans="1:2" ht="18" x14ac:dyDescent="0.2">
      <c r="A1253" s="26"/>
      <c r="B1253" s="130"/>
    </row>
    <row r="1254" spans="1:2" ht="18" x14ac:dyDescent="0.2">
      <c r="A1254" s="26"/>
      <c r="B1254" s="130"/>
    </row>
    <row r="1255" spans="1:2" ht="18" x14ac:dyDescent="0.2">
      <c r="A1255" s="26"/>
      <c r="B1255" s="130"/>
    </row>
    <row r="1256" spans="1:2" ht="18" x14ac:dyDescent="0.2">
      <c r="A1256" s="26"/>
      <c r="B1256" s="130"/>
    </row>
    <row r="1257" spans="1:2" ht="18" x14ac:dyDescent="0.2">
      <c r="A1257" s="26"/>
      <c r="B1257" s="130"/>
    </row>
    <row r="1258" spans="1:2" ht="18" x14ac:dyDescent="0.2">
      <c r="A1258" s="26"/>
      <c r="B1258" s="130"/>
    </row>
    <row r="1259" spans="1:2" ht="18" x14ac:dyDescent="0.2">
      <c r="A1259" s="26"/>
      <c r="B1259" s="130"/>
    </row>
    <row r="1260" spans="1:2" ht="18" x14ac:dyDescent="0.2">
      <c r="A1260" s="26"/>
      <c r="B1260" s="130"/>
    </row>
    <row r="1261" spans="1:2" ht="18" x14ac:dyDescent="0.2">
      <c r="A1261" s="26"/>
      <c r="B1261" s="130"/>
    </row>
    <row r="1262" spans="1:2" ht="18" x14ac:dyDescent="0.2">
      <c r="A1262" s="26"/>
      <c r="B1262" s="130"/>
    </row>
    <row r="1263" spans="1:2" ht="18" x14ac:dyDescent="0.2">
      <c r="A1263" s="26"/>
      <c r="B1263" s="130"/>
    </row>
    <row r="1264" spans="1:2" ht="18" x14ac:dyDescent="0.2">
      <c r="A1264" s="26"/>
      <c r="B1264" s="130"/>
    </row>
    <row r="1265" spans="1:2" ht="18" x14ac:dyDescent="0.2">
      <c r="A1265" s="26"/>
      <c r="B1265" s="130"/>
    </row>
    <row r="1266" spans="1:2" ht="18" x14ac:dyDescent="0.2">
      <c r="A1266" s="26"/>
      <c r="B1266" s="130"/>
    </row>
    <row r="1267" spans="1:2" ht="18" x14ac:dyDescent="0.2">
      <c r="A1267" s="26"/>
      <c r="B1267" s="130"/>
    </row>
    <row r="1268" spans="1:2" ht="18" x14ac:dyDescent="0.2">
      <c r="A1268" s="26"/>
      <c r="B1268" s="130"/>
    </row>
    <row r="1269" spans="1:2" ht="18" x14ac:dyDescent="0.2">
      <c r="A1269" s="26"/>
      <c r="B1269" s="130"/>
    </row>
    <row r="1270" spans="1:2" ht="18" x14ac:dyDescent="0.2">
      <c r="A1270" s="26"/>
      <c r="B1270" s="130"/>
    </row>
    <row r="1271" spans="1:2" ht="18" x14ac:dyDescent="0.2">
      <c r="A1271" s="26"/>
      <c r="B1271" s="130"/>
    </row>
    <row r="1272" spans="1:2" ht="18" x14ac:dyDescent="0.2">
      <c r="A1272" s="26"/>
      <c r="B1272" s="130"/>
    </row>
    <row r="1273" spans="1:2" ht="18" x14ac:dyDescent="0.2">
      <c r="A1273" s="26"/>
      <c r="B1273" s="130"/>
    </row>
    <row r="1274" spans="1:2" ht="18" x14ac:dyDescent="0.2">
      <c r="A1274" s="26"/>
      <c r="B1274" s="130"/>
    </row>
    <row r="1275" spans="1:2" ht="18" x14ac:dyDescent="0.2">
      <c r="A1275" s="26"/>
      <c r="B1275" s="130"/>
    </row>
    <row r="1276" spans="1:2" ht="18" x14ac:dyDescent="0.2">
      <c r="A1276" s="26"/>
      <c r="B1276" s="130"/>
    </row>
    <row r="1277" spans="1:2" ht="18" x14ac:dyDescent="0.2">
      <c r="A1277" s="26"/>
      <c r="B1277" s="130"/>
    </row>
    <row r="1278" spans="1:2" ht="18" x14ac:dyDescent="0.2">
      <c r="A1278" s="26"/>
      <c r="B1278" s="130"/>
    </row>
    <row r="1279" spans="1:2" ht="18" x14ac:dyDescent="0.2">
      <c r="A1279" s="26"/>
      <c r="B1279" s="130"/>
    </row>
    <row r="1280" spans="1:2" ht="18" x14ac:dyDescent="0.2">
      <c r="A1280" s="26"/>
      <c r="B1280" s="130"/>
    </row>
    <row r="1281" spans="1:2" ht="18" x14ac:dyDescent="0.2">
      <c r="A1281" s="26"/>
      <c r="B1281" s="130"/>
    </row>
    <row r="1282" spans="1:2" ht="18" x14ac:dyDescent="0.2">
      <c r="A1282" s="26"/>
      <c r="B1282" s="130"/>
    </row>
    <row r="1283" spans="1:2" ht="18" x14ac:dyDescent="0.2">
      <c r="A1283" s="26"/>
      <c r="B1283" s="130"/>
    </row>
    <row r="1284" spans="1:2" ht="18" x14ac:dyDescent="0.2">
      <c r="A1284" s="26"/>
      <c r="B1284" s="130"/>
    </row>
    <row r="1285" spans="1:2" ht="18" x14ac:dyDescent="0.2">
      <c r="A1285" s="26"/>
      <c r="B1285" s="130"/>
    </row>
    <row r="1286" spans="1:2" ht="18" x14ac:dyDescent="0.2">
      <c r="A1286" s="26"/>
      <c r="B1286" s="130"/>
    </row>
    <row r="1287" spans="1:2" ht="18" x14ac:dyDescent="0.2">
      <c r="A1287" s="26"/>
      <c r="B1287" s="130"/>
    </row>
    <row r="1288" spans="1:2" ht="18" x14ac:dyDescent="0.2">
      <c r="A1288" s="26"/>
      <c r="B1288" s="130"/>
    </row>
    <row r="1289" spans="1:2" ht="18" x14ac:dyDescent="0.2">
      <c r="A1289" s="26"/>
      <c r="B1289" s="130"/>
    </row>
    <row r="1290" spans="1:2" ht="18" x14ac:dyDescent="0.2">
      <c r="A1290" s="26"/>
      <c r="B1290" s="130"/>
    </row>
    <row r="1291" spans="1:2" ht="18" x14ac:dyDescent="0.2">
      <c r="A1291" s="26"/>
      <c r="B1291" s="130"/>
    </row>
    <row r="1292" spans="1:2" ht="18" x14ac:dyDescent="0.2">
      <c r="A1292" s="26"/>
      <c r="B1292" s="130"/>
    </row>
    <row r="1293" spans="1:2" ht="18" x14ac:dyDescent="0.2">
      <c r="A1293" s="26"/>
      <c r="B1293" s="130"/>
    </row>
    <row r="1294" spans="1:2" ht="18" x14ac:dyDescent="0.2">
      <c r="A1294" s="26"/>
      <c r="B1294" s="130"/>
    </row>
    <row r="1295" spans="1:2" ht="18" x14ac:dyDescent="0.2">
      <c r="A1295" s="26"/>
      <c r="B1295" s="130"/>
    </row>
    <row r="1296" spans="1:2" ht="18" x14ac:dyDescent="0.2">
      <c r="A1296" s="26"/>
      <c r="B1296" s="130"/>
    </row>
    <row r="1297" spans="1:2" ht="18" x14ac:dyDescent="0.2">
      <c r="A1297" s="26"/>
      <c r="B1297" s="130"/>
    </row>
    <row r="1298" spans="1:2" ht="18" x14ac:dyDescent="0.2">
      <c r="A1298" s="26"/>
      <c r="B1298" s="130"/>
    </row>
    <row r="1299" spans="1:2" ht="18" x14ac:dyDescent="0.2">
      <c r="A1299" s="26"/>
      <c r="B1299" s="130"/>
    </row>
    <row r="1300" spans="1:2" ht="18" x14ac:dyDescent="0.2">
      <c r="A1300" s="26"/>
      <c r="B1300" s="130"/>
    </row>
    <row r="1301" spans="1:2" ht="18" x14ac:dyDescent="0.2">
      <c r="A1301" s="26"/>
      <c r="B1301" s="130"/>
    </row>
    <row r="1302" spans="1:2" ht="18" x14ac:dyDescent="0.2">
      <c r="A1302" s="26"/>
      <c r="B1302" s="130"/>
    </row>
    <row r="1303" spans="1:2" ht="18" x14ac:dyDescent="0.2">
      <c r="A1303" s="26"/>
      <c r="B1303" s="130"/>
    </row>
    <row r="1304" spans="1:2" ht="18" x14ac:dyDescent="0.2">
      <c r="A1304" s="26"/>
      <c r="B1304" s="130"/>
    </row>
    <row r="1305" spans="1:2" ht="18" x14ac:dyDescent="0.2">
      <c r="A1305" s="26"/>
      <c r="B1305" s="130"/>
    </row>
    <row r="1306" spans="1:2" ht="18" x14ac:dyDescent="0.2">
      <c r="A1306" s="26"/>
      <c r="B1306" s="130"/>
    </row>
    <row r="1307" spans="1:2" ht="18" x14ac:dyDescent="0.2">
      <c r="A1307" s="26"/>
      <c r="B1307" s="130"/>
    </row>
    <row r="1308" spans="1:2" ht="18" x14ac:dyDescent="0.2">
      <c r="A1308" s="26"/>
      <c r="B1308" s="130"/>
    </row>
    <row r="1309" spans="1:2" ht="18" x14ac:dyDescent="0.2">
      <c r="A1309" s="26"/>
      <c r="B1309" s="130"/>
    </row>
    <row r="1310" spans="1:2" ht="18" x14ac:dyDescent="0.2">
      <c r="A1310" s="26"/>
      <c r="B1310" s="130"/>
    </row>
    <row r="1311" spans="1:2" ht="18" x14ac:dyDescent="0.2">
      <c r="A1311" s="26"/>
      <c r="B1311" s="130"/>
    </row>
    <row r="1312" spans="1:2" ht="18" x14ac:dyDescent="0.2">
      <c r="A1312" s="26"/>
      <c r="B1312" s="130"/>
    </row>
    <row r="1313" spans="1:2" ht="18" x14ac:dyDescent="0.2">
      <c r="A1313" s="26"/>
      <c r="B1313" s="130"/>
    </row>
    <row r="1314" spans="1:2" ht="18" x14ac:dyDescent="0.2">
      <c r="A1314" s="26"/>
      <c r="B1314" s="130"/>
    </row>
    <row r="1315" spans="1:2" ht="18" x14ac:dyDescent="0.2">
      <c r="A1315" s="26"/>
      <c r="B1315" s="130"/>
    </row>
    <row r="1316" spans="1:2" ht="18" x14ac:dyDescent="0.2">
      <c r="A1316" s="26"/>
      <c r="B1316" s="130"/>
    </row>
    <row r="1317" spans="1:2" ht="18" x14ac:dyDescent="0.2">
      <c r="A1317" s="26"/>
      <c r="B1317" s="130"/>
    </row>
    <row r="1318" spans="1:2" ht="18" x14ac:dyDescent="0.2">
      <c r="A1318" s="26"/>
      <c r="B1318" s="130"/>
    </row>
    <row r="1319" spans="1:2" ht="18" x14ac:dyDescent="0.2">
      <c r="A1319" s="26"/>
      <c r="B1319" s="130"/>
    </row>
    <row r="1320" spans="1:2" ht="18" x14ac:dyDescent="0.2">
      <c r="A1320" s="26"/>
      <c r="B1320" s="130"/>
    </row>
    <row r="1321" spans="1:2" ht="18" x14ac:dyDescent="0.2">
      <c r="A1321" s="26"/>
      <c r="B1321" s="130"/>
    </row>
    <row r="1322" spans="1:2" ht="18" x14ac:dyDescent="0.2">
      <c r="A1322" s="26"/>
      <c r="B1322" s="130"/>
    </row>
    <row r="1323" spans="1:2" ht="18" x14ac:dyDescent="0.2">
      <c r="A1323" s="26"/>
      <c r="B1323" s="130"/>
    </row>
    <row r="1324" spans="1:2" ht="18" x14ac:dyDescent="0.2">
      <c r="A1324" s="26"/>
      <c r="B1324" s="130"/>
    </row>
    <row r="1325" spans="1:2" ht="18" x14ac:dyDescent="0.2">
      <c r="A1325" s="26"/>
      <c r="B1325" s="130"/>
    </row>
    <row r="1326" spans="1:2" ht="18" x14ac:dyDescent="0.2">
      <c r="A1326" s="26"/>
      <c r="B1326" s="130"/>
    </row>
    <row r="1327" spans="1:2" ht="18" x14ac:dyDescent="0.2">
      <c r="A1327" s="26"/>
      <c r="B1327" s="130"/>
    </row>
    <row r="1328" spans="1:2" ht="18" x14ac:dyDescent="0.2">
      <c r="A1328" s="26"/>
      <c r="B1328" s="130"/>
    </row>
    <row r="1329" spans="1:2" ht="18" x14ac:dyDescent="0.2">
      <c r="A1329" s="26"/>
      <c r="B1329" s="130"/>
    </row>
    <row r="1330" spans="1:2" ht="18" x14ac:dyDescent="0.2">
      <c r="A1330" s="26"/>
      <c r="B1330" s="130"/>
    </row>
    <row r="1331" spans="1:2" ht="18" x14ac:dyDescent="0.2">
      <c r="A1331" s="26"/>
      <c r="B1331" s="130"/>
    </row>
    <row r="1332" spans="1:2" ht="18" x14ac:dyDescent="0.2">
      <c r="A1332" s="26"/>
      <c r="B1332" s="130"/>
    </row>
    <row r="1333" spans="1:2" ht="18" x14ac:dyDescent="0.2">
      <c r="A1333" s="26"/>
      <c r="B1333" s="130"/>
    </row>
    <row r="1334" spans="1:2" ht="18" x14ac:dyDescent="0.2">
      <c r="A1334" s="26"/>
      <c r="B1334" s="130"/>
    </row>
    <row r="1335" spans="1:2" ht="18" x14ac:dyDescent="0.2">
      <c r="A1335" s="26"/>
      <c r="B1335" s="130"/>
    </row>
    <row r="1336" spans="1:2" ht="18" x14ac:dyDescent="0.2">
      <c r="A1336" s="26"/>
      <c r="B1336" s="130"/>
    </row>
    <row r="1337" spans="1:2" ht="18" x14ac:dyDescent="0.2">
      <c r="A1337" s="26"/>
      <c r="B1337" s="130"/>
    </row>
    <row r="1338" spans="1:2" ht="18" x14ac:dyDescent="0.2">
      <c r="A1338" s="26"/>
      <c r="B1338" s="130"/>
    </row>
    <row r="1339" spans="1:2" ht="18" x14ac:dyDescent="0.2">
      <c r="A1339" s="26"/>
      <c r="B1339" s="130"/>
    </row>
    <row r="1340" spans="1:2" ht="18" x14ac:dyDescent="0.2">
      <c r="A1340" s="26"/>
      <c r="B1340" s="130"/>
    </row>
    <row r="1341" spans="1:2" ht="18" x14ac:dyDescent="0.2">
      <c r="A1341" s="26"/>
      <c r="B1341" s="130"/>
    </row>
    <row r="1342" spans="1:2" ht="18" x14ac:dyDescent="0.2">
      <c r="A1342" s="26"/>
      <c r="B1342" s="130"/>
    </row>
    <row r="1343" spans="1:2" ht="18" x14ac:dyDescent="0.2">
      <c r="A1343" s="26"/>
      <c r="B1343" s="130"/>
    </row>
    <row r="1344" spans="1:2" ht="18" x14ac:dyDescent="0.2">
      <c r="A1344" s="26"/>
      <c r="B1344" s="130"/>
    </row>
    <row r="1345" spans="1:2" ht="18" x14ac:dyDescent="0.2">
      <c r="A1345" s="26"/>
      <c r="B1345" s="130"/>
    </row>
    <row r="1346" spans="1:2" ht="18" x14ac:dyDescent="0.2">
      <c r="A1346" s="26"/>
      <c r="B1346" s="130"/>
    </row>
    <row r="1347" spans="1:2" ht="18" x14ac:dyDescent="0.2">
      <c r="A1347" s="26"/>
      <c r="B1347" s="130"/>
    </row>
    <row r="1348" spans="1:2" ht="18" x14ac:dyDescent="0.2">
      <c r="A1348" s="26"/>
      <c r="B1348" s="130"/>
    </row>
    <row r="1349" spans="1:2" ht="18" x14ac:dyDescent="0.2">
      <c r="A1349" s="26"/>
      <c r="B1349" s="130"/>
    </row>
    <row r="1350" spans="1:2" ht="18" x14ac:dyDescent="0.2">
      <c r="A1350" s="26"/>
      <c r="B1350" s="130"/>
    </row>
    <row r="1351" spans="1:2" ht="18" x14ac:dyDescent="0.2">
      <c r="A1351" s="26"/>
      <c r="B1351" s="130"/>
    </row>
    <row r="1352" spans="1:2" ht="18" x14ac:dyDescent="0.2">
      <c r="A1352" s="26"/>
      <c r="B1352" s="130"/>
    </row>
    <row r="1353" spans="1:2" ht="18" x14ac:dyDescent="0.2">
      <c r="A1353" s="26"/>
      <c r="B1353" s="130"/>
    </row>
    <row r="1354" spans="1:2" ht="18" x14ac:dyDescent="0.2">
      <c r="A1354" s="26"/>
      <c r="B1354" s="130"/>
    </row>
    <row r="1355" spans="1:2" ht="18" x14ac:dyDescent="0.2">
      <c r="A1355" s="26"/>
      <c r="B1355" s="130"/>
    </row>
    <row r="1356" spans="1:2" ht="18" x14ac:dyDescent="0.2">
      <c r="A1356" s="26"/>
      <c r="B1356" s="130"/>
    </row>
    <row r="1357" spans="1:2" ht="18" x14ac:dyDescent="0.2">
      <c r="A1357" s="26"/>
      <c r="B1357" s="130"/>
    </row>
    <row r="1358" spans="1:2" ht="18" x14ac:dyDescent="0.2">
      <c r="A1358" s="26"/>
      <c r="B1358" s="130"/>
    </row>
    <row r="1359" spans="1:2" ht="18" x14ac:dyDescent="0.2">
      <c r="A1359" s="26"/>
      <c r="B1359" s="130"/>
    </row>
    <row r="1360" spans="1:2" ht="18" x14ac:dyDescent="0.2">
      <c r="A1360" s="26"/>
      <c r="B1360" s="130"/>
    </row>
    <row r="1361" spans="1:2" ht="18" x14ac:dyDescent="0.2">
      <c r="A1361" s="26"/>
      <c r="B1361" s="130"/>
    </row>
    <row r="1362" spans="1:2" ht="18" x14ac:dyDescent="0.2">
      <c r="A1362" s="26"/>
      <c r="B1362" s="130"/>
    </row>
    <row r="1363" spans="1:2" ht="18" x14ac:dyDescent="0.2">
      <c r="A1363" s="26"/>
      <c r="B1363" s="130"/>
    </row>
    <row r="1364" spans="1:2" ht="18" x14ac:dyDescent="0.2">
      <c r="A1364" s="26"/>
      <c r="B1364" s="130"/>
    </row>
    <row r="1365" spans="1:2" ht="18" x14ac:dyDescent="0.2">
      <c r="A1365" s="26"/>
      <c r="B1365" s="130"/>
    </row>
    <row r="1366" spans="1:2" ht="18" x14ac:dyDescent="0.2">
      <c r="A1366" s="26"/>
      <c r="B1366" s="130"/>
    </row>
    <row r="1367" spans="1:2" ht="18" x14ac:dyDescent="0.2">
      <c r="A1367" s="26"/>
      <c r="B1367" s="130"/>
    </row>
    <row r="1368" spans="1:2" ht="18" x14ac:dyDescent="0.2">
      <c r="A1368" s="26"/>
      <c r="B1368" s="130"/>
    </row>
    <row r="1369" spans="1:2" ht="18" x14ac:dyDescent="0.2">
      <c r="A1369" s="26"/>
      <c r="B1369" s="130"/>
    </row>
    <row r="1370" spans="1:2" ht="18" x14ac:dyDescent="0.2">
      <c r="A1370" s="26"/>
      <c r="B1370" s="130"/>
    </row>
    <row r="1371" spans="1:2" ht="18" x14ac:dyDescent="0.2">
      <c r="A1371" s="26"/>
      <c r="B1371" s="130"/>
    </row>
    <row r="1372" spans="1:2" ht="18" x14ac:dyDescent="0.2">
      <c r="A1372" s="26"/>
      <c r="B1372" s="130"/>
    </row>
    <row r="1373" spans="1:2" ht="18" x14ac:dyDescent="0.2">
      <c r="A1373" s="26"/>
      <c r="B1373" s="130"/>
    </row>
    <row r="1374" spans="1:2" ht="18" x14ac:dyDescent="0.2">
      <c r="A1374" s="26"/>
      <c r="B1374" s="130"/>
    </row>
    <row r="1375" spans="1:2" ht="18" x14ac:dyDescent="0.2">
      <c r="A1375" s="26"/>
      <c r="B1375" s="130"/>
    </row>
    <row r="1376" spans="1:2" ht="18" x14ac:dyDescent="0.2">
      <c r="A1376" s="26"/>
      <c r="B1376" s="130"/>
    </row>
    <row r="1377" spans="1:2" ht="18" x14ac:dyDescent="0.2">
      <c r="A1377" s="26"/>
      <c r="B1377" s="130"/>
    </row>
    <row r="1378" spans="1:2" ht="18" x14ac:dyDescent="0.2">
      <c r="A1378" s="26"/>
      <c r="B1378" s="130"/>
    </row>
    <row r="1379" spans="1:2" ht="18" x14ac:dyDescent="0.2">
      <c r="A1379" s="26"/>
      <c r="B1379" s="130"/>
    </row>
    <row r="1380" spans="1:2" ht="18" x14ac:dyDescent="0.2">
      <c r="A1380" s="26"/>
      <c r="B1380" s="130"/>
    </row>
    <row r="1381" spans="1:2" ht="18" x14ac:dyDescent="0.2">
      <c r="A1381" s="26"/>
      <c r="B1381" s="130"/>
    </row>
    <row r="1382" spans="1:2" ht="18" x14ac:dyDescent="0.2">
      <c r="A1382" s="26"/>
      <c r="B1382" s="130"/>
    </row>
    <row r="1383" spans="1:2" ht="18" x14ac:dyDescent="0.2">
      <c r="A1383" s="26"/>
      <c r="B1383" s="130"/>
    </row>
    <row r="1384" spans="1:2" ht="18" x14ac:dyDescent="0.2">
      <c r="A1384" s="26"/>
      <c r="B1384" s="130"/>
    </row>
    <row r="1385" spans="1:2" ht="18" x14ac:dyDescent="0.2">
      <c r="A1385" s="26"/>
      <c r="B1385" s="130"/>
    </row>
    <row r="1386" spans="1:2" ht="18" x14ac:dyDescent="0.2">
      <c r="A1386" s="26"/>
      <c r="B1386" s="130"/>
    </row>
    <row r="1387" spans="1:2" ht="18" x14ac:dyDescent="0.2">
      <c r="A1387" s="26"/>
      <c r="B1387" s="130"/>
    </row>
    <row r="1388" spans="1:2" ht="18" x14ac:dyDescent="0.2">
      <c r="A1388" s="26"/>
      <c r="B1388" s="130"/>
    </row>
    <row r="1389" spans="1:2" ht="18" x14ac:dyDescent="0.2">
      <c r="A1389" s="26"/>
      <c r="B1389" s="130"/>
    </row>
    <row r="1390" spans="1:2" ht="18" x14ac:dyDescent="0.2">
      <c r="A1390" s="26"/>
      <c r="B1390" s="130"/>
    </row>
    <row r="1391" spans="1:2" ht="18" x14ac:dyDescent="0.2">
      <c r="A1391" s="26"/>
      <c r="B1391" s="130"/>
    </row>
    <row r="1392" spans="1:2" ht="18" x14ac:dyDescent="0.2">
      <c r="A1392" s="26"/>
      <c r="B1392" s="130"/>
    </row>
    <row r="1393" spans="1:2" ht="18" x14ac:dyDescent="0.2">
      <c r="A1393" s="26"/>
      <c r="B1393" s="130"/>
    </row>
    <row r="1394" spans="1:2" ht="18" x14ac:dyDescent="0.2">
      <c r="A1394" s="26"/>
      <c r="B1394" s="130"/>
    </row>
    <row r="1395" spans="1:2" ht="18" x14ac:dyDescent="0.2">
      <c r="A1395" s="26"/>
      <c r="B1395" s="130"/>
    </row>
    <row r="1396" spans="1:2" ht="18" x14ac:dyDescent="0.2">
      <c r="A1396" s="26"/>
      <c r="B1396" s="130"/>
    </row>
    <row r="1397" spans="1:2" ht="18" x14ac:dyDescent="0.2">
      <c r="A1397" s="26"/>
      <c r="B1397" s="130"/>
    </row>
    <row r="1398" spans="1:2" ht="18" x14ac:dyDescent="0.2">
      <c r="A1398" s="26"/>
      <c r="B1398" s="130"/>
    </row>
    <row r="1399" spans="1:2" ht="18" x14ac:dyDescent="0.2">
      <c r="A1399" s="26"/>
      <c r="B1399" s="130"/>
    </row>
    <row r="1400" spans="1:2" ht="18" x14ac:dyDescent="0.2">
      <c r="A1400" s="26"/>
      <c r="B1400" s="130"/>
    </row>
    <row r="1401" spans="1:2" ht="18" x14ac:dyDescent="0.2">
      <c r="A1401" s="26"/>
      <c r="B1401" s="130"/>
    </row>
    <row r="1402" spans="1:2" ht="18" x14ac:dyDescent="0.2">
      <c r="A1402" s="26"/>
      <c r="B1402" s="130"/>
    </row>
    <row r="1403" spans="1:2" ht="18" x14ac:dyDescent="0.2">
      <c r="A1403" s="26"/>
      <c r="B1403" s="130"/>
    </row>
    <row r="1404" spans="1:2" ht="18" x14ac:dyDescent="0.2">
      <c r="A1404" s="26"/>
      <c r="B1404" s="130"/>
    </row>
    <row r="1405" spans="1:2" ht="18" x14ac:dyDescent="0.2">
      <c r="A1405" s="26"/>
      <c r="B1405" s="130"/>
    </row>
    <row r="1406" spans="1:2" ht="18" x14ac:dyDescent="0.2">
      <c r="A1406" s="26"/>
      <c r="B1406" s="130"/>
    </row>
    <row r="1407" spans="1:2" ht="18" x14ac:dyDescent="0.2">
      <c r="A1407" s="26"/>
      <c r="B1407" s="130"/>
    </row>
    <row r="1408" spans="1:2" ht="18" x14ac:dyDescent="0.2">
      <c r="A1408" s="26"/>
      <c r="B1408" s="130"/>
    </row>
    <row r="1409" spans="1:2" ht="18" x14ac:dyDescent="0.2">
      <c r="A1409" s="26"/>
      <c r="B1409" s="130"/>
    </row>
    <row r="1410" spans="1:2" ht="18" x14ac:dyDescent="0.2">
      <c r="A1410" s="26"/>
      <c r="B1410" s="130"/>
    </row>
    <row r="1411" spans="1:2" ht="18" x14ac:dyDescent="0.2">
      <c r="A1411" s="26"/>
      <c r="B1411" s="130"/>
    </row>
    <row r="1412" spans="1:2" ht="18" x14ac:dyDescent="0.2">
      <c r="A1412" s="26"/>
      <c r="B1412" s="130"/>
    </row>
    <row r="1413" spans="1:2" ht="18" x14ac:dyDescent="0.2">
      <c r="A1413" s="26"/>
      <c r="B1413" s="130"/>
    </row>
    <row r="1414" spans="1:2" ht="18" x14ac:dyDescent="0.2">
      <c r="A1414" s="26"/>
      <c r="B1414" s="130"/>
    </row>
    <row r="1415" spans="1:2" ht="18" x14ac:dyDescent="0.2">
      <c r="A1415" s="26"/>
      <c r="B1415" s="130"/>
    </row>
    <row r="1416" spans="1:2" ht="18" x14ac:dyDescent="0.2">
      <c r="A1416" s="26"/>
      <c r="B1416" s="130"/>
    </row>
    <row r="1417" spans="1:2" ht="18" x14ac:dyDescent="0.2">
      <c r="A1417" s="26"/>
      <c r="B1417" s="130"/>
    </row>
    <row r="1418" spans="1:2" ht="18" x14ac:dyDescent="0.2">
      <c r="A1418" s="26"/>
      <c r="B1418" s="130"/>
    </row>
    <row r="1419" spans="1:2" ht="18" x14ac:dyDescent="0.2">
      <c r="A1419" s="26"/>
      <c r="B1419" s="130"/>
    </row>
    <row r="1420" spans="1:2" ht="18" x14ac:dyDescent="0.2">
      <c r="A1420" s="26"/>
      <c r="B1420" s="130"/>
    </row>
    <row r="1421" spans="1:2" ht="18" x14ac:dyDescent="0.2">
      <c r="A1421" s="26"/>
      <c r="B1421" s="130"/>
    </row>
    <row r="1422" spans="1:2" ht="18" x14ac:dyDescent="0.2">
      <c r="A1422" s="26"/>
      <c r="B1422" s="130"/>
    </row>
    <row r="1423" spans="1:2" ht="18" x14ac:dyDescent="0.2">
      <c r="A1423" s="26"/>
      <c r="B1423" s="130"/>
    </row>
    <row r="1424" spans="1:2" ht="18" x14ac:dyDescent="0.2">
      <c r="A1424" s="26"/>
      <c r="B1424" s="130"/>
    </row>
    <row r="1425" spans="1:2" ht="18" x14ac:dyDescent="0.2">
      <c r="A1425" s="26"/>
      <c r="B1425" s="130"/>
    </row>
    <row r="1426" spans="1:2" ht="18" x14ac:dyDescent="0.2">
      <c r="A1426" s="26"/>
      <c r="B1426" s="130"/>
    </row>
    <row r="1427" spans="1:2" ht="18" x14ac:dyDescent="0.2">
      <c r="A1427" s="26"/>
      <c r="B1427" s="130"/>
    </row>
    <row r="1428" spans="1:2" ht="18" x14ac:dyDescent="0.2">
      <c r="A1428" s="26"/>
      <c r="B1428" s="130"/>
    </row>
    <row r="1429" spans="1:2" ht="18" x14ac:dyDescent="0.2">
      <c r="A1429" s="26"/>
      <c r="B1429" s="130"/>
    </row>
    <row r="1430" spans="1:2" ht="18" x14ac:dyDescent="0.2">
      <c r="A1430" s="26"/>
      <c r="B1430" s="130"/>
    </row>
    <row r="1431" spans="1:2" ht="18" x14ac:dyDescent="0.2">
      <c r="A1431" s="26"/>
      <c r="B1431" s="130"/>
    </row>
    <row r="1432" spans="1:2" ht="18" x14ac:dyDescent="0.2">
      <c r="A1432" s="26"/>
      <c r="B1432" s="130"/>
    </row>
    <row r="1433" spans="1:2" ht="18" x14ac:dyDescent="0.2">
      <c r="A1433" s="26"/>
      <c r="B1433" s="130"/>
    </row>
    <row r="1434" spans="1:2" ht="18" x14ac:dyDescent="0.2">
      <c r="A1434" s="26"/>
      <c r="B1434" s="130"/>
    </row>
    <row r="1435" spans="1:2" ht="18" x14ac:dyDescent="0.2">
      <c r="A1435" s="26"/>
      <c r="B1435" s="130"/>
    </row>
    <row r="1436" spans="1:2" ht="18" x14ac:dyDescent="0.2">
      <c r="A1436" s="26"/>
      <c r="B1436" s="130"/>
    </row>
    <row r="1437" spans="1:2" ht="18" x14ac:dyDescent="0.2">
      <c r="A1437" s="26"/>
      <c r="B1437" s="130"/>
    </row>
    <row r="1438" spans="1:2" ht="18" x14ac:dyDescent="0.2">
      <c r="A1438" s="26"/>
      <c r="B1438" s="130"/>
    </row>
    <row r="1439" spans="1:2" ht="18" x14ac:dyDescent="0.2">
      <c r="A1439" s="26"/>
      <c r="B1439" s="130"/>
    </row>
    <row r="1440" spans="1:2" ht="18" x14ac:dyDescent="0.2">
      <c r="A1440" s="26"/>
      <c r="B1440" s="130"/>
    </row>
    <row r="1441" spans="1:2" ht="18" x14ac:dyDescent="0.2">
      <c r="A1441" s="26"/>
      <c r="B1441" s="130"/>
    </row>
    <row r="1442" spans="1:2" ht="18" x14ac:dyDescent="0.2">
      <c r="A1442" s="26"/>
      <c r="B1442" s="130"/>
    </row>
    <row r="1443" spans="1:2" ht="18" x14ac:dyDescent="0.2">
      <c r="A1443" s="26"/>
      <c r="B1443" s="130"/>
    </row>
    <row r="1444" spans="1:2" ht="18" x14ac:dyDescent="0.2">
      <c r="A1444" s="26"/>
      <c r="B1444" s="130"/>
    </row>
    <row r="1445" spans="1:2" ht="18" x14ac:dyDescent="0.2">
      <c r="A1445" s="26"/>
      <c r="B1445" s="130"/>
    </row>
    <row r="1446" spans="1:2" ht="18" x14ac:dyDescent="0.2">
      <c r="A1446" s="26"/>
      <c r="B1446" s="130"/>
    </row>
    <row r="1447" spans="1:2" ht="18" x14ac:dyDescent="0.2">
      <c r="A1447" s="26"/>
      <c r="B1447" s="130"/>
    </row>
    <row r="1448" spans="1:2" ht="18" x14ac:dyDescent="0.2">
      <c r="A1448" s="26"/>
      <c r="B1448" s="130"/>
    </row>
    <row r="1449" spans="1:2" ht="18" x14ac:dyDescent="0.2">
      <c r="A1449" s="26"/>
      <c r="B1449" s="130"/>
    </row>
    <row r="1450" spans="1:2" ht="18" x14ac:dyDescent="0.2">
      <c r="A1450" s="26"/>
      <c r="B1450" s="130"/>
    </row>
    <row r="1451" spans="1:2" ht="18" x14ac:dyDescent="0.2">
      <c r="A1451" s="26"/>
      <c r="B1451" s="130"/>
    </row>
    <row r="1452" spans="1:2" ht="18" x14ac:dyDescent="0.2">
      <c r="A1452" s="26"/>
      <c r="B1452" s="130"/>
    </row>
    <row r="1453" spans="1:2" ht="18" x14ac:dyDescent="0.2">
      <c r="A1453" s="26"/>
      <c r="B1453" s="130"/>
    </row>
    <row r="1454" spans="1:2" ht="18" x14ac:dyDescent="0.2">
      <c r="A1454" s="26"/>
      <c r="B1454" s="130"/>
    </row>
    <row r="1455" spans="1:2" ht="18" x14ac:dyDescent="0.2">
      <c r="A1455" s="26"/>
      <c r="B1455" s="130"/>
    </row>
    <row r="1456" spans="1:2" ht="18" x14ac:dyDescent="0.2">
      <c r="A1456" s="26"/>
      <c r="B1456" s="130"/>
    </row>
    <row r="1457" spans="1:2" ht="18" x14ac:dyDescent="0.2">
      <c r="A1457" s="26"/>
      <c r="B1457" s="130"/>
    </row>
    <row r="1458" spans="1:2" ht="18" x14ac:dyDescent="0.2">
      <c r="A1458" s="26"/>
      <c r="B1458" s="130"/>
    </row>
    <row r="1459" spans="1:2" ht="18" x14ac:dyDescent="0.2">
      <c r="A1459" s="26"/>
      <c r="B1459" s="130"/>
    </row>
    <row r="1460" spans="1:2" ht="18" x14ac:dyDescent="0.2">
      <c r="A1460" s="26"/>
      <c r="B1460" s="130"/>
    </row>
    <row r="1461" spans="1:2" ht="18" x14ac:dyDescent="0.2">
      <c r="A1461" s="26"/>
      <c r="B1461" s="130"/>
    </row>
    <row r="1462" spans="1:2" ht="18" x14ac:dyDescent="0.2">
      <c r="A1462" s="26"/>
      <c r="B1462" s="130"/>
    </row>
    <row r="1463" spans="1:2" ht="18" x14ac:dyDescent="0.2">
      <c r="A1463" s="26"/>
      <c r="B1463" s="130"/>
    </row>
    <row r="1464" spans="1:2" ht="18" x14ac:dyDescent="0.2">
      <c r="A1464" s="26"/>
      <c r="B1464" s="130"/>
    </row>
    <row r="1465" spans="1:2" ht="18" x14ac:dyDescent="0.2">
      <c r="A1465" s="26"/>
      <c r="B1465" s="130"/>
    </row>
    <row r="1466" spans="1:2" ht="18" x14ac:dyDescent="0.2">
      <c r="A1466" s="26"/>
      <c r="B1466" s="130"/>
    </row>
    <row r="1467" spans="1:2" ht="18" x14ac:dyDescent="0.2">
      <c r="A1467" s="26"/>
      <c r="B1467" s="130"/>
    </row>
    <row r="1468" spans="1:2" ht="18" x14ac:dyDescent="0.2">
      <c r="A1468" s="26"/>
      <c r="B1468" s="130"/>
    </row>
    <row r="1469" spans="1:2" ht="18" x14ac:dyDescent="0.2">
      <c r="A1469" s="26"/>
      <c r="B1469" s="130"/>
    </row>
    <row r="1470" spans="1:2" ht="18" x14ac:dyDescent="0.2">
      <c r="A1470" s="26"/>
      <c r="B1470" s="130"/>
    </row>
    <row r="1471" spans="1:2" ht="18" x14ac:dyDescent="0.2">
      <c r="A1471" s="26"/>
      <c r="B1471" s="130"/>
    </row>
    <row r="1472" spans="1:2" ht="18" x14ac:dyDescent="0.2">
      <c r="A1472" s="26"/>
      <c r="B1472" s="130"/>
    </row>
    <row r="1473" spans="1:2" ht="18" x14ac:dyDescent="0.2">
      <c r="A1473" s="26"/>
      <c r="B1473" s="130"/>
    </row>
    <row r="1474" spans="1:2" ht="18" x14ac:dyDescent="0.2">
      <c r="A1474" s="26"/>
      <c r="B1474" s="130"/>
    </row>
    <row r="1475" spans="1:2" ht="18" x14ac:dyDescent="0.2">
      <c r="A1475" s="26"/>
      <c r="B1475" s="130"/>
    </row>
    <row r="1476" spans="1:2" ht="18" x14ac:dyDescent="0.2">
      <c r="A1476" s="26"/>
      <c r="B1476" s="130"/>
    </row>
    <row r="1477" spans="1:2" ht="18" x14ac:dyDescent="0.2">
      <c r="A1477" s="26"/>
      <c r="B1477" s="130"/>
    </row>
    <row r="1478" spans="1:2" ht="18" x14ac:dyDescent="0.2">
      <c r="A1478" s="26"/>
      <c r="B1478" s="130"/>
    </row>
    <row r="1479" spans="1:2" ht="18" x14ac:dyDescent="0.2">
      <c r="A1479" s="26"/>
      <c r="B1479" s="130"/>
    </row>
    <row r="1480" spans="1:2" ht="18" x14ac:dyDescent="0.2">
      <c r="A1480" s="26"/>
      <c r="B1480" s="130"/>
    </row>
    <row r="1481" spans="1:2" ht="18" x14ac:dyDescent="0.2">
      <c r="A1481" s="26"/>
      <c r="B1481" s="130"/>
    </row>
    <row r="1482" spans="1:2" ht="18" x14ac:dyDescent="0.2">
      <c r="A1482" s="26"/>
      <c r="B1482" s="130"/>
    </row>
    <row r="1483" spans="1:2" ht="18" x14ac:dyDescent="0.2">
      <c r="A1483" s="26"/>
      <c r="B1483" s="130"/>
    </row>
    <row r="1484" spans="1:2" ht="18" x14ac:dyDescent="0.2">
      <c r="A1484" s="26"/>
      <c r="B1484" s="130"/>
    </row>
    <row r="1485" spans="1:2" ht="18" x14ac:dyDescent="0.2">
      <c r="A1485" s="26"/>
      <c r="B1485" s="130"/>
    </row>
    <row r="1486" spans="1:2" ht="18" x14ac:dyDescent="0.2">
      <c r="A1486" s="26"/>
      <c r="B1486" s="130"/>
    </row>
    <row r="1487" spans="1:2" ht="18" x14ac:dyDescent="0.2">
      <c r="A1487" s="26"/>
      <c r="B1487" s="130"/>
    </row>
    <row r="1488" spans="1:2" ht="18" x14ac:dyDescent="0.2">
      <c r="A1488" s="26"/>
      <c r="B1488" s="130"/>
    </row>
    <row r="1489" spans="1:2" ht="18" x14ac:dyDescent="0.2">
      <c r="A1489" s="26"/>
      <c r="B1489" s="130"/>
    </row>
    <row r="1490" spans="1:2" ht="18" x14ac:dyDescent="0.2">
      <c r="A1490" s="26"/>
      <c r="B1490" s="130"/>
    </row>
    <row r="1491" spans="1:2" ht="18" x14ac:dyDescent="0.2">
      <c r="A1491" s="26"/>
      <c r="B1491" s="130"/>
    </row>
    <row r="1492" spans="1:2" ht="18" x14ac:dyDescent="0.2">
      <c r="A1492" s="26"/>
      <c r="B1492" s="130"/>
    </row>
    <row r="1493" spans="1:2" ht="18" x14ac:dyDescent="0.2">
      <c r="A1493" s="26"/>
      <c r="B1493" s="130"/>
    </row>
    <row r="1494" spans="1:2" ht="18" x14ac:dyDescent="0.2">
      <c r="A1494" s="26"/>
      <c r="B1494" s="130"/>
    </row>
    <row r="1495" spans="1:2" ht="18" x14ac:dyDescent="0.2">
      <c r="A1495" s="26"/>
      <c r="B1495" s="130"/>
    </row>
    <row r="1496" spans="1:2" ht="18" x14ac:dyDescent="0.2">
      <c r="A1496" s="26"/>
      <c r="B1496" s="130"/>
    </row>
    <row r="1497" spans="1:2" ht="18" x14ac:dyDescent="0.2">
      <c r="A1497" s="26"/>
      <c r="B1497" s="130"/>
    </row>
    <row r="1498" spans="1:2" ht="18" x14ac:dyDescent="0.2">
      <c r="A1498" s="26"/>
      <c r="B1498" s="130"/>
    </row>
    <row r="1499" spans="1:2" ht="18" x14ac:dyDescent="0.2">
      <c r="A1499" s="26"/>
      <c r="B1499" s="130"/>
    </row>
    <row r="1500" spans="1:2" ht="18" x14ac:dyDescent="0.2">
      <c r="A1500" s="26"/>
      <c r="B1500" s="130"/>
    </row>
    <row r="1501" spans="1:2" ht="18" x14ac:dyDescent="0.2">
      <c r="A1501" s="26"/>
      <c r="B1501" s="130"/>
    </row>
    <row r="1502" spans="1:2" ht="18" x14ac:dyDescent="0.2">
      <c r="A1502" s="26"/>
      <c r="B1502" s="130"/>
    </row>
    <row r="1503" spans="1:2" ht="18" x14ac:dyDescent="0.2">
      <c r="A1503" s="26"/>
      <c r="B1503" s="130"/>
    </row>
    <row r="1504" spans="1:2" ht="18" x14ac:dyDescent="0.2">
      <c r="A1504" s="26"/>
      <c r="B1504" s="130"/>
    </row>
    <row r="1505" spans="1:2" ht="18" x14ac:dyDescent="0.2">
      <c r="A1505" s="26"/>
      <c r="B1505" s="130"/>
    </row>
    <row r="1506" spans="1:2" ht="18" x14ac:dyDescent="0.2">
      <c r="A1506" s="26"/>
      <c r="B1506" s="130"/>
    </row>
    <row r="1507" spans="1:2" ht="18" x14ac:dyDescent="0.2">
      <c r="A1507" s="26"/>
      <c r="B1507" s="130"/>
    </row>
    <row r="1508" spans="1:2" ht="18" x14ac:dyDescent="0.2">
      <c r="A1508" s="26"/>
      <c r="B1508" s="130"/>
    </row>
    <row r="1509" spans="1:2" ht="18" x14ac:dyDescent="0.2">
      <c r="A1509" s="26"/>
      <c r="B1509" s="130"/>
    </row>
    <row r="1510" spans="1:2" ht="18" x14ac:dyDescent="0.2">
      <c r="A1510" s="26"/>
      <c r="B1510" s="130"/>
    </row>
    <row r="1511" spans="1:2" ht="18" x14ac:dyDescent="0.2">
      <c r="A1511" s="26"/>
      <c r="B1511" s="130"/>
    </row>
    <row r="1512" spans="1:2" ht="18" x14ac:dyDescent="0.2">
      <c r="A1512" s="26"/>
      <c r="B1512" s="130"/>
    </row>
    <row r="1513" spans="1:2" ht="18" x14ac:dyDescent="0.2">
      <c r="A1513" s="26"/>
      <c r="B1513" s="130"/>
    </row>
    <row r="1514" spans="1:2" ht="18" x14ac:dyDescent="0.2">
      <c r="A1514" s="26"/>
      <c r="B1514" s="130"/>
    </row>
    <row r="1515" spans="1:2" ht="18" x14ac:dyDescent="0.2">
      <c r="A1515" s="26"/>
      <c r="B1515" s="130"/>
    </row>
    <row r="1516" spans="1:2" ht="18" x14ac:dyDescent="0.2">
      <c r="A1516" s="26"/>
      <c r="B1516" s="130"/>
    </row>
    <row r="1517" spans="1:2" ht="18" x14ac:dyDescent="0.2">
      <c r="A1517" s="26"/>
      <c r="B1517" s="130"/>
    </row>
    <row r="1518" spans="1:2" ht="18" x14ac:dyDescent="0.2">
      <c r="A1518" s="26"/>
      <c r="B1518" s="130"/>
    </row>
    <row r="1519" spans="1:2" ht="18" x14ac:dyDescent="0.2">
      <c r="A1519" s="26"/>
      <c r="B1519" s="130"/>
    </row>
    <row r="1520" spans="1:2" ht="18" x14ac:dyDescent="0.2">
      <c r="A1520" s="26"/>
      <c r="B1520" s="130"/>
    </row>
    <row r="1521" spans="1:2" ht="18" x14ac:dyDescent="0.2">
      <c r="A1521" s="26"/>
      <c r="B1521" s="130"/>
    </row>
    <row r="1522" spans="1:2" ht="18" x14ac:dyDescent="0.2">
      <c r="A1522" s="26"/>
      <c r="B1522" s="130"/>
    </row>
    <row r="1523" spans="1:2" ht="18" x14ac:dyDescent="0.2">
      <c r="A1523" s="26"/>
      <c r="B1523" s="130"/>
    </row>
    <row r="1524" spans="1:2" ht="18" x14ac:dyDescent="0.2">
      <c r="A1524" s="26"/>
      <c r="B1524" s="130"/>
    </row>
    <row r="1525" spans="1:2" ht="18" x14ac:dyDescent="0.2">
      <c r="A1525" s="26"/>
      <c r="B1525" s="130"/>
    </row>
    <row r="1526" spans="1:2" ht="18" x14ac:dyDescent="0.2">
      <c r="A1526" s="26"/>
      <c r="B1526" s="130"/>
    </row>
    <row r="1527" spans="1:2" ht="18" x14ac:dyDescent="0.2">
      <c r="A1527" s="26"/>
      <c r="B1527" s="130"/>
    </row>
    <row r="1528" spans="1:2" ht="18" x14ac:dyDescent="0.2">
      <c r="A1528" s="26"/>
      <c r="B1528" s="130"/>
    </row>
    <row r="1529" spans="1:2" ht="18" x14ac:dyDescent="0.2">
      <c r="A1529" s="26"/>
      <c r="B1529" s="130"/>
    </row>
    <row r="1530" spans="1:2" ht="18" x14ac:dyDescent="0.2">
      <c r="A1530" s="26"/>
      <c r="B1530" s="130"/>
    </row>
    <row r="1531" spans="1:2" ht="18" x14ac:dyDescent="0.2">
      <c r="A1531" s="26"/>
      <c r="B1531" s="130"/>
    </row>
    <row r="1532" spans="1:2" ht="18" x14ac:dyDescent="0.2">
      <c r="A1532" s="26"/>
      <c r="B1532" s="130"/>
    </row>
    <row r="1533" spans="1:2" ht="18" x14ac:dyDescent="0.2">
      <c r="A1533" s="26"/>
      <c r="B1533" s="130"/>
    </row>
    <row r="1534" spans="1:2" ht="18" x14ac:dyDescent="0.2">
      <c r="A1534" s="26"/>
      <c r="B1534" s="130"/>
    </row>
    <row r="1535" spans="1:2" ht="18" x14ac:dyDescent="0.2">
      <c r="A1535" s="26"/>
      <c r="B1535" s="130"/>
    </row>
    <row r="1536" spans="1:2" ht="18" x14ac:dyDescent="0.2">
      <c r="A1536" s="26"/>
      <c r="B1536" s="130"/>
    </row>
    <row r="1537" spans="1:2" ht="18" x14ac:dyDescent="0.2">
      <c r="A1537" s="26"/>
      <c r="B1537" s="130"/>
    </row>
    <row r="1538" spans="1:2" ht="18" x14ac:dyDescent="0.2">
      <c r="A1538" s="26"/>
      <c r="B1538" s="130"/>
    </row>
    <row r="1539" spans="1:2" ht="18" x14ac:dyDescent="0.2">
      <c r="A1539" s="26"/>
      <c r="B1539" s="130"/>
    </row>
    <row r="1540" spans="1:2" ht="18" x14ac:dyDescent="0.2">
      <c r="A1540" s="26"/>
      <c r="B1540" s="130"/>
    </row>
    <row r="1541" spans="1:2" ht="18" x14ac:dyDescent="0.2">
      <c r="A1541" s="26"/>
      <c r="B1541" s="130"/>
    </row>
    <row r="1542" spans="1:2" ht="18" x14ac:dyDescent="0.2">
      <c r="A1542" s="26"/>
      <c r="B1542" s="130"/>
    </row>
    <row r="1543" spans="1:2" ht="18" x14ac:dyDescent="0.2">
      <c r="A1543" s="26"/>
      <c r="B1543" s="130"/>
    </row>
    <row r="1544" spans="1:2" ht="18" x14ac:dyDescent="0.2">
      <c r="A1544" s="26"/>
      <c r="B1544" s="130"/>
    </row>
    <row r="1545" spans="1:2" ht="18" x14ac:dyDescent="0.2">
      <c r="A1545" s="26"/>
      <c r="B1545" s="130"/>
    </row>
    <row r="1546" spans="1:2" ht="18" x14ac:dyDescent="0.2">
      <c r="A1546" s="26"/>
      <c r="B1546" s="130"/>
    </row>
    <row r="1547" spans="1:2" ht="18" x14ac:dyDescent="0.2">
      <c r="A1547" s="26"/>
      <c r="B1547" s="130"/>
    </row>
    <row r="1548" spans="1:2" ht="18" x14ac:dyDescent="0.2">
      <c r="A1548" s="26"/>
      <c r="B1548" s="130"/>
    </row>
    <row r="1549" spans="1:2" ht="18" x14ac:dyDescent="0.2">
      <c r="A1549" s="26"/>
      <c r="B1549" s="130"/>
    </row>
    <row r="1550" spans="1:2" ht="18" x14ac:dyDescent="0.2">
      <c r="A1550" s="26"/>
      <c r="B1550" s="130"/>
    </row>
    <row r="1551" spans="1:2" ht="18" x14ac:dyDescent="0.2">
      <c r="A1551" s="26"/>
      <c r="B1551" s="130"/>
    </row>
    <row r="1552" spans="1:2" ht="18" x14ac:dyDescent="0.2">
      <c r="A1552" s="26"/>
      <c r="B1552" s="130"/>
    </row>
    <row r="1553" spans="1:2" ht="18" x14ac:dyDescent="0.2">
      <c r="A1553" s="26"/>
      <c r="B1553" s="130"/>
    </row>
    <row r="1554" spans="1:2" ht="18" x14ac:dyDescent="0.2">
      <c r="A1554" s="26"/>
      <c r="B1554" s="130"/>
    </row>
    <row r="1555" spans="1:2" ht="18" x14ac:dyDescent="0.2">
      <c r="A1555" s="26"/>
      <c r="B1555" s="130"/>
    </row>
    <row r="1556" spans="1:2" ht="18" x14ac:dyDescent="0.2">
      <c r="A1556" s="26"/>
      <c r="B1556" s="130"/>
    </row>
    <row r="1557" spans="1:2" ht="18" x14ac:dyDescent="0.2">
      <c r="A1557" s="26"/>
      <c r="B1557" s="130"/>
    </row>
    <row r="1558" spans="1:2" ht="18" x14ac:dyDescent="0.2">
      <c r="A1558" s="26"/>
      <c r="B1558" s="130"/>
    </row>
    <row r="1559" spans="1:2" ht="18" x14ac:dyDescent="0.2">
      <c r="A1559" s="26"/>
      <c r="B1559" s="130"/>
    </row>
    <row r="1560" spans="1:2" ht="18" x14ac:dyDescent="0.2">
      <c r="A1560" s="26"/>
      <c r="B1560" s="130"/>
    </row>
    <row r="1561" spans="1:2" ht="18" x14ac:dyDescent="0.2">
      <c r="A1561" s="26"/>
      <c r="B1561" s="130"/>
    </row>
    <row r="1562" spans="1:2" ht="18" x14ac:dyDescent="0.2">
      <c r="A1562" s="26"/>
      <c r="B1562" s="130"/>
    </row>
    <row r="1563" spans="1:2" ht="18" x14ac:dyDescent="0.2">
      <c r="A1563" s="26"/>
      <c r="B1563" s="130"/>
    </row>
    <row r="1564" spans="1:2" ht="18" x14ac:dyDescent="0.2">
      <c r="A1564" s="26"/>
      <c r="B1564" s="130"/>
    </row>
    <row r="1565" spans="1:2" ht="18" x14ac:dyDescent="0.2">
      <c r="A1565" s="26"/>
      <c r="B1565" s="130"/>
    </row>
    <row r="1566" spans="1:2" ht="18" x14ac:dyDescent="0.2">
      <c r="A1566" s="26"/>
      <c r="B1566" s="130"/>
    </row>
    <row r="1567" spans="1:2" ht="18" x14ac:dyDescent="0.2">
      <c r="A1567" s="26"/>
      <c r="B1567" s="130"/>
    </row>
    <row r="1568" spans="1:2" ht="18" x14ac:dyDescent="0.2">
      <c r="A1568" s="26"/>
      <c r="B1568" s="130"/>
    </row>
    <row r="1569" spans="1:2" ht="18" x14ac:dyDescent="0.2">
      <c r="A1569" s="26"/>
      <c r="B1569" s="130"/>
    </row>
    <row r="1570" spans="1:2" ht="18" x14ac:dyDescent="0.2">
      <c r="A1570" s="26"/>
      <c r="B1570" s="130"/>
    </row>
    <row r="1571" spans="1:2" ht="18" x14ac:dyDescent="0.2">
      <c r="A1571" s="26"/>
      <c r="B1571" s="130"/>
    </row>
    <row r="1572" spans="1:2" ht="18" x14ac:dyDescent="0.2">
      <c r="A1572" s="26"/>
      <c r="B1572" s="130"/>
    </row>
    <row r="1573" spans="1:2" ht="18" x14ac:dyDescent="0.2">
      <c r="A1573" s="26"/>
      <c r="B1573" s="130"/>
    </row>
    <row r="1574" spans="1:2" ht="18" x14ac:dyDescent="0.2">
      <c r="A1574" s="26"/>
      <c r="B1574" s="130"/>
    </row>
    <row r="1575" spans="1:2" ht="18" x14ac:dyDescent="0.2">
      <c r="A1575" s="26"/>
      <c r="B1575" s="130"/>
    </row>
    <row r="1576" spans="1:2" ht="18" x14ac:dyDescent="0.2">
      <c r="A1576" s="26"/>
      <c r="B1576" s="130"/>
    </row>
    <row r="1577" spans="1:2" ht="18" x14ac:dyDescent="0.2">
      <c r="A1577" s="26"/>
      <c r="B1577" s="130"/>
    </row>
    <row r="1578" spans="1:2" ht="18" x14ac:dyDescent="0.2">
      <c r="A1578" s="26"/>
      <c r="B1578" s="130"/>
    </row>
    <row r="1579" spans="1:2" ht="18" x14ac:dyDescent="0.2">
      <c r="A1579" s="26"/>
      <c r="B1579" s="130"/>
    </row>
    <row r="1580" spans="1:2" ht="18" x14ac:dyDescent="0.2">
      <c r="A1580" s="26"/>
      <c r="B1580" s="130"/>
    </row>
    <row r="1581" spans="1:2" ht="18" x14ac:dyDescent="0.2">
      <c r="A1581" s="26"/>
      <c r="B1581" s="130"/>
    </row>
    <row r="1582" spans="1:2" ht="18" x14ac:dyDescent="0.2">
      <c r="A1582" s="26"/>
      <c r="B1582" s="130"/>
    </row>
    <row r="1583" spans="1:2" ht="18" x14ac:dyDescent="0.2">
      <c r="A1583" s="26"/>
      <c r="B1583" s="130"/>
    </row>
    <row r="1584" spans="1:2" ht="18" x14ac:dyDescent="0.2">
      <c r="A1584" s="26"/>
      <c r="B1584" s="130"/>
    </row>
    <row r="1585" spans="1:2" ht="18" x14ac:dyDescent="0.2">
      <c r="A1585" s="26"/>
      <c r="B1585" s="130"/>
    </row>
    <row r="1586" spans="1:2" ht="18" x14ac:dyDescent="0.2">
      <c r="A1586" s="26"/>
      <c r="B1586" s="130"/>
    </row>
    <row r="1587" spans="1:2" ht="18" x14ac:dyDescent="0.2">
      <c r="A1587" s="26"/>
      <c r="B1587" s="130"/>
    </row>
    <row r="1588" spans="1:2" ht="18" x14ac:dyDescent="0.2">
      <c r="A1588" s="26"/>
      <c r="B1588" s="130"/>
    </row>
    <row r="1589" spans="1:2" ht="18" x14ac:dyDescent="0.2">
      <c r="A1589" s="26"/>
      <c r="B1589" s="130"/>
    </row>
    <row r="1590" spans="1:2" ht="18" x14ac:dyDescent="0.2">
      <c r="A1590" s="26"/>
      <c r="B1590" s="130"/>
    </row>
    <row r="1591" spans="1:2" ht="18" x14ac:dyDescent="0.2">
      <c r="A1591" s="26"/>
      <c r="B1591" s="130"/>
    </row>
    <row r="1592" spans="1:2" ht="18" x14ac:dyDescent="0.2">
      <c r="A1592" s="26"/>
      <c r="B1592" s="130"/>
    </row>
    <row r="1593" spans="1:2" ht="18" x14ac:dyDescent="0.2">
      <c r="A1593" s="26"/>
      <c r="B1593" s="130"/>
    </row>
    <row r="1594" spans="1:2" ht="18" x14ac:dyDescent="0.2">
      <c r="A1594" s="26"/>
      <c r="B1594" s="130"/>
    </row>
    <row r="1595" spans="1:2" ht="18" x14ac:dyDescent="0.2">
      <c r="A1595" s="26"/>
      <c r="B1595" s="130"/>
    </row>
    <row r="1596" spans="1:2" ht="18" x14ac:dyDescent="0.2">
      <c r="A1596" s="26"/>
      <c r="B1596" s="130"/>
    </row>
    <row r="1597" spans="1:2" ht="18" x14ac:dyDescent="0.2">
      <c r="A1597" s="26"/>
      <c r="B1597" s="130"/>
    </row>
    <row r="1598" spans="1:2" ht="18" x14ac:dyDescent="0.2">
      <c r="A1598" s="26"/>
      <c r="B1598" s="130"/>
    </row>
    <row r="1599" spans="1:2" ht="18" x14ac:dyDescent="0.2">
      <c r="A1599" s="26"/>
      <c r="B1599" s="130"/>
    </row>
    <row r="1600" spans="1:2" ht="18" x14ac:dyDescent="0.2">
      <c r="A1600" s="26"/>
      <c r="B1600" s="130"/>
    </row>
    <row r="1601" spans="1:2" ht="18" x14ac:dyDescent="0.2">
      <c r="A1601" s="26"/>
      <c r="B1601" s="130"/>
    </row>
    <row r="1602" spans="1:2" ht="18" x14ac:dyDescent="0.2">
      <c r="A1602" s="26"/>
      <c r="B1602" s="130"/>
    </row>
    <row r="1603" spans="1:2" ht="18" x14ac:dyDescent="0.2">
      <c r="A1603" s="26"/>
      <c r="B1603" s="130"/>
    </row>
    <row r="1604" spans="1:2" ht="18" x14ac:dyDescent="0.2">
      <c r="A1604" s="26"/>
      <c r="B1604" s="130"/>
    </row>
    <row r="1605" spans="1:2" ht="18" x14ac:dyDescent="0.2">
      <c r="A1605" s="26"/>
      <c r="B1605" s="130"/>
    </row>
    <row r="1606" spans="1:2" ht="18" x14ac:dyDescent="0.2">
      <c r="A1606" s="26"/>
      <c r="B1606" s="130"/>
    </row>
    <row r="1607" spans="1:2" ht="18" x14ac:dyDescent="0.2">
      <c r="A1607" s="26"/>
      <c r="B1607" s="130"/>
    </row>
    <row r="1608" spans="1:2" ht="18" x14ac:dyDescent="0.2">
      <c r="A1608" s="26"/>
      <c r="B1608" s="130"/>
    </row>
    <row r="1609" spans="1:2" ht="18" x14ac:dyDescent="0.2">
      <c r="A1609" s="26"/>
      <c r="B1609" s="130"/>
    </row>
    <row r="1610" spans="1:2" ht="18" x14ac:dyDescent="0.2">
      <c r="A1610" s="26"/>
      <c r="B1610" s="130"/>
    </row>
    <row r="1611" spans="1:2" ht="18" x14ac:dyDescent="0.2">
      <c r="A1611" s="26"/>
      <c r="B1611" s="130"/>
    </row>
    <row r="1612" spans="1:2" ht="18" x14ac:dyDescent="0.2">
      <c r="A1612" s="26"/>
      <c r="B1612" s="130"/>
    </row>
    <row r="1613" spans="1:2" ht="18" x14ac:dyDescent="0.2">
      <c r="A1613" s="26"/>
      <c r="B1613" s="130"/>
    </row>
    <row r="1614" spans="1:2" ht="18" x14ac:dyDescent="0.2">
      <c r="A1614" s="26"/>
      <c r="B1614" s="130"/>
    </row>
    <row r="1615" spans="1:2" ht="18" x14ac:dyDescent="0.2">
      <c r="A1615" s="26"/>
      <c r="B1615" s="130"/>
    </row>
    <row r="1616" spans="1:2" ht="18" x14ac:dyDescent="0.2">
      <c r="A1616" s="26"/>
      <c r="B1616" s="130"/>
    </row>
    <row r="1617" spans="1:2" ht="18" x14ac:dyDescent="0.2">
      <c r="A1617" s="26"/>
      <c r="B1617" s="130"/>
    </row>
    <row r="1618" spans="1:2" ht="18" x14ac:dyDescent="0.2">
      <c r="A1618" s="26"/>
      <c r="B1618" s="130"/>
    </row>
    <row r="1619" spans="1:2" ht="18" x14ac:dyDescent="0.2">
      <c r="A1619" s="26"/>
      <c r="B1619" s="130"/>
    </row>
    <row r="1620" spans="1:2" ht="18" x14ac:dyDescent="0.2">
      <c r="A1620" s="26"/>
      <c r="B1620" s="130"/>
    </row>
    <row r="1621" spans="1:2" ht="18" x14ac:dyDescent="0.2">
      <c r="A1621" s="26"/>
      <c r="B1621" s="130"/>
    </row>
    <row r="1622" spans="1:2" ht="18" x14ac:dyDescent="0.2">
      <c r="A1622" s="26"/>
      <c r="B1622" s="130"/>
    </row>
    <row r="1623" spans="1:2" ht="18" x14ac:dyDescent="0.2">
      <c r="A1623" s="26"/>
      <c r="B1623" s="130"/>
    </row>
    <row r="1624" spans="1:2" ht="18" x14ac:dyDescent="0.2">
      <c r="A1624" s="26"/>
      <c r="B1624" s="130"/>
    </row>
    <row r="1625" spans="1:2" ht="18" x14ac:dyDescent="0.2">
      <c r="A1625" s="26"/>
      <c r="B1625" s="130"/>
    </row>
    <row r="1626" spans="1:2" ht="18" x14ac:dyDescent="0.2">
      <c r="A1626" s="26"/>
      <c r="B1626" s="130"/>
    </row>
    <row r="1627" spans="1:2" ht="18" x14ac:dyDescent="0.2">
      <c r="A1627" s="26"/>
      <c r="B1627" s="130"/>
    </row>
    <row r="1628" spans="1:2" ht="18" x14ac:dyDescent="0.2">
      <c r="A1628" s="26"/>
      <c r="B1628" s="130"/>
    </row>
    <row r="1629" spans="1:2" ht="18" x14ac:dyDescent="0.2">
      <c r="A1629" s="26"/>
      <c r="B1629" s="130"/>
    </row>
    <row r="1630" spans="1:2" ht="18" x14ac:dyDescent="0.2">
      <c r="A1630" s="26"/>
      <c r="B1630" s="130"/>
    </row>
    <row r="1631" spans="1:2" ht="18" x14ac:dyDescent="0.2">
      <c r="A1631" s="26"/>
      <c r="B1631" s="130"/>
    </row>
    <row r="1632" spans="1:2" ht="18" x14ac:dyDescent="0.2">
      <c r="A1632" s="26"/>
      <c r="B1632" s="130"/>
    </row>
    <row r="1633" spans="1:2" ht="18" x14ac:dyDescent="0.2">
      <c r="A1633" s="26"/>
      <c r="B1633" s="130"/>
    </row>
    <row r="1634" spans="1:2" ht="18" x14ac:dyDescent="0.2">
      <c r="A1634" s="26"/>
      <c r="B1634" s="130"/>
    </row>
    <row r="1635" spans="1:2" ht="18" x14ac:dyDescent="0.2">
      <c r="A1635" s="26"/>
      <c r="B1635" s="130"/>
    </row>
    <row r="1636" spans="1:2" ht="18" x14ac:dyDescent="0.2">
      <c r="A1636" s="26"/>
      <c r="B1636" s="130"/>
    </row>
    <row r="1637" spans="1:2" ht="18" x14ac:dyDescent="0.2">
      <c r="A1637" s="26"/>
      <c r="B1637" s="130"/>
    </row>
    <row r="1638" spans="1:2" ht="18" x14ac:dyDescent="0.2">
      <c r="A1638" s="26"/>
      <c r="B1638" s="130"/>
    </row>
    <row r="1639" spans="1:2" ht="18" x14ac:dyDescent="0.2">
      <c r="A1639" s="26"/>
      <c r="B1639" s="130"/>
    </row>
    <row r="1640" spans="1:2" ht="18" x14ac:dyDescent="0.2">
      <c r="A1640" s="26"/>
      <c r="B1640" s="130"/>
    </row>
    <row r="1641" spans="1:2" ht="18" x14ac:dyDescent="0.2">
      <c r="A1641" s="26"/>
      <c r="B1641" s="130"/>
    </row>
    <row r="1642" spans="1:2" ht="18" x14ac:dyDescent="0.2">
      <c r="A1642" s="26"/>
      <c r="B1642" s="130"/>
    </row>
    <row r="1643" spans="1:2" ht="18" x14ac:dyDescent="0.2">
      <c r="A1643" s="26"/>
      <c r="B1643" s="130"/>
    </row>
    <row r="1644" spans="1:2" ht="18" x14ac:dyDescent="0.2">
      <c r="A1644" s="26"/>
      <c r="B1644" s="130"/>
    </row>
    <row r="1645" spans="1:2" ht="18" x14ac:dyDescent="0.2">
      <c r="A1645" s="26"/>
      <c r="B1645" s="130"/>
    </row>
    <row r="1646" spans="1:2" ht="18" x14ac:dyDescent="0.2">
      <c r="A1646" s="26"/>
      <c r="B1646" s="130"/>
    </row>
    <row r="1647" spans="1:2" ht="18" x14ac:dyDescent="0.2">
      <c r="A1647" s="26"/>
      <c r="B1647" s="130"/>
    </row>
    <row r="1648" spans="1:2" ht="18" x14ac:dyDescent="0.2">
      <c r="A1648" s="26"/>
      <c r="B1648" s="130"/>
    </row>
    <row r="1649" spans="1:2" ht="18" x14ac:dyDescent="0.2">
      <c r="A1649" s="26"/>
      <c r="B1649" s="130"/>
    </row>
    <row r="1650" spans="1:2" ht="18" x14ac:dyDescent="0.2">
      <c r="A1650" s="26"/>
      <c r="B1650" s="130"/>
    </row>
    <row r="1651" spans="1:2" ht="18" x14ac:dyDescent="0.2">
      <c r="A1651" s="26"/>
      <c r="B1651" s="130"/>
    </row>
    <row r="1652" spans="1:2" ht="18" x14ac:dyDescent="0.2">
      <c r="A1652" s="26"/>
      <c r="B1652" s="130"/>
    </row>
    <row r="1653" spans="1:2" ht="18" x14ac:dyDescent="0.2">
      <c r="A1653" s="26"/>
      <c r="B1653" s="130"/>
    </row>
    <row r="1654" spans="1:2" ht="18" x14ac:dyDescent="0.2">
      <c r="A1654" s="26"/>
      <c r="B1654" s="130"/>
    </row>
    <row r="1655" spans="1:2" ht="18" x14ac:dyDescent="0.2">
      <c r="A1655" s="26"/>
      <c r="B1655" s="130"/>
    </row>
    <row r="1656" spans="1:2" ht="18" x14ac:dyDescent="0.2">
      <c r="A1656" s="26"/>
      <c r="B1656" s="130"/>
    </row>
    <row r="1657" spans="1:2" ht="18" x14ac:dyDescent="0.2">
      <c r="A1657" s="26"/>
      <c r="B1657" s="130"/>
    </row>
    <row r="1658" spans="1:2" ht="18" x14ac:dyDescent="0.2">
      <c r="A1658" s="26"/>
      <c r="B1658" s="130"/>
    </row>
    <row r="1659" spans="1:2" ht="18" x14ac:dyDescent="0.2">
      <c r="A1659" s="26"/>
      <c r="B1659" s="130"/>
    </row>
    <row r="1660" spans="1:2" ht="18" x14ac:dyDescent="0.2">
      <c r="A1660" s="26"/>
      <c r="B1660" s="130"/>
    </row>
    <row r="1661" spans="1:2" ht="18" x14ac:dyDescent="0.2">
      <c r="A1661" s="26"/>
      <c r="B1661" s="130"/>
    </row>
    <row r="1662" spans="1:2" ht="18" x14ac:dyDescent="0.2">
      <c r="A1662" s="26"/>
      <c r="B1662" s="130"/>
    </row>
    <row r="1663" spans="1:2" ht="18" x14ac:dyDescent="0.2">
      <c r="A1663" s="26"/>
      <c r="B1663" s="130"/>
    </row>
    <row r="1664" spans="1:2" ht="18" x14ac:dyDescent="0.2">
      <c r="A1664" s="26"/>
      <c r="B1664" s="130"/>
    </row>
    <row r="1665" spans="1:2" ht="18" x14ac:dyDescent="0.2">
      <c r="A1665" s="26"/>
      <c r="B1665" s="130"/>
    </row>
    <row r="1666" spans="1:2" ht="18" x14ac:dyDescent="0.2">
      <c r="A1666" s="26"/>
      <c r="B1666" s="130"/>
    </row>
    <row r="1667" spans="1:2" ht="18" x14ac:dyDescent="0.2">
      <c r="A1667" s="26"/>
      <c r="B1667" s="130"/>
    </row>
    <row r="1668" spans="1:2" ht="18" x14ac:dyDescent="0.2">
      <c r="A1668" s="26"/>
      <c r="B1668" s="130"/>
    </row>
    <row r="1669" spans="1:2" ht="18" x14ac:dyDescent="0.2">
      <c r="A1669" s="26"/>
      <c r="B1669" s="130"/>
    </row>
    <row r="1670" spans="1:2" ht="18" x14ac:dyDescent="0.2">
      <c r="A1670" s="26"/>
      <c r="B1670" s="130"/>
    </row>
    <row r="1671" spans="1:2" ht="18" x14ac:dyDescent="0.2">
      <c r="A1671" s="26"/>
      <c r="B1671" s="130"/>
    </row>
    <row r="1672" spans="1:2" ht="18" x14ac:dyDescent="0.2">
      <c r="A1672" s="26"/>
      <c r="B1672" s="130"/>
    </row>
    <row r="1673" spans="1:2" ht="18" x14ac:dyDescent="0.2">
      <c r="A1673" s="26"/>
      <c r="B1673" s="130"/>
    </row>
    <row r="1674" spans="1:2" ht="18" x14ac:dyDescent="0.2">
      <c r="A1674" s="26"/>
      <c r="B1674" s="130"/>
    </row>
    <row r="1675" spans="1:2" ht="18" x14ac:dyDescent="0.2">
      <c r="A1675" s="26"/>
      <c r="B1675" s="130"/>
    </row>
    <row r="1676" spans="1:2" ht="18" x14ac:dyDescent="0.2">
      <c r="A1676" s="26"/>
      <c r="B1676" s="130"/>
    </row>
    <row r="1677" spans="1:2" ht="18" x14ac:dyDescent="0.2">
      <c r="A1677" s="26"/>
      <c r="B1677" s="130"/>
    </row>
    <row r="1678" spans="1:2" ht="18" x14ac:dyDescent="0.2">
      <c r="A1678" s="26"/>
      <c r="B1678" s="130"/>
    </row>
    <row r="1679" spans="1:2" ht="18" x14ac:dyDescent="0.2">
      <c r="A1679" s="26"/>
      <c r="B1679" s="130"/>
    </row>
    <row r="1680" spans="1:2" ht="18" x14ac:dyDescent="0.2">
      <c r="A1680" s="26"/>
      <c r="B1680" s="130"/>
    </row>
    <row r="1681" spans="1:2" ht="18" x14ac:dyDescent="0.2">
      <c r="A1681" s="26"/>
      <c r="B1681" s="130"/>
    </row>
    <row r="1682" spans="1:2" ht="18" x14ac:dyDescent="0.2">
      <c r="A1682" s="26"/>
      <c r="B1682" s="130"/>
    </row>
    <row r="1683" spans="1:2" ht="18" x14ac:dyDescent="0.2">
      <c r="A1683" s="26"/>
      <c r="B1683" s="130"/>
    </row>
    <row r="1684" spans="1:2" ht="18" x14ac:dyDescent="0.2">
      <c r="A1684" s="26"/>
      <c r="B1684" s="130"/>
    </row>
    <row r="1685" spans="1:2" ht="18" x14ac:dyDescent="0.2">
      <c r="A1685" s="26"/>
      <c r="B1685" s="130"/>
    </row>
    <row r="1686" spans="1:2" ht="18" x14ac:dyDescent="0.2">
      <c r="A1686" s="26"/>
      <c r="B1686" s="130"/>
    </row>
    <row r="1687" spans="1:2" ht="18" x14ac:dyDescent="0.2">
      <c r="A1687" s="26"/>
      <c r="B1687" s="130"/>
    </row>
    <row r="1688" spans="1:2" ht="18" x14ac:dyDescent="0.2">
      <c r="A1688" s="26"/>
      <c r="B1688" s="130"/>
    </row>
    <row r="1689" spans="1:2" ht="18" x14ac:dyDescent="0.2">
      <c r="A1689" s="26"/>
      <c r="B1689" s="130"/>
    </row>
    <row r="1690" spans="1:2" ht="18" x14ac:dyDescent="0.2">
      <c r="A1690" s="26"/>
      <c r="B1690" s="130"/>
    </row>
    <row r="1691" spans="1:2" ht="18" x14ac:dyDescent="0.2">
      <c r="A1691" s="26"/>
      <c r="B1691" s="130"/>
    </row>
    <row r="1692" spans="1:2" ht="18" x14ac:dyDescent="0.2">
      <c r="A1692" s="26"/>
      <c r="B1692" s="130"/>
    </row>
    <row r="1693" spans="1:2" ht="18" x14ac:dyDescent="0.2">
      <c r="A1693" s="26"/>
      <c r="B1693" s="130"/>
    </row>
    <row r="1694" spans="1:2" ht="18" x14ac:dyDescent="0.2">
      <c r="A1694" s="26"/>
      <c r="B1694" s="130"/>
    </row>
    <row r="1695" spans="1:2" ht="18" x14ac:dyDescent="0.2">
      <c r="A1695" s="26"/>
      <c r="B1695" s="130"/>
    </row>
    <row r="1696" spans="1:2" ht="18" x14ac:dyDescent="0.2">
      <c r="A1696" s="26"/>
      <c r="B1696" s="130"/>
    </row>
    <row r="1697" spans="1:2" ht="18" x14ac:dyDescent="0.2">
      <c r="A1697" s="26"/>
      <c r="B1697" s="130"/>
    </row>
    <row r="1698" spans="1:2" ht="18" x14ac:dyDescent="0.2">
      <c r="A1698" s="26"/>
      <c r="B1698" s="130"/>
    </row>
    <row r="1699" spans="1:2" ht="18" x14ac:dyDescent="0.2">
      <c r="A1699" s="26"/>
      <c r="B1699" s="130"/>
    </row>
    <row r="1700" spans="1:2" ht="18" x14ac:dyDescent="0.2">
      <c r="A1700" s="26"/>
      <c r="B1700" s="130"/>
    </row>
    <row r="1701" spans="1:2" ht="18" x14ac:dyDescent="0.2">
      <c r="A1701" s="26"/>
      <c r="B1701" s="130"/>
    </row>
    <row r="1702" spans="1:2" ht="18" x14ac:dyDescent="0.2">
      <c r="A1702" s="26"/>
      <c r="B1702" s="130"/>
    </row>
    <row r="1703" spans="1:2" ht="18" x14ac:dyDescent="0.2">
      <c r="A1703" s="26"/>
      <c r="B1703" s="130"/>
    </row>
    <row r="1704" spans="1:2" ht="18" x14ac:dyDescent="0.2">
      <c r="A1704" s="26"/>
      <c r="B1704" s="130"/>
    </row>
    <row r="1705" spans="1:2" ht="18" x14ac:dyDescent="0.2">
      <c r="A1705" s="26"/>
      <c r="B1705" s="130"/>
    </row>
    <row r="1706" spans="1:2" ht="18" x14ac:dyDescent="0.2">
      <c r="A1706" s="26"/>
      <c r="B1706" s="130"/>
    </row>
    <row r="1707" spans="1:2" ht="18" x14ac:dyDescent="0.2">
      <c r="A1707" s="26"/>
      <c r="B1707" s="130"/>
    </row>
    <row r="1708" spans="1:2" ht="18" x14ac:dyDescent="0.2">
      <c r="A1708" s="26"/>
      <c r="B1708" s="130"/>
    </row>
    <row r="1709" spans="1:2" ht="18" x14ac:dyDescent="0.2">
      <c r="A1709" s="26"/>
      <c r="B1709" s="130"/>
    </row>
    <row r="1710" spans="1:2" ht="18" x14ac:dyDescent="0.2">
      <c r="A1710" s="26"/>
      <c r="B1710" s="130"/>
    </row>
    <row r="1711" spans="1:2" ht="18" x14ac:dyDescent="0.2">
      <c r="A1711" s="26"/>
      <c r="B1711" s="130"/>
    </row>
    <row r="1712" spans="1:2" ht="18" x14ac:dyDescent="0.2">
      <c r="A1712" s="26"/>
      <c r="B1712" s="130"/>
    </row>
    <row r="1713" spans="1:2" ht="18" x14ac:dyDescent="0.2">
      <c r="A1713" s="26"/>
      <c r="B1713" s="130"/>
    </row>
    <row r="1714" spans="1:2" ht="18" x14ac:dyDescent="0.2">
      <c r="A1714" s="26"/>
      <c r="B1714" s="130"/>
    </row>
    <row r="1715" spans="1:2" ht="18" x14ac:dyDescent="0.2">
      <c r="A1715" s="26"/>
      <c r="B1715" s="130"/>
    </row>
    <row r="1716" spans="1:2" ht="18" x14ac:dyDescent="0.2">
      <c r="A1716" s="26"/>
      <c r="B1716" s="130"/>
    </row>
    <row r="1717" spans="1:2" ht="18" x14ac:dyDescent="0.2">
      <c r="A1717" s="26"/>
      <c r="B1717" s="130"/>
    </row>
    <row r="1718" spans="1:2" ht="18" x14ac:dyDescent="0.2">
      <c r="A1718" s="26"/>
      <c r="B1718" s="130"/>
    </row>
    <row r="1719" spans="1:2" ht="18" x14ac:dyDescent="0.2">
      <c r="A1719" s="26"/>
      <c r="B1719" s="130"/>
    </row>
    <row r="1720" spans="1:2" ht="18" x14ac:dyDescent="0.2">
      <c r="A1720" s="26"/>
      <c r="B1720" s="130"/>
    </row>
    <row r="1721" spans="1:2" ht="18" x14ac:dyDescent="0.2">
      <c r="A1721" s="26"/>
      <c r="B1721" s="130"/>
    </row>
    <row r="1722" spans="1:2" ht="18" x14ac:dyDescent="0.2">
      <c r="A1722" s="26"/>
      <c r="B1722" s="130"/>
    </row>
    <row r="1723" spans="1:2" ht="18" x14ac:dyDescent="0.2">
      <c r="A1723" s="26"/>
      <c r="B1723" s="130"/>
    </row>
    <row r="1724" spans="1:2" ht="18" x14ac:dyDescent="0.2">
      <c r="A1724" s="26"/>
      <c r="B1724" s="130"/>
    </row>
    <row r="1725" spans="1:2" ht="18" x14ac:dyDescent="0.2">
      <c r="A1725" s="26"/>
      <c r="B1725" s="130"/>
    </row>
    <row r="1726" spans="1:2" ht="18" x14ac:dyDescent="0.2">
      <c r="A1726" s="26"/>
      <c r="B1726" s="130"/>
    </row>
    <row r="1727" spans="1:2" ht="18" x14ac:dyDescent="0.2">
      <c r="A1727" s="26"/>
      <c r="B1727" s="130"/>
    </row>
    <row r="1728" spans="1:2" ht="18" x14ac:dyDescent="0.2">
      <c r="A1728" s="26"/>
      <c r="B1728" s="130"/>
    </row>
    <row r="1729" spans="1:2" ht="18" x14ac:dyDescent="0.2">
      <c r="A1729" s="26"/>
      <c r="B1729" s="130"/>
    </row>
    <row r="1730" spans="1:2" ht="18" x14ac:dyDescent="0.2">
      <c r="A1730" s="26"/>
      <c r="B1730" s="130"/>
    </row>
    <row r="1731" spans="1:2" ht="18" x14ac:dyDescent="0.2">
      <c r="A1731" s="26"/>
      <c r="B1731" s="130"/>
    </row>
    <row r="1732" spans="1:2" ht="18" x14ac:dyDescent="0.2">
      <c r="A1732" s="26"/>
      <c r="B1732" s="130"/>
    </row>
    <row r="1733" spans="1:2" ht="18" x14ac:dyDescent="0.2">
      <c r="A1733" s="26"/>
      <c r="B1733" s="130"/>
    </row>
    <row r="1734" spans="1:2" ht="18" x14ac:dyDescent="0.2">
      <c r="A1734" s="26"/>
      <c r="B1734" s="130"/>
    </row>
    <row r="1735" spans="1:2" ht="18" x14ac:dyDescent="0.2">
      <c r="A1735" s="26"/>
      <c r="B1735" s="130"/>
    </row>
    <row r="1736" spans="1:2" ht="18" x14ac:dyDescent="0.2">
      <c r="A1736" s="26"/>
      <c r="B1736" s="130"/>
    </row>
    <row r="1737" spans="1:2" ht="18" x14ac:dyDescent="0.2">
      <c r="A1737" s="26"/>
      <c r="B1737" s="130"/>
    </row>
    <row r="1738" spans="1:2" ht="18" x14ac:dyDescent="0.2">
      <c r="A1738" s="26"/>
      <c r="B1738" s="130"/>
    </row>
    <row r="1739" spans="1:2" ht="18" x14ac:dyDescent="0.2">
      <c r="A1739" s="26"/>
      <c r="B1739" s="130"/>
    </row>
    <row r="1740" spans="1:2" ht="18" x14ac:dyDescent="0.2">
      <c r="A1740" s="26"/>
      <c r="B1740" s="130"/>
    </row>
    <row r="1741" spans="1:2" ht="18" x14ac:dyDescent="0.2">
      <c r="A1741" s="26"/>
      <c r="B1741" s="130"/>
    </row>
    <row r="1742" spans="1:2" ht="18" x14ac:dyDescent="0.2">
      <c r="A1742" s="26"/>
      <c r="B1742" s="130"/>
    </row>
    <row r="1743" spans="1:2" ht="18" x14ac:dyDescent="0.2">
      <c r="A1743" s="26"/>
      <c r="B1743" s="130"/>
    </row>
    <row r="1744" spans="1:2" ht="18" x14ac:dyDescent="0.2">
      <c r="A1744" s="26"/>
      <c r="B1744" s="130"/>
    </row>
    <row r="1745" spans="1:2" ht="18" x14ac:dyDescent="0.2">
      <c r="A1745" s="26"/>
      <c r="B1745" s="130"/>
    </row>
    <row r="1746" spans="1:2" ht="18" x14ac:dyDescent="0.2">
      <c r="A1746" s="26"/>
      <c r="B1746" s="130"/>
    </row>
    <row r="1747" spans="1:2" ht="18" x14ac:dyDescent="0.2">
      <c r="A1747" s="26"/>
      <c r="B1747" s="130"/>
    </row>
    <row r="1748" spans="1:2" ht="18" x14ac:dyDescent="0.2">
      <c r="A1748" s="26"/>
      <c r="B1748" s="130"/>
    </row>
    <row r="1749" spans="1:2" ht="18" x14ac:dyDescent="0.2">
      <c r="A1749" s="26"/>
      <c r="B1749" s="130"/>
    </row>
    <row r="1750" spans="1:2" ht="18" x14ac:dyDescent="0.2">
      <c r="A1750" s="26"/>
      <c r="B1750" s="130"/>
    </row>
    <row r="1751" spans="1:2" ht="18" x14ac:dyDescent="0.2">
      <c r="A1751" s="26"/>
      <c r="B1751" s="130"/>
    </row>
    <row r="1752" spans="1:2" ht="18" x14ac:dyDescent="0.2">
      <c r="A1752" s="26"/>
      <c r="B1752" s="130"/>
    </row>
    <row r="1753" spans="1:2" ht="18" x14ac:dyDescent="0.2">
      <c r="A1753" s="26"/>
      <c r="B1753" s="130"/>
    </row>
    <row r="1754" spans="1:2" ht="18" x14ac:dyDescent="0.2">
      <c r="A1754" s="26"/>
      <c r="B1754" s="130"/>
    </row>
    <row r="1755" spans="1:2" ht="18" x14ac:dyDescent="0.2">
      <c r="A1755" s="26"/>
      <c r="B1755" s="130"/>
    </row>
    <row r="1756" spans="1:2" ht="18" x14ac:dyDescent="0.2">
      <c r="A1756" s="26"/>
      <c r="B1756" s="130"/>
    </row>
    <row r="1757" spans="1:2" ht="18" x14ac:dyDescent="0.2">
      <c r="A1757" s="26"/>
      <c r="B1757" s="130"/>
    </row>
    <row r="1758" spans="1:2" ht="18" x14ac:dyDescent="0.2">
      <c r="A1758" s="26"/>
      <c r="B1758" s="130"/>
    </row>
    <row r="1759" spans="1:2" ht="18" x14ac:dyDescent="0.2">
      <c r="A1759" s="26"/>
      <c r="B1759" s="130"/>
    </row>
    <row r="1760" spans="1:2" ht="18" x14ac:dyDescent="0.2">
      <c r="A1760" s="26"/>
      <c r="B1760" s="130"/>
    </row>
    <row r="1761" spans="1:2" ht="18" x14ac:dyDescent="0.2">
      <c r="A1761" s="26"/>
      <c r="B1761" s="130"/>
    </row>
    <row r="1762" spans="1:2" ht="18" x14ac:dyDescent="0.2">
      <c r="A1762" s="26"/>
      <c r="B1762" s="130"/>
    </row>
    <row r="1763" spans="1:2" ht="18" x14ac:dyDescent="0.2">
      <c r="A1763" s="26"/>
      <c r="B1763" s="130"/>
    </row>
    <row r="1764" spans="1:2" ht="18" x14ac:dyDescent="0.2">
      <c r="A1764" s="26"/>
      <c r="B1764" s="130"/>
    </row>
    <row r="1765" spans="1:2" ht="18" x14ac:dyDescent="0.2">
      <c r="A1765" s="26"/>
      <c r="B1765" s="130"/>
    </row>
    <row r="1766" spans="1:2" ht="18" x14ac:dyDescent="0.2">
      <c r="A1766" s="26"/>
      <c r="B1766" s="130"/>
    </row>
    <row r="1767" spans="1:2" ht="18" x14ac:dyDescent="0.2">
      <c r="A1767" s="26"/>
      <c r="B1767" s="130"/>
    </row>
    <row r="1768" spans="1:2" ht="18" x14ac:dyDescent="0.2">
      <c r="A1768" s="26"/>
      <c r="B1768" s="130"/>
    </row>
    <row r="1769" spans="1:2" ht="18" x14ac:dyDescent="0.2">
      <c r="A1769" s="26"/>
      <c r="B1769" s="130"/>
    </row>
    <row r="1770" spans="1:2" ht="18" x14ac:dyDescent="0.2">
      <c r="A1770" s="26"/>
      <c r="B1770" s="130"/>
    </row>
    <row r="1771" spans="1:2" ht="18" x14ac:dyDescent="0.2">
      <c r="A1771" s="26"/>
      <c r="B1771" s="130"/>
    </row>
    <row r="1772" spans="1:2" ht="18" x14ac:dyDescent="0.2">
      <c r="A1772" s="26"/>
      <c r="B1772" s="130"/>
    </row>
    <row r="1773" spans="1:2" ht="18" x14ac:dyDescent="0.2">
      <c r="A1773" s="26"/>
      <c r="B1773" s="130"/>
    </row>
    <row r="1774" spans="1:2" ht="18" x14ac:dyDescent="0.2">
      <c r="A1774" s="26"/>
      <c r="B1774" s="130"/>
    </row>
    <row r="1775" spans="1:2" ht="18" x14ac:dyDescent="0.2">
      <c r="A1775" s="26"/>
      <c r="B1775" s="130"/>
    </row>
    <row r="1776" spans="1:2" ht="18" x14ac:dyDescent="0.2">
      <c r="A1776" s="26"/>
      <c r="B1776" s="130"/>
    </row>
    <row r="1777" spans="1:2" ht="18" x14ac:dyDescent="0.2">
      <c r="A1777" s="26"/>
      <c r="B1777" s="130"/>
    </row>
    <row r="1778" spans="1:2" ht="18" x14ac:dyDescent="0.2">
      <c r="A1778" s="26"/>
      <c r="B1778" s="130"/>
    </row>
    <row r="1779" spans="1:2" ht="18" x14ac:dyDescent="0.2">
      <c r="A1779" s="26"/>
      <c r="B1779" s="130"/>
    </row>
    <row r="1780" spans="1:2" ht="18" x14ac:dyDescent="0.2">
      <c r="A1780" s="26"/>
      <c r="B1780" s="130"/>
    </row>
    <row r="1781" spans="1:2" ht="18" x14ac:dyDescent="0.2">
      <c r="A1781" s="26"/>
      <c r="B1781" s="130"/>
    </row>
    <row r="1782" spans="1:2" ht="18" x14ac:dyDescent="0.2">
      <c r="A1782" s="26"/>
      <c r="B1782" s="130"/>
    </row>
    <row r="1783" spans="1:2" ht="18" x14ac:dyDescent="0.2">
      <c r="A1783" s="26"/>
      <c r="B1783" s="130"/>
    </row>
    <row r="1784" spans="1:2" ht="18" x14ac:dyDescent="0.2">
      <c r="A1784" s="26"/>
      <c r="B1784" s="130"/>
    </row>
    <row r="1785" spans="1:2" ht="18" x14ac:dyDescent="0.2">
      <c r="A1785" s="26"/>
      <c r="B1785" s="130"/>
    </row>
    <row r="1786" spans="1:2" ht="18" x14ac:dyDescent="0.2">
      <c r="A1786" s="26"/>
      <c r="B1786" s="130"/>
    </row>
    <row r="1787" spans="1:2" ht="18" x14ac:dyDescent="0.2">
      <c r="A1787" s="26"/>
      <c r="B1787" s="130"/>
    </row>
    <row r="1788" spans="1:2" ht="18" x14ac:dyDescent="0.2">
      <c r="A1788" s="26"/>
      <c r="B1788" s="130"/>
    </row>
    <row r="1789" spans="1:2" ht="18" x14ac:dyDescent="0.2">
      <c r="A1789" s="26"/>
      <c r="B1789" s="130"/>
    </row>
    <row r="1790" spans="1:2" ht="18" x14ac:dyDescent="0.2">
      <c r="A1790" s="26"/>
      <c r="B1790" s="130"/>
    </row>
    <row r="1791" spans="1:2" ht="18" x14ac:dyDescent="0.2">
      <c r="A1791" s="26"/>
      <c r="B1791" s="130"/>
    </row>
    <row r="1792" spans="1:2" ht="18" x14ac:dyDescent="0.2">
      <c r="A1792" s="26"/>
      <c r="B1792" s="130"/>
    </row>
    <row r="1793" spans="1:2" ht="18" x14ac:dyDescent="0.2">
      <c r="A1793" s="26"/>
      <c r="B1793" s="130"/>
    </row>
    <row r="1794" spans="1:2" ht="18" x14ac:dyDescent="0.2">
      <c r="A1794" s="26"/>
      <c r="B1794" s="130"/>
    </row>
    <row r="1795" spans="1:2" ht="18" x14ac:dyDescent="0.2">
      <c r="A1795" s="26"/>
      <c r="B1795" s="130"/>
    </row>
    <row r="1796" spans="1:2" ht="18" x14ac:dyDescent="0.2">
      <c r="A1796" s="26"/>
      <c r="B1796" s="130"/>
    </row>
    <row r="1797" spans="1:2" ht="18" x14ac:dyDescent="0.2">
      <c r="A1797" s="26"/>
      <c r="B1797" s="130"/>
    </row>
    <row r="1798" spans="1:2" ht="18" x14ac:dyDescent="0.2">
      <c r="A1798" s="26"/>
      <c r="B1798" s="130"/>
    </row>
    <row r="1799" spans="1:2" ht="18" x14ac:dyDescent="0.2">
      <c r="A1799" s="26"/>
      <c r="B1799" s="130"/>
    </row>
    <row r="1800" spans="1:2" ht="18" x14ac:dyDescent="0.2">
      <c r="A1800" s="26"/>
      <c r="B1800" s="130"/>
    </row>
    <row r="1801" spans="1:2" ht="18" x14ac:dyDescent="0.2">
      <c r="A1801" s="26"/>
      <c r="B1801" s="130"/>
    </row>
    <row r="1802" spans="1:2" ht="18" x14ac:dyDescent="0.2">
      <c r="A1802" s="26"/>
      <c r="B1802" s="130"/>
    </row>
    <row r="1803" spans="1:2" ht="18" x14ac:dyDescent="0.2">
      <c r="A1803" s="26"/>
      <c r="B1803" s="130"/>
    </row>
    <row r="1804" spans="1:2" ht="18" x14ac:dyDescent="0.2">
      <c r="A1804" s="26"/>
      <c r="B1804" s="130"/>
    </row>
    <row r="1805" spans="1:2" ht="18" x14ac:dyDescent="0.2">
      <c r="A1805" s="26"/>
      <c r="B1805" s="130"/>
    </row>
    <row r="1806" spans="1:2" ht="18" x14ac:dyDescent="0.2">
      <c r="A1806" s="26"/>
      <c r="B1806" s="130"/>
    </row>
    <row r="1807" spans="1:2" ht="18" x14ac:dyDescent="0.2">
      <c r="A1807" s="26"/>
      <c r="B1807" s="130"/>
    </row>
    <row r="1808" spans="1:2" ht="18" x14ac:dyDescent="0.2">
      <c r="A1808" s="26"/>
      <c r="B1808" s="130"/>
    </row>
    <row r="1809" spans="1:2" ht="18" x14ac:dyDescent="0.2">
      <c r="A1809" s="26"/>
      <c r="B1809" s="130"/>
    </row>
    <row r="1810" spans="1:2" ht="18" x14ac:dyDescent="0.2">
      <c r="A1810" s="26"/>
      <c r="B1810" s="130"/>
    </row>
    <row r="1811" spans="1:2" ht="18" x14ac:dyDescent="0.2">
      <c r="A1811" s="26"/>
      <c r="B1811" s="130"/>
    </row>
    <row r="1812" spans="1:2" ht="18" x14ac:dyDescent="0.2">
      <c r="A1812" s="26"/>
      <c r="B1812" s="130"/>
    </row>
    <row r="1813" spans="1:2" ht="18" x14ac:dyDescent="0.2">
      <c r="A1813" s="26"/>
      <c r="B1813" s="130"/>
    </row>
    <row r="1814" spans="1:2" ht="18" x14ac:dyDescent="0.2">
      <c r="A1814" s="26"/>
      <c r="B1814" s="130"/>
    </row>
    <row r="1815" spans="1:2" ht="18" x14ac:dyDescent="0.2">
      <c r="A1815" s="26"/>
      <c r="B1815" s="130"/>
    </row>
    <row r="1816" spans="1:2" ht="18" x14ac:dyDescent="0.2">
      <c r="A1816" s="26"/>
      <c r="B1816" s="130"/>
    </row>
    <row r="1817" spans="1:2" ht="18" x14ac:dyDescent="0.2">
      <c r="A1817" s="26"/>
      <c r="B1817" s="130"/>
    </row>
    <row r="1818" spans="1:2" ht="18" x14ac:dyDescent="0.2">
      <c r="A1818" s="26"/>
      <c r="B1818" s="130"/>
    </row>
    <row r="1819" spans="1:2" ht="18" x14ac:dyDescent="0.2">
      <c r="A1819" s="26"/>
      <c r="B1819" s="130"/>
    </row>
    <row r="1820" spans="1:2" ht="18" x14ac:dyDescent="0.2">
      <c r="A1820" s="26"/>
      <c r="B1820" s="130"/>
    </row>
    <row r="1821" spans="1:2" ht="18" x14ac:dyDescent="0.2">
      <c r="A1821" s="26"/>
      <c r="B1821" s="130"/>
    </row>
    <row r="1822" spans="1:2" ht="18" x14ac:dyDescent="0.2">
      <c r="A1822" s="26"/>
      <c r="B1822" s="130"/>
    </row>
    <row r="1823" spans="1:2" ht="18" x14ac:dyDescent="0.2">
      <c r="A1823" s="26"/>
      <c r="B1823" s="130"/>
    </row>
    <row r="1824" spans="1:2" ht="18" x14ac:dyDescent="0.2">
      <c r="A1824" s="26"/>
      <c r="B1824" s="130"/>
    </row>
    <row r="1825" spans="1:2" ht="18" x14ac:dyDescent="0.2">
      <c r="A1825" s="26"/>
      <c r="B1825" s="130"/>
    </row>
    <row r="1826" spans="1:2" ht="18" x14ac:dyDescent="0.2">
      <c r="A1826" s="26"/>
      <c r="B1826" s="130"/>
    </row>
    <row r="1827" spans="1:2" ht="18" x14ac:dyDescent="0.2">
      <c r="A1827" s="26"/>
      <c r="B1827" s="130"/>
    </row>
    <row r="1828" spans="1:2" ht="18" x14ac:dyDescent="0.2">
      <c r="A1828" s="26"/>
      <c r="B1828" s="130"/>
    </row>
    <row r="1829" spans="1:2" ht="18" x14ac:dyDescent="0.2">
      <c r="A1829" s="26"/>
      <c r="B1829" s="130"/>
    </row>
    <row r="1830" spans="1:2" ht="18" x14ac:dyDescent="0.2">
      <c r="A1830" s="26"/>
      <c r="B1830" s="130"/>
    </row>
    <row r="1831" spans="1:2" ht="18" x14ac:dyDescent="0.2">
      <c r="A1831" s="26"/>
      <c r="B1831" s="130"/>
    </row>
    <row r="1832" spans="1:2" ht="18" x14ac:dyDescent="0.2">
      <c r="A1832" s="26"/>
      <c r="B1832" s="130"/>
    </row>
    <row r="1833" spans="1:2" ht="18" x14ac:dyDescent="0.2">
      <c r="A1833" s="26"/>
      <c r="B1833" s="130"/>
    </row>
    <row r="1834" spans="1:2" ht="18" x14ac:dyDescent="0.2">
      <c r="A1834" s="26"/>
      <c r="B1834" s="130"/>
    </row>
    <row r="1835" spans="1:2" ht="18" x14ac:dyDescent="0.2">
      <c r="A1835" s="26"/>
      <c r="B1835" s="130"/>
    </row>
    <row r="1836" spans="1:2" ht="18" x14ac:dyDescent="0.2">
      <c r="A1836" s="26"/>
      <c r="B1836" s="130"/>
    </row>
    <row r="1837" spans="1:2" ht="18" x14ac:dyDescent="0.2">
      <c r="A1837" s="26"/>
      <c r="B1837" s="130"/>
    </row>
    <row r="1838" spans="1:2" ht="18" x14ac:dyDescent="0.2">
      <c r="A1838" s="26"/>
      <c r="B1838" s="130"/>
    </row>
    <row r="1839" spans="1:2" ht="18" x14ac:dyDescent="0.2">
      <c r="A1839" s="26"/>
      <c r="B1839" s="130"/>
    </row>
    <row r="1840" spans="1:2" ht="18" x14ac:dyDescent="0.2">
      <c r="A1840" s="26"/>
      <c r="B1840" s="130"/>
    </row>
    <row r="1841" spans="1:2" ht="18" x14ac:dyDescent="0.2">
      <c r="A1841" s="26"/>
      <c r="B1841" s="130"/>
    </row>
    <row r="1842" spans="1:2" ht="18" x14ac:dyDescent="0.2">
      <c r="A1842" s="26"/>
      <c r="B1842" s="130"/>
    </row>
    <row r="1843" spans="1:2" ht="18" x14ac:dyDescent="0.2">
      <c r="A1843" s="26"/>
      <c r="B1843" s="130"/>
    </row>
    <row r="1844" spans="1:2" ht="18" x14ac:dyDescent="0.2">
      <c r="A1844" s="26"/>
      <c r="B1844" s="130"/>
    </row>
    <row r="1845" spans="1:2" ht="18" x14ac:dyDescent="0.2">
      <c r="A1845" s="26"/>
      <c r="B1845" s="130"/>
    </row>
    <row r="1846" spans="1:2" ht="18" x14ac:dyDescent="0.2">
      <c r="A1846" s="26"/>
      <c r="B1846" s="130"/>
    </row>
    <row r="1847" spans="1:2" ht="18" x14ac:dyDescent="0.2">
      <c r="A1847" s="26"/>
      <c r="B1847" s="130"/>
    </row>
    <row r="1848" spans="1:2" ht="18" x14ac:dyDescent="0.2">
      <c r="A1848" s="26"/>
      <c r="B1848" s="130"/>
    </row>
    <row r="1849" spans="1:2" ht="18" x14ac:dyDescent="0.2">
      <c r="A1849" s="26"/>
      <c r="B1849" s="130"/>
    </row>
    <row r="1850" spans="1:2" ht="18" x14ac:dyDescent="0.2">
      <c r="A1850" s="26"/>
      <c r="B1850" s="130"/>
    </row>
    <row r="1851" spans="1:2" ht="18" x14ac:dyDescent="0.2">
      <c r="A1851" s="26"/>
      <c r="B1851" s="130"/>
    </row>
    <row r="1852" spans="1:2" ht="18" x14ac:dyDescent="0.2">
      <c r="A1852" s="26"/>
      <c r="B1852" s="130"/>
    </row>
    <row r="1853" spans="1:2" ht="18" x14ac:dyDescent="0.2">
      <c r="A1853" s="26"/>
      <c r="B1853" s="130"/>
    </row>
    <row r="1854" spans="1:2" ht="18" x14ac:dyDescent="0.2">
      <c r="A1854" s="26"/>
      <c r="B1854" s="130"/>
    </row>
    <row r="1855" spans="1:2" ht="18" x14ac:dyDescent="0.2">
      <c r="A1855" s="26"/>
      <c r="B1855" s="130"/>
    </row>
    <row r="1856" spans="1:2" ht="18" x14ac:dyDescent="0.2">
      <c r="A1856" s="26"/>
      <c r="B1856" s="130"/>
    </row>
    <row r="1857" spans="1:2" ht="18" x14ac:dyDescent="0.2">
      <c r="A1857" s="26"/>
      <c r="B1857" s="130"/>
    </row>
    <row r="1858" spans="1:2" ht="18" x14ac:dyDescent="0.2">
      <c r="A1858" s="26"/>
      <c r="B1858" s="130"/>
    </row>
    <row r="1859" spans="1:2" ht="18" x14ac:dyDescent="0.2">
      <c r="A1859" s="26"/>
      <c r="B1859" s="130"/>
    </row>
    <row r="1860" spans="1:2" ht="18" x14ac:dyDescent="0.2">
      <c r="A1860" s="26"/>
      <c r="B1860" s="130"/>
    </row>
    <row r="1861" spans="1:2" ht="18" x14ac:dyDescent="0.2">
      <c r="A1861" s="26"/>
      <c r="B1861" s="130"/>
    </row>
    <row r="1862" spans="1:2" ht="18" x14ac:dyDescent="0.2">
      <c r="A1862" s="26"/>
      <c r="B1862" s="130"/>
    </row>
    <row r="1863" spans="1:2" ht="18" x14ac:dyDescent="0.2">
      <c r="A1863" s="26"/>
      <c r="B1863" s="130"/>
    </row>
    <row r="1864" spans="1:2" ht="18" x14ac:dyDescent="0.2">
      <c r="A1864" s="26"/>
      <c r="B1864" s="130"/>
    </row>
    <row r="1865" spans="1:2" ht="18" x14ac:dyDescent="0.2">
      <c r="A1865" s="26"/>
      <c r="B1865" s="130"/>
    </row>
    <row r="1866" spans="1:2" ht="18" x14ac:dyDescent="0.2">
      <c r="A1866" s="26"/>
      <c r="B1866" s="130"/>
    </row>
    <row r="1867" spans="1:2" ht="18" x14ac:dyDescent="0.2">
      <c r="A1867" s="26"/>
      <c r="B1867" s="130"/>
    </row>
    <row r="1868" spans="1:2" ht="18" x14ac:dyDescent="0.2">
      <c r="A1868" s="26"/>
      <c r="B1868" s="130"/>
    </row>
    <row r="1869" spans="1:2" ht="18" x14ac:dyDescent="0.2">
      <c r="A1869" s="26"/>
      <c r="B1869" s="130"/>
    </row>
    <row r="1870" spans="1:2" ht="18" x14ac:dyDescent="0.2">
      <c r="A1870" s="26"/>
      <c r="B1870" s="130"/>
    </row>
    <row r="1871" spans="1:2" ht="18" x14ac:dyDescent="0.2">
      <c r="A1871" s="26"/>
      <c r="B1871" s="130"/>
    </row>
    <row r="1872" spans="1:2" ht="18" x14ac:dyDescent="0.2">
      <c r="A1872" s="26"/>
      <c r="B1872" s="130"/>
    </row>
    <row r="1873" spans="1:2" ht="18" x14ac:dyDescent="0.2">
      <c r="A1873" s="26"/>
      <c r="B1873" s="130"/>
    </row>
    <row r="1874" spans="1:2" ht="18" x14ac:dyDescent="0.2">
      <c r="A1874" s="26"/>
      <c r="B1874" s="130"/>
    </row>
    <row r="1875" spans="1:2" ht="18" x14ac:dyDescent="0.2">
      <c r="A1875" s="26"/>
      <c r="B1875" s="130"/>
    </row>
    <row r="1876" spans="1:2" ht="18" x14ac:dyDescent="0.2">
      <c r="A1876" s="26"/>
      <c r="B1876" s="130"/>
    </row>
    <row r="1877" spans="1:2" ht="18" x14ac:dyDescent="0.2">
      <c r="A1877" s="26"/>
      <c r="B1877" s="130"/>
    </row>
    <row r="1878" spans="1:2" ht="18" x14ac:dyDescent="0.2">
      <c r="A1878" s="26"/>
      <c r="B1878" s="130"/>
    </row>
    <row r="1879" spans="1:2" ht="18" x14ac:dyDescent="0.2">
      <c r="A1879" s="26"/>
      <c r="B1879" s="130"/>
    </row>
    <row r="1880" spans="1:2" ht="18" x14ac:dyDescent="0.2">
      <c r="A1880" s="26"/>
      <c r="B1880" s="130"/>
    </row>
    <row r="1881" spans="1:2" ht="18" x14ac:dyDescent="0.2">
      <c r="A1881" s="26"/>
      <c r="B1881" s="130"/>
    </row>
    <row r="1882" spans="1:2" ht="18" x14ac:dyDescent="0.2">
      <c r="A1882" s="26"/>
      <c r="B1882" s="130"/>
    </row>
    <row r="1883" spans="1:2" ht="18" x14ac:dyDescent="0.2">
      <c r="A1883" s="26"/>
      <c r="B1883" s="130"/>
    </row>
    <row r="1884" spans="1:2" ht="18" x14ac:dyDescent="0.2">
      <c r="A1884" s="26"/>
      <c r="B1884" s="130"/>
    </row>
    <row r="1885" spans="1:2" ht="18" x14ac:dyDescent="0.2">
      <c r="A1885" s="26"/>
      <c r="B1885" s="130"/>
    </row>
    <row r="1886" spans="1:2" ht="18" x14ac:dyDescent="0.2">
      <c r="A1886" s="26"/>
      <c r="B1886" s="130"/>
    </row>
    <row r="1887" spans="1:2" ht="18" x14ac:dyDescent="0.2">
      <c r="A1887" s="26"/>
      <c r="B1887" s="130"/>
    </row>
    <row r="1888" spans="1:2" ht="18" x14ac:dyDescent="0.2">
      <c r="A1888" s="26"/>
      <c r="B1888" s="130"/>
    </row>
    <row r="1889" spans="1:2" ht="18" x14ac:dyDescent="0.2">
      <c r="A1889" s="26"/>
      <c r="B1889" s="130"/>
    </row>
    <row r="1890" spans="1:2" ht="18" x14ac:dyDescent="0.2">
      <c r="A1890" s="26"/>
      <c r="B1890" s="130"/>
    </row>
    <row r="1891" spans="1:2" ht="18" x14ac:dyDescent="0.2">
      <c r="A1891" s="26"/>
      <c r="B1891" s="130"/>
    </row>
    <row r="1892" spans="1:2" ht="18" x14ac:dyDescent="0.2">
      <c r="A1892" s="26"/>
      <c r="B1892" s="130"/>
    </row>
    <row r="1893" spans="1:2" ht="18" x14ac:dyDescent="0.2">
      <c r="A1893" s="26"/>
      <c r="B1893" s="130"/>
    </row>
    <row r="1894" spans="1:2" ht="18" x14ac:dyDescent="0.2">
      <c r="A1894" s="26"/>
      <c r="B1894" s="130"/>
    </row>
    <row r="1895" spans="1:2" ht="18" x14ac:dyDescent="0.2">
      <c r="A1895" s="26"/>
      <c r="B1895" s="130"/>
    </row>
    <row r="1896" spans="1:2" ht="18" x14ac:dyDescent="0.2">
      <c r="A1896" s="26"/>
      <c r="B1896" s="130"/>
    </row>
    <row r="1897" spans="1:2" ht="18" x14ac:dyDescent="0.2">
      <c r="A1897" s="26"/>
      <c r="B1897" s="130"/>
    </row>
    <row r="1898" spans="1:2" ht="18" x14ac:dyDescent="0.2">
      <c r="A1898" s="26"/>
      <c r="B1898" s="130"/>
    </row>
    <row r="1899" spans="1:2" ht="18" x14ac:dyDescent="0.2">
      <c r="A1899" s="26"/>
      <c r="B1899" s="130"/>
    </row>
    <row r="1900" spans="1:2" ht="18" x14ac:dyDescent="0.2">
      <c r="A1900" s="26"/>
      <c r="B1900" s="130"/>
    </row>
    <row r="1901" spans="1:2" ht="18" x14ac:dyDescent="0.2">
      <c r="A1901" s="26"/>
      <c r="B1901" s="130"/>
    </row>
    <row r="1902" spans="1:2" ht="18" x14ac:dyDescent="0.2">
      <c r="A1902" s="26"/>
      <c r="B1902" s="130"/>
    </row>
    <row r="1903" spans="1:2" ht="18" x14ac:dyDescent="0.2">
      <c r="A1903" s="26"/>
      <c r="B1903" s="130"/>
    </row>
    <row r="1904" spans="1:2" ht="18" x14ac:dyDescent="0.2">
      <c r="A1904" s="26"/>
      <c r="B1904" s="130"/>
    </row>
    <row r="1905" spans="1:2" ht="18" x14ac:dyDescent="0.2">
      <c r="A1905" s="26"/>
      <c r="B1905" s="130"/>
    </row>
    <row r="1906" spans="1:2" ht="18" x14ac:dyDescent="0.2">
      <c r="A1906" s="26"/>
      <c r="B1906" s="130"/>
    </row>
    <row r="1907" spans="1:2" ht="18" x14ac:dyDescent="0.2">
      <c r="A1907" s="26"/>
      <c r="B1907" s="130"/>
    </row>
    <row r="1908" spans="1:2" ht="18" x14ac:dyDescent="0.2">
      <c r="A1908" s="26"/>
      <c r="B1908" s="130"/>
    </row>
    <row r="1909" spans="1:2" ht="18" x14ac:dyDescent="0.2">
      <c r="A1909" s="26"/>
      <c r="B1909" s="130"/>
    </row>
    <row r="1910" spans="1:2" ht="18" x14ac:dyDescent="0.2">
      <c r="A1910" s="26"/>
      <c r="B1910" s="130"/>
    </row>
    <row r="1911" spans="1:2" ht="18" x14ac:dyDescent="0.2">
      <c r="A1911" s="26"/>
      <c r="B1911" s="130"/>
    </row>
    <row r="1912" spans="1:2" ht="18" x14ac:dyDescent="0.2">
      <c r="A1912" s="26"/>
      <c r="B1912" s="130"/>
    </row>
    <row r="1913" spans="1:2" ht="18" x14ac:dyDescent="0.2">
      <c r="A1913" s="26"/>
      <c r="B1913" s="130"/>
    </row>
    <row r="1914" spans="1:2" ht="18" x14ac:dyDescent="0.2">
      <c r="A1914" s="26"/>
      <c r="B1914" s="130"/>
    </row>
    <row r="1915" spans="1:2" ht="18" x14ac:dyDescent="0.2">
      <c r="A1915" s="26"/>
      <c r="B1915" s="130"/>
    </row>
    <row r="1916" spans="1:2" ht="18" x14ac:dyDescent="0.2">
      <c r="A1916" s="26"/>
      <c r="B1916" s="130"/>
    </row>
    <row r="1917" spans="1:2" ht="18" x14ac:dyDescent="0.2">
      <c r="A1917" s="26"/>
      <c r="B1917" s="130"/>
    </row>
    <row r="1918" spans="1:2" ht="18" x14ac:dyDescent="0.2">
      <c r="A1918" s="26"/>
      <c r="B1918" s="130"/>
    </row>
    <row r="1919" spans="1:2" ht="18" x14ac:dyDescent="0.2">
      <c r="A1919" s="26"/>
      <c r="B1919" s="130"/>
    </row>
    <row r="1920" spans="1:2" ht="18" x14ac:dyDescent="0.2">
      <c r="A1920" s="26"/>
      <c r="B1920" s="130"/>
    </row>
    <row r="1921" spans="1:2" ht="18" x14ac:dyDescent="0.2">
      <c r="A1921" s="26"/>
      <c r="B1921" s="130"/>
    </row>
    <row r="1922" spans="1:2" ht="18" x14ac:dyDescent="0.2">
      <c r="A1922" s="26"/>
      <c r="B1922" s="130"/>
    </row>
    <row r="1923" spans="1:2" ht="18" x14ac:dyDescent="0.2">
      <c r="A1923" s="26"/>
      <c r="B1923" s="130"/>
    </row>
    <row r="1924" spans="1:2" ht="18" x14ac:dyDescent="0.2">
      <c r="A1924" s="26"/>
      <c r="B1924" s="130"/>
    </row>
    <row r="1925" spans="1:2" ht="18" x14ac:dyDescent="0.2">
      <c r="A1925" s="26"/>
      <c r="B1925" s="130"/>
    </row>
    <row r="1926" spans="1:2" ht="18" x14ac:dyDescent="0.2">
      <c r="A1926" s="26"/>
      <c r="B1926" s="130"/>
    </row>
    <row r="1927" spans="1:2" ht="18" x14ac:dyDescent="0.2">
      <c r="A1927" s="26"/>
      <c r="B1927" s="130"/>
    </row>
    <row r="1928" spans="1:2" ht="18" x14ac:dyDescent="0.2">
      <c r="A1928" s="26"/>
      <c r="B1928" s="130"/>
    </row>
    <row r="1929" spans="1:2" ht="18" x14ac:dyDescent="0.2">
      <c r="A1929" s="26"/>
      <c r="B1929" s="130"/>
    </row>
    <row r="1930" spans="1:2" ht="18" x14ac:dyDescent="0.2">
      <c r="A1930" s="26"/>
      <c r="B1930" s="130"/>
    </row>
    <row r="1931" spans="1:2" ht="18" x14ac:dyDescent="0.2">
      <c r="A1931" s="26"/>
      <c r="B1931" s="130"/>
    </row>
    <row r="1932" spans="1:2" ht="18" x14ac:dyDescent="0.2">
      <c r="A1932" s="26"/>
      <c r="B1932" s="130"/>
    </row>
    <row r="1933" spans="1:2" ht="18" x14ac:dyDescent="0.2">
      <c r="A1933" s="26"/>
      <c r="B1933" s="130"/>
    </row>
    <row r="1934" spans="1:2" ht="18" x14ac:dyDescent="0.2">
      <c r="A1934" s="26"/>
      <c r="B1934" s="130"/>
    </row>
    <row r="1935" spans="1:2" ht="18" x14ac:dyDescent="0.2">
      <c r="A1935" s="26"/>
      <c r="B1935" s="130"/>
    </row>
    <row r="1936" spans="1:2" ht="18" x14ac:dyDescent="0.2">
      <c r="A1936" s="26"/>
      <c r="B1936" s="130"/>
    </row>
    <row r="1937" spans="1:2" ht="18" x14ac:dyDescent="0.2">
      <c r="A1937" s="26"/>
      <c r="B1937" s="130"/>
    </row>
    <row r="1938" spans="1:2" ht="18" x14ac:dyDescent="0.2">
      <c r="A1938" s="26"/>
      <c r="B1938" s="130"/>
    </row>
    <row r="1939" spans="1:2" ht="18" x14ac:dyDescent="0.2">
      <c r="A1939" s="26"/>
      <c r="B1939" s="130"/>
    </row>
    <row r="1940" spans="1:2" ht="18" x14ac:dyDescent="0.2">
      <c r="A1940" s="26"/>
      <c r="B1940" s="130"/>
    </row>
    <row r="1941" spans="1:2" ht="18" x14ac:dyDescent="0.2">
      <c r="A1941" s="26"/>
      <c r="B1941" s="130"/>
    </row>
    <row r="1942" spans="1:2" ht="18" x14ac:dyDescent="0.2">
      <c r="A1942" s="26"/>
      <c r="B1942" s="130"/>
    </row>
    <row r="1943" spans="1:2" ht="18" x14ac:dyDescent="0.2">
      <c r="A1943" s="26"/>
      <c r="B1943" s="130"/>
    </row>
    <row r="1944" spans="1:2" ht="18" x14ac:dyDescent="0.2">
      <c r="A1944" s="26"/>
      <c r="B1944" s="130"/>
    </row>
    <row r="1945" spans="1:2" ht="18" x14ac:dyDescent="0.2">
      <c r="A1945" s="26"/>
      <c r="B1945" s="130"/>
    </row>
    <row r="1946" spans="1:2" ht="18" x14ac:dyDescent="0.2">
      <c r="A1946" s="26"/>
      <c r="B1946" s="130"/>
    </row>
    <row r="1947" spans="1:2" ht="18" x14ac:dyDescent="0.2">
      <c r="A1947" s="26"/>
      <c r="B1947" s="130"/>
    </row>
    <row r="1948" spans="1:2" ht="18" x14ac:dyDescent="0.2">
      <c r="A1948" s="26"/>
      <c r="B1948" s="130"/>
    </row>
    <row r="1949" spans="1:2" ht="18" x14ac:dyDescent="0.2">
      <c r="A1949" s="26"/>
      <c r="B1949" s="130"/>
    </row>
    <row r="1950" spans="1:2" ht="18" x14ac:dyDescent="0.2">
      <c r="A1950" s="26"/>
      <c r="B1950" s="130"/>
    </row>
    <row r="1951" spans="1:2" ht="18" x14ac:dyDescent="0.2">
      <c r="A1951" s="26"/>
      <c r="B1951" s="130"/>
    </row>
    <row r="1952" spans="1:2" ht="18" x14ac:dyDescent="0.2">
      <c r="A1952" s="26"/>
      <c r="B1952" s="130"/>
    </row>
    <row r="1953" spans="1:2" ht="18" x14ac:dyDescent="0.2">
      <c r="A1953" s="26"/>
      <c r="B1953" s="130"/>
    </row>
    <row r="1954" spans="1:2" ht="18" x14ac:dyDescent="0.2">
      <c r="A1954" s="26"/>
      <c r="B1954" s="130"/>
    </row>
    <row r="1955" spans="1:2" ht="18" x14ac:dyDescent="0.2">
      <c r="A1955" s="26"/>
      <c r="B1955" s="130"/>
    </row>
    <row r="1956" spans="1:2" ht="18" x14ac:dyDescent="0.2">
      <c r="A1956" s="26"/>
      <c r="B1956" s="130"/>
    </row>
    <row r="1957" spans="1:2" ht="18" x14ac:dyDescent="0.2">
      <c r="A1957" s="26"/>
      <c r="B1957" s="130"/>
    </row>
    <row r="1958" spans="1:2" ht="18" x14ac:dyDescent="0.2">
      <c r="A1958" s="26"/>
      <c r="B1958" s="130"/>
    </row>
    <row r="1959" spans="1:2" ht="18" x14ac:dyDescent="0.2">
      <c r="A1959" s="26"/>
      <c r="B1959" s="130"/>
    </row>
    <row r="1960" spans="1:2" ht="18" x14ac:dyDescent="0.2">
      <c r="A1960" s="26"/>
      <c r="B1960" s="130"/>
    </row>
    <row r="1961" spans="1:2" ht="18" x14ac:dyDescent="0.2">
      <c r="A1961" s="26"/>
      <c r="B1961" s="130"/>
    </row>
    <row r="1962" spans="1:2" ht="18" x14ac:dyDescent="0.2">
      <c r="A1962" s="26"/>
      <c r="B1962" s="130"/>
    </row>
    <row r="1963" spans="1:2" ht="18" x14ac:dyDescent="0.2">
      <c r="A1963" s="26"/>
      <c r="B1963" s="130"/>
    </row>
    <row r="1964" spans="1:2" ht="18" x14ac:dyDescent="0.2">
      <c r="A1964" s="26"/>
      <c r="B1964" s="130"/>
    </row>
    <row r="1965" spans="1:2" ht="18" x14ac:dyDescent="0.2">
      <c r="A1965" s="26"/>
      <c r="B1965" s="130"/>
    </row>
    <row r="1966" spans="1:2" ht="18" x14ac:dyDescent="0.2">
      <c r="A1966" s="26"/>
      <c r="B1966" s="130"/>
    </row>
    <row r="1967" spans="1:2" ht="18" x14ac:dyDescent="0.2">
      <c r="A1967" s="26"/>
      <c r="B1967" s="130"/>
    </row>
    <row r="1968" spans="1:2" ht="18" x14ac:dyDescent="0.2">
      <c r="A1968" s="26"/>
      <c r="B1968" s="130"/>
    </row>
    <row r="1969" spans="1:2" ht="18" x14ac:dyDescent="0.2">
      <c r="A1969" s="26"/>
      <c r="B1969" s="130"/>
    </row>
    <row r="1970" spans="1:2" ht="18" x14ac:dyDescent="0.2">
      <c r="A1970" s="26"/>
      <c r="B1970" s="130"/>
    </row>
    <row r="1971" spans="1:2" ht="18" x14ac:dyDescent="0.2">
      <c r="A1971" s="26"/>
      <c r="B1971" s="130"/>
    </row>
    <row r="1972" spans="1:2" ht="18" x14ac:dyDescent="0.2">
      <c r="A1972" s="26"/>
      <c r="B1972" s="130"/>
    </row>
    <row r="1973" spans="1:2" ht="18" x14ac:dyDescent="0.2">
      <c r="A1973" s="26"/>
      <c r="B1973" s="130"/>
    </row>
    <row r="1974" spans="1:2" ht="18" x14ac:dyDescent="0.2">
      <c r="A1974" s="26"/>
      <c r="B1974" s="130"/>
    </row>
    <row r="1975" spans="1:2" ht="18" x14ac:dyDescent="0.2">
      <c r="A1975" s="26"/>
      <c r="B1975" s="130"/>
    </row>
    <row r="1976" spans="1:2" ht="18" x14ac:dyDescent="0.2">
      <c r="A1976" s="26"/>
      <c r="B1976" s="130"/>
    </row>
    <row r="1977" spans="1:2" ht="18" x14ac:dyDescent="0.2">
      <c r="A1977" s="26"/>
      <c r="B1977" s="130"/>
    </row>
    <row r="1978" spans="1:2" ht="18" x14ac:dyDescent="0.2">
      <c r="A1978" s="26"/>
      <c r="B1978" s="130"/>
    </row>
    <row r="1979" spans="1:2" ht="18" x14ac:dyDescent="0.2">
      <c r="A1979" s="26"/>
      <c r="B1979" s="130"/>
    </row>
    <row r="1980" spans="1:2" ht="18" x14ac:dyDescent="0.2">
      <c r="A1980" s="26"/>
      <c r="B1980" s="130"/>
    </row>
    <row r="1981" spans="1:2" ht="18" x14ac:dyDescent="0.2">
      <c r="A1981" s="26"/>
      <c r="B1981" s="130"/>
    </row>
    <row r="1982" spans="1:2" ht="18" x14ac:dyDescent="0.2">
      <c r="A1982" s="26"/>
      <c r="B1982" s="130"/>
    </row>
    <row r="1983" spans="1:2" ht="18" x14ac:dyDescent="0.2">
      <c r="A1983" s="26"/>
      <c r="B1983" s="130"/>
    </row>
    <row r="1984" spans="1:2" ht="18" x14ac:dyDescent="0.2">
      <c r="A1984" s="26"/>
      <c r="B1984" s="130"/>
    </row>
    <row r="1985" spans="1:2" ht="18" x14ac:dyDescent="0.2">
      <c r="A1985" s="26"/>
      <c r="B1985" s="130"/>
    </row>
    <row r="1986" spans="1:2" ht="18" x14ac:dyDescent="0.2">
      <c r="A1986" s="26"/>
      <c r="B1986" s="130"/>
    </row>
    <row r="1987" spans="1:2" ht="18" x14ac:dyDescent="0.2">
      <c r="A1987" s="26"/>
      <c r="B1987" s="130"/>
    </row>
    <row r="1988" spans="1:2" ht="18" x14ac:dyDescent="0.2">
      <c r="A1988" s="26"/>
      <c r="B1988" s="130"/>
    </row>
    <row r="1989" spans="1:2" ht="18" x14ac:dyDescent="0.2">
      <c r="A1989" s="26"/>
      <c r="B1989" s="130"/>
    </row>
    <row r="1990" spans="1:2" ht="18" x14ac:dyDescent="0.2">
      <c r="A1990" s="26"/>
      <c r="B1990" s="130"/>
    </row>
    <row r="1991" spans="1:2" ht="18" x14ac:dyDescent="0.2">
      <c r="A1991" s="26"/>
      <c r="B1991" s="130"/>
    </row>
    <row r="1992" spans="1:2" ht="18" x14ac:dyDescent="0.2">
      <c r="A1992" s="26"/>
      <c r="B1992" s="130"/>
    </row>
    <row r="1993" spans="1:2" ht="18" x14ac:dyDescent="0.2">
      <c r="A1993" s="26"/>
      <c r="B1993" s="130"/>
    </row>
    <row r="1994" spans="1:2" ht="18" x14ac:dyDescent="0.2">
      <c r="A1994" s="26"/>
      <c r="B1994" s="130"/>
    </row>
    <row r="1995" spans="1:2" ht="18" x14ac:dyDescent="0.2">
      <c r="A1995" s="26"/>
      <c r="B1995" s="130"/>
    </row>
    <row r="1996" spans="1:2" ht="18" x14ac:dyDescent="0.2">
      <c r="A1996" s="26"/>
      <c r="B1996" s="130"/>
    </row>
    <row r="1997" spans="1:2" ht="18" x14ac:dyDescent="0.2">
      <c r="A1997" s="26"/>
      <c r="B1997" s="130"/>
    </row>
    <row r="1998" spans="1:2" ht="18" x14ac:dyDescent="0.2">
      <c r="A1998" s="26"/>
      <c r="B1998" s="130"/>
    </row>
    <row r="1999" spans="1:2" ht="18" x14ac:dyDescent="0.2">
      <c r="A1999" s="26"/>
      <c r="B1999" s="130"/>
    </row>
    <row r="2000" spans="1:2" ht="18" x14ac:dyDescent="0.2">
      <c r="A2000" s="26"/>
      <c r="B2000" s="130"/>
    </row>
    <row r="2001" spans="1:2" ht="18" x14ac:dyDescent="0.2">
      <c r="A2001" s="26"/>
      <c r="B2001" s="130"/>
    </row>
    <row r="2002" spans="1:2" ht="18" x14ac:dyDescent="0.2">
      <c r="A2002" s="26"/>
      <c r="B2002" s="130"/>
    </row>
    <row r="2003" spans="1:2" ht="18" x14ac:dyDescent="0.2">
      <c r="A2003" s="26"/>
      <c r="B2003" s="130"/>
    </row>
    <row r="2004" spans="1:2" ht="18" x14ac:dyDescent="0.2">
      <c r="A2004" s="26"/>
      <c r="B2004" s="130"/>
    </row>
    <row r="2005" spans="1:2" ht="18" x14ac:dyDescent="0.2">
      <c r="A2005" s="26"/>
      <c r="B2005" s="130"/>
    </row>
    <row r="2006" spans="1:2" ht="18" x14ac:dyDescent="0.2">
      <c r="A2006" s="26"/>
      <c r="B2006" s="130"/>
    </row>
    <row r="2007" spans="1:2" ht="18" x14ac:dyDescent="0.2">
      <c r="A2007" s="26"/>
      <c r="B2007" s="130"/>
    </row>
    <row r="2008" spans="1:2" ht="18" x14ac:dyDescent="0.2">
      <c r="A2008" s="26"/>
      <c r="B2008" s="130"/>
    </row>
    <row r="2009" spans="1:2" ht="18" x14ac:dyDescent="0.2">
      <c r="A2009" s="26"/>
      <c r="B2009" s="130"/>
    </row>
    <row r="2010" spans="1:2" ht="18" x14ac:dyDescent="0.2">
      <c r="A2010" s="26"/>
      <c r="B2010" s="130"/>
    </row>
    <row r="2011" spans="1:2" ht="18" x14ac:dyDescent="0.2">
      <c r="A2011" s="26"/>
      <c r="B2011" s="130"/>
    </row>
    <row r="2012" spans="1:2" ht="18" x14ac:dyDescent="0.2">
      <c r="A2012" s="26"/>
      <c r="B2012" s="130"/>
    </row>
    <row r="2013" spans="1:2" ht="18" x14ac:dyDescent="0.2">
      <c r="A2013" s="26"/>
      <c r="B2013" s="130"/>
    </row>
    <row r="2014" spans="1:2" ht="18" x14ac:dyDescent="0.2">
      <c r="A2014" s="26"/>
      <c r="B2014" s="130"/>
    </row>
    <row r="2015" spans="1:2" ht="18" x14ac:dyDescent="0.2">
      <c r="A2015" s="26"/>
      <c r="B2015" s="130"/>
    </row>
    <row r="2016" spans="1:2" ht="18" x14ac:dyDescent="0.2">
      <c r="A2016" s="26"/>
      <c r="B2016" s="130"/>
    </row>
    <row r="2017" spans="1:2" ht="18" x14ac:dyDescent="0.2">
      <c r="A2017" s="26"/>
      <c r="B2017" s="130"/>
    </row>
    <row r="2018" spans="1:2" ht="18" x14ac:dyDescent="0.2">
      <c r="A2018" s="26"/>
      <c r="B2018" s="130"/>
    </row>
    <row r="2019" spans="1:2" ht="18" x14ac:dyDescent="0.2">
      <c r="A2019" s="26"/>
      <c r="B2019" s="130"/>
    </row>
    <row r="2020" spans="1:2" ht="18" x14ac:dyDescent="0.2">
      <c r="A2020" s="26"/>
      <c r="B2020" s="130"/>
    </row>
    <row r="2021" spans="1:2" ht="18" x14ac:dyDescent="0.2">
      <c r="A2021" s="26"/>
      <c r="B2021" s="130"/>
    </row>
    <row r="2022" spans="1:2" ht="18" x14ac:dyDescent="0.2">
      <c r="A2022" s="26"/>
      <c r="B2022" s="130"/>
    </row>
    <row r="2023" spans="1:2" ht="18" x14ac:dyDescent="0.2">
      <c r="A2023" s="26"/>
      <c r="B2023" s="130"/>
    </row>
    <row r="2024" spans="1:2" ht="18" x14ac:dyDescent="0.2">
      <c r="A2024" s="26"/>
      <c r="B2024" s="130"/>
    </row>
    <row r="2025" spans="1:2" ht="18" x14ac:dyDescent="0.2">
      <c r="A2025" s="26"/>
      <c r="B2025" s="130"/>
    </row>
    <row r="2026" spans="1:2" ht="18" x14ac:dyDescent="0.2">
      <c r="A2026" s="26"/>
      <c r="B2026" s="130"/>
    </row>
    <row r="2027" spans="1:2" ht="18" x14ac:dyDescent="0.2">
      <c r="A2027" s="26"/>
      <c r="B2027" s="130"/>
    </row>
    <row r="2028" spans="1:2" ht="18" x14ac:dyDescent="0.2">
      <c r="A2028" s="26"/>
      <c r="B2028" s="130"/>
    </row>
    <row r="2029" spans="1:2" ht="18" x14ac:dyDescent="0.2">
      <c r="A2029" s="26"/>
      <c r="B2029" s="130"/>
    </row>
    <row r="2030" spans="1:2" ht="18" x14ac:dyDescent="0.2">
      <c r="A2030" s="26"/>
      <c r="B2030" s="130"/>
    </row>
    <row r="2031" spans="1:2" ht="18" x14ac:dyDescent="0.2">
      <c r="A2031" s="26"/>
      <c r="B2031" s="130"/>
    </row>
    <row r="2032" spans="1:2" ht="18" x14ac:dyDescent="0.2">
      <c r="A2032" s="26"/>
      <c r="B2032" s="130"/>
    </row>
    <row r="2033" spans="1:2" ht="18" x14ac:dyDescent="0.2">
      <c r="A2033" s="26"/>
      <c r="B2033" s="130"/>
    </row>
    <row r="2034" spans="1:2" ht="18" x14ac:dyDescent="0.2">
      <c r="A2034" s="26"/>
      <c r="B2034" s="130"/>
    </row>
    <row r="2035" spans="1:2" ht="18" x14ac:dyDescent="0.2">
      <c r="A2035" s="26"/>
      <c r="B2035" s="130"/>
    </row>
    <row r="2036" spans="1:2" ht="18" x14ac:dyDescent="0.2">
      <c r="A2036" s="26"/>
      <c r="B2036" s="130"/>
    </row>
    <row r="2037" spans="1:2" ht="18" x14ac:dyDescent="0.2">
      <c r="A2037" s="26"/>
      <c r="B2037" s="130"/>
    </row>
    <row r="2038" spans="1:2" ht="18" x14ac:dyDescent="0.2">
      <c r="A2038" s="26"/>
      <c r="B2038" s="130"/>
    </row>
    <row r="2039" spans="1:2" ht="18" x14ac:dyDescent="0.2">
      <c r="A2039" s="26"/>
      <c r="B2039" s="130"/>
    </row>
    <row r="2040" spans="1:2" ht="18" x14ac:dyDescent="0.2">
      <c r="A2040" s="26"/>
      <c r="B2040" s="130"/>
    </row>
    <row r="2041" spans="1:2" ht="18" x14ac:dyDescent="0.2">
      <c r="A2041" s="26"/>
      <c r="B2041" s="130"/>
    </row>
    <row r="2042" spans="1:2" ht="18" x14ac:dyDescent="0.2">
      <c r="A2042" s="26"/>
      <c r="B2042" s="130"/>
    </row>
    <row r="2043" spans="1:2" ht="18" x14ac:dyDescent="0.2">
      <c r="A2043" s="26"/>
      <c r="B2043" s="130"/>
    </row>
    <row r="2044" spans="1:2" ht="18" x14ac:dyDescent="0.2">
      <c r="A2044" s="26"/>
      <c r="B2044" s="130"/>
    </row>
    <row r="2045" spans="1:2" ht="18" x14ac:dyDescent="0.2">
      <c r="A2045" s="26"/>
      <c r="B2045" s="130"/>
    </row>
    <row r="2046" spans="1:2" ht="18" x14ac:dyDescent="0.2">
      <c r="A2046" s="26"/>
      <c r="B2046" s="130"/>
    </row>
    <row r="2047" spans="1:2" ht="18" x14ac:dyDescent="0.2">
      <c r="A2047" s="26"/>
      <c r="B2047" s="130"/>
    </row>
    <row r="2048" spans="1:2" ht="18" x14ac:dyDescent="0.2">
      <c r="A2048" s="26"/>
      <c r="B2048" s="130"/>
    </row>
    <row r="2049" spans="1:2" ht="18" x14ac:dyDescent="0.2">
      <c r="A2049" s="26"/>
      <c r="B2049" s="130"/>
    </row>
    <row r="2050" spans="1:2" ht="18" x14ac:dyDescent="0.2">
      <c r="A2050" s="26"/>
      <c r="B2050" s="130"/>
    </row>
    <row r="2051" spans="1:2" ht="18" x14ac:dyDescent="0.2">
      <c r="A2051" s="26"/>
      <c r="B2051" s="130"/>
    </row>
    <row r="2052" spans="1:2" ht="18" x14ac:dyDescent="0.2">
      <c r="A2052" s="26"/>
      <c r="B2052" s="130"/>
    </row>
    <row r="2053" spans="1:2" ht="18" x14ac:dyDescent="0.2">
      <c r="A2053" s="26"/>
      <c r="B2053" s="130"/>
    </row>
    <row r="2054" spans="1:2" ht="18" x14ac:dyDescent="0.2">
      <c r="A2054" s="26"/>
      <c r="B2054" s="130"/>
    </row>
    <row r="2055" spans="1:2" ht="18" x14ac:dyDescent="0.2">
      <c r="A2055" s="26"/>
      <c r="B2055" s="130"/>
    </row>
    <row r="2056" spans="1:2" ht="18" x14ac:dyDescent="0.2">
      <c r="A2056" s="26"/>
      <c r="B2056" s="130"/>
    </row>
    <row r="2057" spans="1:2" ht="18" x14ac:dyDescent="0.2">
      <c r="A2057" s="26"/>
      <c r="B2057" s="130"/>
    </row>
    <row r="2058" spans="1:2" ht="18" x14ac:dyDescent="0.2">
      <c r="A2058" s="26"/>
      <c r="B2058" s="130"/>
    </row>
    <row r="2059" spans="1:2" ht="18" x14ac:dyDescent="0.2">
      <c r="A2059" s="26"/>
      <c r="B2059" s="130"/>
    </row>
    <row r="2060" spans="1:2" ht="18" x14ac:dyDescent="0.2">
      <c r="A2060" s="26"/>
      <c r="B2060" s="130"/>
    </row>
    <row r="2061" spans="1:2" ht="18" x14ac:dyDescent="0.2">
      <c r="A2061" s="26"/>
      <c r="B2061" s="130"/>
    </row>
    <row r="2062" spans="1:2" ht="18" x14ac:dyDescent="0.2">
      <c r="A2062" s="26"/>
      <c r="B2062" s="130"/>
    </row>
    <row r="2063" spans="1:2" ht="18" x14ac:dyDescent="0.2">
      <c r="A2063" s="26"/>
      <c r="B2063" s="130"/>
    </row>
    <row r="2064" spans="1:2" ht="18" x14ac:dyDescent="0.2">
      <c r="A2064" s="26"/>
      <c r="B2064" s="130"/>
    </row>
    <row r="2065" spans="1:2" ht="18" x14ac:dyDescent="0.2">
      <c r="A2065" s="26"/>
      <c r="B2065" s="130"/>
    </row>
    <row r="2066" spans="1:2" ht="18" x14ac:dyDescent="0.2">
      <c r="A2066" s="26"/>
      <c r="B2066" s="130"/>
    </row>
    <row r="2067" spans="1:2" ht="18" x14ac:dyDescent="0.2">
      <c r="A2067" s="26"/>
      <c r="B2067" s="130"/>
    </row>
    <row r="2068" spans="1:2" ht="18" x14ac:dyDescent="0.2">
      <c r="A2068" s="26"/>
      <c r="B2068" s="130"/>
    </row>
    <row r="2069" spans="1:2" ht="18" x14ac:dyDescent="0.2">
      <c r="A2069" s="26"/>
      <c r="B2069" s="130"/>
    </row>
    <row r="2070" spans="1:2" ht="18" x14ac:dyDescent="0.2">
      <c r="A2070" s="26"/>
      <c r="B2070" s="130"/>
    </row>
    <row r="2071" spans="1:2" ht="18" x14ac:dyDescent="0.2">
      <c r="A2071" s="26"/>
      <c r="B2071" s="130"/>
    </row>
    <row r="2072" spans="1:2" ht="18" x14ac:dyDescent="0.2">
      <c r="A2072" s="26"/>
      <c r="B2072" s="130"/>
    </row>
    <row r="2073" spans="1:2" ht="18" x14ac:dyDescent="0.2">
      <c r="A2073" s="26"/>
      <c r="B2073" s="130"/>
    </row>
    <row r="2074" spans="1:2" ht="18" x14ac:dyDescent="0.2">
      <c r="A2074" s="26"/>
      <c r="B2074" s="130"/>
    </row>
    <row r="2075" spans="1:2" ht="18" x14ac:dyDescent="0.2">
      <c r="A2075" s="26"/>
      <c r="B2075" s="130"/>
    </row>
    <row r="2076" spans="1:2" ht="18" x14ac:dyDescent="0.2">
      <c r="A2076" s="26"/>
      <c r="B2076" s="130"/>
    </row>
    <row r="2077" spans="1:2" ht="18" x14ac:dyDescent="0.2">
      <c r="A2077" s="26"/>
      <c r="B2077" s="130"/>
    </row>
    <row r="2078" spans="1:2" ht="18" x14ac:dyDescent="0.2">
      <c r="A2078" s="26"/>
      <c r="B2078" s="130"/>
    </row>
    <row r="2079" spans="1:2" ht="18" x14ac:dyDescent="0.2">
      <c r="A2079" s="26"/>
      <c r="B2079" s="130"/>
    </row>
    <row r="2080" spans="1:2" ht="18" x14ac:dyDescent="0.2">
      <c r="A2080" s="26"/>
      <c r="B2080" s="130"/>
    </row>
    <row r="2081" spans="1:2" ht="18" x14ac:dyDescent="0.2">
      <c r="A2081" s="26"/>
      <c r="B2081" s="130"/>
    </row>
    <row r="2082" spans="1:2" ht="18" x14ac:dyDescent="0.2">
      <c r="A2082" s="26"/>
      <c r="B2082" s="130"/>
    </row>
    <row r="2083" spans="1:2" ht="18" x14ac:dyDescent="0.2">
      <c r="A2083" s="26"/>
      <c r="B2083" s="130"/>
    </row>
    <row r="2084" spans="1:2" ht="18" x14ac:dyDescent="0.2">
      <c r="A2084" s="26"/>
      <c r="B2084" s="130"/>
    </row>
    <row r="2085" spans="1:2" ht="18" x14ac:dyDescent="0.2">
      <c r="A2085" s="26"/>
      <c r="B2085" s="130"/>
    </row>
    <row r="2086" spans="1:2" ht="18" x14ac:dyDescent="0.2">
      <c r="A2086" s="26"/>
      <c r="B2086" s="130"/>
    </row>
    <row r="2087" spans="1:2" ht="18" x14ac:dyDescent="0.2">
      <c r="A2087" s="26"/>
      <c r="B2087" s="130"/>
    </row>
    <row r="2088" spans="1:2" ht="18" x14ac:dyDescent="0.2">
      <c r="A2088" s="26"/>
      <c r="B2088" s="130"/>
    </row>
    <row r="2089" spans="1:2" ht="18" x14ac:dyDescent="0.2">
      <c r="A2089" s="26"/>
      <c r="B2089" s="130"/>
    </row>
    <row r="2090" spans="1:2" ht="18" x14ac:dyDescent="0.2">
      <c r="A2090" s="26"/>
      <c r="B2090" s="130"/>
    </row>
    <row r="2091" spans="1:2" ht="18" x14ac:dyDescent="0.2">
      <c r="A2091" s="26"/>
      <c r="B2091" s="130"/>
    </row>
    <row r="2092" spans="1:2" ht="18" x14ac:dyDescent="0.2">
      <c r="A2092" s="26"/>
      <c r="B2092" s="130"/>
    </row>
    <row r="2093" spans="1:2" ht="18" x14ac:dyDescent="0.2">
      <c r="A2093" s="26"/>
      <c r="B2093" s="130"/>
    </row>
    <row r="2094" spans="1:2" ht="18" x14ac:dyDescent="0.2">
      <c r="A2094" s="26"/>
      <c r="B2094" s="130"/>
    </row>
    <row r="2095" spans="1:2" ht="18" x14ac:dyDescent="0.2">
      <c r="A2095" s="26"/>
      <c r="B2095" s="130"/>
    </row>
    <row r="2096" spans="1:2" ht="18" x14ac:dyDescent="0.2">
      <c r="A2096" s="26"/>
      <c r="B2096" s="130"/>
    </row>
    <row r="2097" spans="1:2" ht="18" x14ac:dyDescent="0.2">
      <c r="A2097" s="26"/>
      <c r="B2097" s="130"/>
    </row>
    <row r="2098" spans="1:2" ht="18" x14ac:dyDescent="0.2">
      <c r="A2098" s="26"/>
      <c r="B2098" s="130"/>
    </row>
    <row r="2099" spans="1:2" ht="18" x14ac:dyDescent="0.2">
      <c r="A2099" s="26"/>
      <c r="B2099" s="130"/>
    </row>
    <row r="2100" spans="1:2" ht="18" x14ac:dyDescent="0.2">
      <c r="A2100" s="26"/>
      <c r="B2100" s="130"/>
    </row>
    <row r="2101" spans="1:2" ht="18" x14ac:dyDescent="0.2">
      <c r="A2101" s="26"/>
      <c r="B2101" s="130"/>
    </row>
    <row r="2102" spans="1:2" ht="18" x14ac:dyDescent="0.2">
      <c r="A2102" s="26"/>
      <c r="B2102" s="130"/>
    </row>
    <row r="2103" spans="1:2" ht="18" x14ac:dyDescent="0.2">
      <c r="A2103" s="26"/>
      <c r="B2103" s="130"/>
    </row>
    <row r="2104" spans="1:2" ht="18" x14ac:dyDescent="0.2">
      <c r="A2104" s="26"/>
      <c r="B2104" s="130"/>
    </row>
    <row r="2105" spans="1:2" ht="18" x14ac:dyDescent="0.2">
      <c r="A2105" s="26"/>
      <c r="B2105" s="130"/>
    </row>
    <row r="2106" spans="1:2" ht="18" x14ac:dyDescent="0.2">
      <c r="A2106" s="26"/>
      <c r="B2106" s="130"/>
    </row>
    <row r="2107" spans="1:2" ht="18" x14ac:dyDescent="0.2">
      <c r="A2107" s="26"/>
      <c r="B2107" s="130"/>
    </row>
    <row r="2108" spans="1:2" ht="18" x14ac:dyDescent="0.2">
      <c r="A2108" s="26"/>
      <c r="B2108" s="130"/>
    </row>
    <row r="2109" spans="1:2" ht="18" x14ac:dyDescent="0.2">
      <c r="A2109" s="26"/>
      <c r="B2109" s="130"/>
    </row>
    <row r="2110" spans="1:2" ht="18" x14ac:dyDescent="0.2">
      <c r="A2110" s="26"/>
      <c r="B2110" s="130"/>
    </row>
    <row r="2111" spans="1:2" ht="18" x14ac:dyDescent="0.2">
      <c r="A2111" s="26"/>
      <c r="B2111" s="130"/>
    </row>
    <row r="2112" spans="1:2" ht="18" x14ac:dyDescent="0.2">
      <c r="A2112" s="26"/>
      <c r="B2112" s="130"/>
    </row>
    <row r="2113" spans="1:2" ht="18" x14ac:dyDescent="0.2">
      <c r="A2113" s="26"/>
      <c r="B2113" s="130"/>
    </row>
    <row r="2114" spans="1:2" ht="18" x14ac:dyDescent="0.2">
      <c r="A2114" s="26"/>
      <c r="B2114" s="130"/>
    </row>
    <row r="2115" spans="1:2" ht="18" x14ac:dyDescent="0.2">
      <c r="A2115" s="26"/>
      <c r="B2115" s="130"/>
    </row>
    <row r="2116" spans="1:2" ht="18" x14ac:dyDescent="0.2">
      <c r="A2116" s="26"/>
      <c r="B2116" s="130"/>
    </row>
    <row r="2117" spans="1:2" ht="18" x14ac:dyDescent="0.2">
      <c r="A2117" s="26"/>
      <c r="B2117" s="130"/>
    </row>
    <row r="2118" spans="1:2" ht="18" x14ac:dyDescent="0.2">
      <c r="A2118" s="26"/>
      <c r="B2118" s="130"/>
    </row>
    <row r="2119" spans="1:2" ht="18" x14ac:dyDescent="0.2">
      <c r="A2119" s="26"/>
      <c r="B2119" s="130"/>
    </row>
    <row r="2120" spans="1:2" ht="18" x14ac:dyDescent="0.2">
      <c r="A2120" s="26"/>
      <c r="B2120" s="130"/>
    </row>
    <row r="2121" spans="1:2" ht="18" x14ac:dyDescent="0.2">
      <c r="A2121" s="26"/>
      <c r="B2121" s="130"/>
    </row>
    <row r="2122" spans="1:2" ht="18" x14ac:dyDescent="0.2">
      <c r="A2122" s="26"/>
      <c r="B2122" s="130"/>
    </row>
    <row r="2123" spans="1:2" ht="18" x14ac:dyDescent="0.2">
      <c r="A2123" s="26"/>
      <c r="B2123" s="130"/>
    </row>
    <row r="2124" spans="1:2" ht="18" x14ac:dyDescent="0.2">
      <c r="A2124" s="26"/>
      <c r="B2124" s="130"/>
    </row>
    <row r="2125" spans="1:2" ht="18" x14ac:dyDescent="0.2">
      <c r="A2125" s="26"/>
      <c r="B2125" s="130"/>
    </row>
    <row r="2126" spans="1:2" ht="18" x14ac:dyDescent="0.2">
      <c r="A2126" s="26"/>
      <c r="B2126" s="130"/>
    </row>
    <row r="2127" spans="1:2" ht="18" x14ac:dyDescent="0.2">
      <c r="A2127" s="26"/>
      <c r="B2127" s="130"/>
    </row>
    <row r="2128" spans="1:2" ht="18" x14ac:dyDescent="0.2">
      <c r="A2128" s="26"/>
      <c r="B2128" s="130"/>
    </row>
    <row r="2129" spans="1:2" ht="18" x14ac:dyDescent="0.2">
      <c r="A2129" s="26"/>
      <c r="B2129" s="130"/>
    </row>
    <row r="2130" spans="1:2" ht="18" x14ac:dyDescent="0.2">
      <c r="A2130" s="26"/>
      <c r="B2130" s="130"/>
    </row>
    <row r="2131" spans="1:2" ht="18" x14ac:dyDescent="0.2">
      <c r="A2131" s="26"/>
      <c r="B2131" s="130"/>
    </row>
    <row r="2132" spans="1:2" ht="18" x14ac:dyDescent="0.2">
      <c r="A2132" s="26"/>
      <c r="B2132" s="130"/>
    </row>
    <row r="2133" spans="1:2" ht="18" x14ac:dyDescent="0.2">
      <c r="A2133" s="26"/>
      <c r="B2133" s="130"/>
    </row>
    <row r="2134" spans="1:2" ht="18" x14ac:dyDescent="0.2">
      <c r="A2134" s="26"/>
      <c r="B2134" s="130"/>
    </row>
    <row r="2135" spans="1:2" ht="18" x14ac:dyDescent="0.2">
      <c r="A2135" s="26"/>
      <c r="B2135" s="130"/>
    </row>
    <row r="2136" spans="1:2" ht="18" x14ac:dyDescent="0.2">
      <c r="A2136" s="26"/>
      <c r="B2136" s="130"/>
    </row>
    <row r="2137" spans="1:2" ht="18" x14ac:dyDescent="0.2">
      <c r="A2137" s="26"/>
      <c r="B2137" s="130"/>
    </row>
    <row r="2138" spans="1:2" ht="18" x14ac:dyDescent="0.2">
      <c r="A2138" s="26"/>
      <c r="B2138" s="130"/>
    </row>
    <row r="2139" spans="1:2" ht="18" x14ac:dyDescent="0.2">
      <c r="A2139" s="26"/>
      <c r="B2139" s="130"/>
    </row>
    <row r="2140" spans="1:2" ht="18" x14ac:dyDescent="0.2">
      <c r="A2140" s="26"/>
      <c r="B2140" s="130"/>
    </row>
    <row r="2141" spans="1:2" ht="18" x14ac:dyDescent="0.2">
      <c r="A2141" s="26"/>
      <c r="B2141" s="130"/>
    </row>
    <row r="2142" spans="1:2" ht="18" x14ac:dyDescent="0.2">
      <c r="A2142" s="26"/>
      <c r="B2142" s="130"/>
    </row>
    <row r="2143" spans="1:2" ht="18" x14ac:dyDescent="0.2">
      <c r="A2143" s="26"/>
      <c r="B2143" s="130"/>
    </row>
    <row r="2144" spans="1:2" ht="18" x14ac:dyDescent="0.2">
      <c r="A2144" s="26"/>
      <c r="B2144" s="130"/>
    </row>
    <row r="2145" spans="1:2" ht="18" x14ac:dyDescent="0.2">
      <c r="A2145" s="26"/>
      <c r="B2145" s="130"/>
    </row>
    <row r="2146" spans="1:2" ht="18" x14ac:dyDescent="0.2">
      <c r="A2146" s="26"/>
      <c r="B2146" s="130"/>
    </row>
    <row r="2147" spans="1:2" ht="18" x14ac:dyDescent="0.2">
      <c r="A2147" s="26"/>
      <c r="B2147" s="130"/>
    </row>
    <row r="2148" spans="1:2" ht="18" x14ac:dyDescent="0.2">
      <c r="A2148" s="26"/>
      <c r="B2148" s="130"/>
    </row>
    <row r="2149" spans="1:2" ht="18" x14ac:dyDescent="0.2">
      <c r="A2149" s="26"/>
      <c r="B2149" s="130"/>
    </row>
    <row r="2150" spans="1:2" ht="18" x14ac:dyDescent="0.2">
      <c r="A2150" s="26"/>
      <c r="B2150" s="130"/>
    </row>
    <row r="2151" spans="1:2" ht="18" x14ac:dyDescent="0.2">
      <c r="A2151" s="26"/>
      <c r="B2151" s="130"/>
    </row>
    <row r="2152" spans="1:2" ht="18" x14ac:dyDescent="0.2">
      <c r="A2152" s="26"/>
      <c r="B2152" s="130"/>
    </row>
    <row r="2153" spans="1:2" ht="18" x14ac:dyDescent="0.2">
      <c r="A2153" s="26"/>
      <c r="B2153" s="130"/>
    </row>
    <row r="2154" spans="1:2" ht="18" x14ac:dyDescent="0.2">
      <c r="A2154" s="26"/>
      <c r="B2154" s="130"/>
    </row>
    <row r="2155" spans="1:2" ht="18" x14ac:dyDescent="0.2">
      <c r="A2155" s="26"/>
      <c r="B2155" s="130"/>
    </row>
    <row r="2156" spans="1:2" ht="18" x14ac:dyDescent="0.2">
      <c r="A2156" s="26"/>
      <c r="B2156" s="130"/>
    </row>
    <row r="2157" spans="1:2" ht="18" x14ac:dyDescent="0.2">
      <c r="A2157" s="26"/>
      <c r="B2157" s="130"/>
    </row>
    <row r="2158" spans="1:2" ht="18" x14ac:dyDescent="0.2">
      <c r="A2158" s="26"/>
      <c r="B2158" s="130"/>
    </row>
    <row r="2159" spans="1:2" ht="18" x14ac:dyDescent="0.2">
      <c r="A2159" s="26"/>
      <c r="B2159" s="130"/>
    </row>
    <row r="2160" spans="1:2" ht="18" x14ac:dyDescent="0.2">
      <c r="A2160" s="26"/>
      <c r="B2160" s="130"/>
    </row>
    <row r="2161" spans="1:2" ht="18" x14ac:dyDescent="0.2">
      <c r="A2161" s="26"/>
      <c r="B2161" s="130"/>
    </row>
    <row r="2162" spans="1:2" ht="18" x14ac:dyDescent="0.2">
      <c r="A2162" s="26"/>
      <c r="B2162" s="130"/>
    </row>
    <row r="2163" spans="1:2" ht="18" x14ac:dyDescent="0.2">
      <c r="A2163" s="26"/>
      <c r="B2163" s="130"/>
    </row>
    <row r="2164" spans="1:2" ht="18" x14ac:dyDescent="0.2">
      <c r="A2164" s="26"/>
      <c r="B2164" s="130"/>
    </row>
    <row r="2165" spans="1:2" ht="18" x14ac:dyDescent="0.2">
      <c r="A2165" s="26"/>
      <c r="B2165" s="130"/>
    </row>
    <row r="2166" spans="1:2" ht="18" x14ac:dyDescent="0.2">
      <c r="A2166" s="26"/>
      <c r="B2166" s="130"/>
    </row>
    <row r="2167" spans="1:2" ht="18" x14ac:dyDescent="0.2">
      <c r="A2167" s="26"/>
      <c r="B2167" s="130"/>
    </row>
    <row r="2168" spans="1:2" ht="18" x14ac:dyDescent="0.2">
      <c r="A2168" s="26"/>
      <c r="B2168" s="130"/>
    </row>
    <row r="2169" spans="1:2" ht="18" x14ac:dyDescent="0.2">
      <c r="A2169" s="26"/>
      <c r="B2169" s="130"/>
    </row>
    <row r="2170" spans="1:2" ht="18" x14ac:dyDescent="0.2">
      <c r="A2170" s="26"/>
      <c r="B2170" s="130"/>
    </row>
    <row r="2171" spans="1:2" ht="18" x14ac:dyDescent="0.2">
      <c r="A2171" s="26"/>
      <c r="B2171" s="130"/>
    </row>
    <row r="2172" spans="1:2" ht="18" x14ac:dyDescent="0.2">
      <c r="A2172" s="26"/>
      <c r="B2172" s="130"/>
    </row>
    <row r="2173" spans="1:2" ht="18" x14ac:dyDescent="0.2">
      <c r="A2173" s="26"/>
      <c r="B2173" s="130"/>
    </row>
    <row r="2174" spans="1:2" ht="18" x14ac:dyDescent="0.2">
      <c r="A2174" s="26"/>
      <c r="B2174" s="130"/>
    </row>
    <row r="2175" spans="1:2" ht="18" x14ac:dyDescent="0.2">
      <c r="A2175" s="26"/>
      <c r="B2175" s="130"/>
    </row>
    <row r="2176" spans="1:2" ht="18" x14ac:dyDescent="0.2">
      <c r="A2176" s="26"/>
      <c r="B2176" s="130"/>
    </row>
    <row r="2177" spans="1:2" ht="18" x14ac:dyDescent="0.2">
      <c r="A2177" s="26"/>
      <c r="B2177" s="130"/>
    </row>
    <row r="2178" spans="1:2" ht="18" x14ac:dyDescent="0.2">
      <c r="A2178" s="26"/>
      <c r="B2178" s="130"/>
    </row>
    <row r="2179" spans="1:2" ht="18" x14ac:dyDescent="0.2">
      <c r="A2179" s="26"/>
      <c r="B2179" s="130"/>
    </row>
    <row r="2180" spans="1:2" ht="18" x14ac:dyDescent="0.2">
      <c r="A2180" s="26"/>
      <c r="B2180" s="130"/>
    </row>
    <row r="2181" spans="1:2" ht="18" x14ac:dyDescent="0.2">
      <c r="A2181" s="26"/>
      <c r="B2181" s="130"/>
    </row>
    <row r="2182" spans="1:2" ht="18" x14ac:dyDescent="0.2">
      <c r="A2182" s="26"/>
      <c r="B2182" s="130"/>
    </row>
    <row r="2183" spans="1:2" ht="18" x14ac:dyDescent="0.2">
      <c r="A2183" s="26"/>
      <c r="B2183" s="130"/>
    </row>
    <row r="2184" spans="1:2" ht="18" x14ac:dyDescent="0.2">
      <c r="A2184" s="26"/>
      <c r="B2184" s="130"/>
    </row>
    <row r="2185" spans="1:2" ht="18" x14ac:dyDescent="0.2">
      <c r="A2185" s="26"/>
      <c r="B2185" s="130"/>
    </row>
    <row r="2186" spans="1:2" ht="18" x14ac:dyDescent="0.2">
      <c r="A2186" s="26"/>
      <c r="B2186" s="130"/>
    </row>
    <row r="2187" spans="1:2" ht="18" x14ac:dyDescent="0.2">
      <c r="A2187" s="26"/>
      <c r="B2187" s="130"/>
    </row>
    <row r="2188" spans="1:2" ht="18" x14ac:dyDescent="0.2">
      <c r="A2188" s="26"/>
      <c r="B2188" s="130"/>
    </row>
    <row r="2189" spans="1:2" ht="18" x14ac:dyDescent="0.2">
      <c r="A2189" s="26"/>
      <c r="B2189" s="130"/>
    </row>
    <row r="2190" spans="1:2" ht="18" x14ac:dyDescent="0.2">
      <c r="A2190" s="26"/>
      <c r="B2190" s="130"/>
    </row>
    <row r="2191" spans="1:2" ht="18" x14ac:dyDescent="0.2">
      <c r="A2191" s="26"/>
      <c r="B2191" s="130"/>
    </row>
    <row r="2192" spans="1:2" ht="18" x14ac:dyDescent="0.2">
      <c r="A2192" s="26"/>
      <c r="B2192" s="130"/>
    </row>
    <row r="2193" spans="1:2" ht="18" x14ac:dyDescent="0.2">
      <c r="A2193" s="26"/>
      <c r="B2193" s="130"/>
    </row>
    <row r="2194" spans="1:2" ht="18" x14ac:dyDescent="0.2">
      <c r="A2194" s="26"/>
      <c r="B2194" s="130"/>
    </row>
    <row r="2195" spans="1:2" ht="18" x14ac:dyDescent="0.2">
      <c r="A2195" s="26"/>
      <c r="B2195" s="130"/>
    </row>
    <row r="2196" spans="1:2" ht="18" x14ac:dyDescent="0.2">
      <c r="A2196" s="26"/>
      <c r="B2196" s="130"/>
    </row>
    <row r="2197" spans="1:2" ht="18" x14ac:dyDescent="0.2">
      <c r="A2197" s="26"/>
      <c r="B2197" s="130"/>
    </row>
    <row r="2198" spans="1:2" ht="18" x14ac:dyDescent="0.2">
      <c r="A2198" s="26"/>
      <c r="B2198" s="130"/>
    </row>
    <row r="2199" spans="1:2" ht="18" x14ac:dyDescent="0.2">
      <c r="A2199" s="26"/>
      <c r="B2199" s="130"/>
    </row>
    <row r="2200" spans="1:2" ht="18" x14ac:dyDescent="0.2">
      <c r="A2200" s="26"/>
      <c r="B2200" s="130"/>
    </row>
    <row r="2201" spans="1:2" ht="18" x14ac:dyDescent="0.2">
      <c r="A2201" s="26"/>
      <c r="B2201" s="130"/>
    </row>
    <row r="2202" spans="1:2" ht="18" x14ac:dyDescent="0.2">
      <c r="A2202" s="26"/>
      <c r="B2202" s="130"/>
    </row>
    <row r="2203" spans="1:2" ht="18" x14ac:dyDescent="0.2">
      <c r="A2203" s="26"/>
      <c r="B2203" s="130"/>
    </row>
    <row r="2204" spans="1:2" ht="18" x14ac:dyDescent="0.2">
      <c r="A2204" s="26"/>
      <c r="B2204" s="130"/>
    </row>
    <row r="2205" spans="1:2" ht="18" x14ac:dyDescent="0.2">
      <c r="A2205" s="26"/>
      <c r="B2205" s="130"/>
    </row>
    <row r="2206" spans="1:2" ht="18" x14ac:dyDescent="0.2">
      <c r="A2206" s="26"/>
      <c r="B2206" s="130"/>
    </row>
    <row r="2207" spans="1:2" ht="18" x14ac:dyDescent="0.2">
      <c r="A2207" s="26"/>
      <c r="B2207" s="130"/>
    </row>
    <row r="2208" spans="1:2" ht="18" x14ac:dyDescent="0.2">
      <c r="A2208" s="26"/>
      <c r="B2208" s="130"/>
    </row>
    <row r="2209" spans="1:2" ht="18" x14ac:dyDescent="0.2">
      <c r="A2209" s="26"/>
      <c r="B2209" s="130"/>
    </row>
    <row r="2210" spans="1:2" ht="18" x14ac:dyDescent="0.2">
      <c r="A2210" s="26"/>
      <c r="B2210" s="130"/>
    </row>
    <row r="2211" spans="1:2" ht="18" x14ac:dyDescent="0.2">
      <c r="A2211" s="26"/>
      <c r="B2211" s="130"/>
    </row>
    <row r="2212" spans="1:2" ht="18" x14ac:dyDescent="0.2">
      <c r="A2212" s="26"/>
      <c r="B2212" s="130"/>
    </row>
    <row r="2213" spans="1:2" ht="18" x14ac:dyDescent="0.2">
      <c r="A2213" s="26"/>
      <c r="B2213" s="130"/>
    </row>
    <row r="2214" spans="1:2" ht="18" x14ac:dyDescent="0.2">
      <c r="A2214" s="26"/>
      <c r="B2214" s="130"/>
    </row>
    <row r="2215" spans="1:2" ht="18" x14ac:dyDescent="0.2">
      <c r="A2215" s="26"/>
      <c r="B2215" s="130"/>
    </row>
    <row r="2216" spans="1:2" ht="18" x14ac:dyDescent="0.2">
      <c r="A2216" s="26"/>
      <c r="B2216" s="130"/>
    </row>
    <row r="2217" spans="1:2" ht="18" x14ac:dyDescent="0.2">
      <c r="A2217" s="26"/>
      <c r="B2217" s="130"/>
    </row>
    <row r="2218" spans="1:2" ht="18" x14ac:dyDescent="0.2">
      <c r="A2218" s="26"/>
      <c r="B2218" s="130"/>
    </row>
    <row r="2219" spans="1:2" ht="18" x14ac:dyDescent="0.2">
      <c r="A2219" s="26"/>
      <c r="B2219" s="130"/>
    </row>
    <row r="2220" spans="1:2" ht="18" x14ac:dyDescent="0.2">
      <c r="A2220" s="26"/>
      <c r="B2220" s="130"/>
    </row>
    <row r="2221" spans="1:2" ht="18" x14ac:dyDescent="0.2">
      <c r="A2221" s="26"/>
      <c r="B2221" s="130"/>
    </row>
    <row r="2222" spans="1:2" ht="18" x14ac:dyDescent="0.2">
      <c r="A2222" s="26"/>
      <c r="B2222" s="130"/>
    </row>
    <row r="2223" spans="1:2" ht="18" x14ac:dyDescent="0.2">
      <c r="A2223" s="26"/>
      <c r="B2223" s="130"/>
    </row>
    <row r="2224" spans="1:2" ht="18" x14ac:dyDescent="0.2">
      <c r="A2224" s="26"/>
      <c r="B2224" s="130"/>
    </row>
    <row r="2225" spans="1:2" ht="18" x14ac:dyDescent="0.2">
      <c r="A2225" s="26"/>
      <c r="B2225" s="130"/>
    </row>
    <row r="2226" spans="1:2" ht="18" x14ac:dyDescent="0.2">
      <c r="A2226" s="26"/>
      <c r="B2226" s="130"/>
    </row>
    <row r="2227" spans="1:2" ht="18" x14ac:dyDescent="0.2">
      <c r="A2227" s="26"/>
      <c r="B2227" s="130"/>
    </row>
    <row r="2228" spans="1:2" ht="18" x14ac:dyDescent="0.2">
      <c r="A2228" s="26"/>
      <c r="B2228" s="130"/>
    </row>
    <row r="2229" spans="1:2" ht="18" x14ac:dyDescent="0.2">
      <c r="A2229" s="26"/>
      <c r="B2229" s="130"/>
    </row>
    <row r="2230" spans="1:2" ht="18" x14ac:dyDescent="0.2">
      <c r="A2230" s="26"/>
      <c r="B2230" s="130"/>
    </row>
    <row r="2231" spans="1:2" ht="18" x14ac:dyDescent="0.2">
      <c r="A2231" s="26"/>
      <c r="B2231" s="130"/>
    </row>
    <row r="2232" spans="1:2" ht="18" x14ac:dyDescent="0.2">
      <c r="A2232" s="26"/>
      <c r="B2232" s="130"/>
    </row>
    <row r="2233" spans="1:2" ht="18" x14ac:dyDescent="0.2">
      <c r="A2233" s="26"/>
      <c r="B2233" s="130"/>
    </row>
    <row r="2234" spans="1:2" ht="18" x14ac:dyDescent="0.2">
      <c r="A2234" s="26"/>
      <c r="B2234" s="130"/>
    </row>
    <row r="2235" spans="1:2" ht="18" x14ac:dyDescent="0.2">
      <c r="A2235" s="26"/>
      <c r="B2235" s="130"/>
    </row>
    <row r="2236" spans="1:2" ht="18" x14ac:dyDescent="0.2">
      <c r="A2236" s="26"/>
      <c r="B2236" s="130"/>
    </row>
    <row r="2237" spans="1:2" ht="18" x14ac:dyDescent="0.2">
      <c r="A2237" s="26"/>
      <c r="B2237" s="130"/>
    </row>
    <row r="2238" spans="1:2" ht="18" x14ac:dyDescent="0.2">
      <c r="A2238" s="26"/>
      <c r="B2238" s="130"/>
    </row>
    <row r="2239" spans="1:2" ht="18" x14ac:dyDescent="0.2">
      <c r="A2239" s="26"/>
      <c r="B2239" s="130"/>
    </row>
    <row r="2240" spans="1:2" ht="18" x14ac:dyDescent="0.2">
      <c r="A2240" s="26"/>
      <c r="B2240" s="130"/>
    </row>
    <row r="2241" spans="1:2" ht="18" x14ac:dyDescent="0.2">
      <c r="A2241" s="26"/>
      <c r="B2241" s="130"/>
    </row>
    <row r="2242" spans="1:2" ht="18" x14ac:dyDescent="0.2">
      <c r="A2242" s="26"/>
      <c r="B2242" s="130"/>
    </row>
    <row r="2243" spans="1:2" ht="18" x14ac:dyDescent="0.2">
      <c r="A2243" s="26"/>
      <c r="B2243" s="130"/>
    </row>
    <row r="2244" spans="1:2" ht="18" x14ac:dyDescent="0.2">
      <c r="A2244" s="26"/>
      <c r="B2244" s="130"/>
    </row>
    <row r="2245" spans="1:2" ht="18" x14ac:dyDescent="0.2">
      <c r="A2245" s="26"/>
      <c r="B2245" s="130"/>
    </row>
    <row r="2246" spans="1:2" ht="18" x14ac:dyDescent="0.2">
      <c r="A2246" s="26"/>
      <c r="B2246" s="130"/>
    </row>
    <row r="2247" spans="1:2" ht="18" x14ac:dyDescent="0.2">
      <c r="A2247" s="26"/>
      <c r="B2247" s="130"/>
    </row>
    <row r="2248" spans="1:2" ht="18" x14ac:dyDescent="0.2">
      <c r="A2248" s="26"/>
      <c r="B2248" s="130"/>
    </row>
    <row r="2249" spans="1:2" ht="18" x14ac:dyDescent="0.2">
      <c r="A2249" s="26"/>
      <c r="B2249" s="130"/>
    </row>
    <row r="2250" spans="1:2" ht="18" x14ac:dyDescent="0.2">
      <c r="A2250" s="26"/>
      <c r="B2250" s="130"/>
    </row>
    <row r="2251" spans="1:2" ht="18" x14ac:dyDescent="0.2">
      <c r="A2251" s="26"/>
      <c r="B2251" s="130"/>
    </row>
    <row r="2252" spans="1:2" ht="18" x14ac:dyDescent="0.2">
      <c r="A2252" s="26"/>
      <c r="B2252" s="130"/>
    </row>
    <row r="2253" spans="1:2" ht="18" x14ac:dyDescent="0.2">
      <c r="A2253" s="26"/>
      <c r="B2253" s="130"/>
    </row>
    <row r="2254" spans="1:2" ht="18" x14ac:dyDescent="0.2">
      <c r="A2254" s="26"/>
      <c r="B2254" s="130"/>
    </row>
    <row r="2255" spans="1:2" ht="18" x14ac:dyDescent="0.2">
      <c r="A2255" s="26"/>
      <c r="B2255" s="130"/>
    </row>
    <row r="2256" spans="1:2" ht="18" x14ac:dyDescent="0.2">
      <c r="A2256" s="26"/>
      <c r="B2256" s="130"/>
    </row>
    <row r="2257" spans="1:2" ht="18" x14ac:dyDescent="0.2">
      <c r="A2257" s="26"/>
      <c r="B2257" s="130"/>
    </row>
    <row r="2258" spans="1:2" ht="18" x14ac:dyDescent="0.2">
      <c r="A2258" s="26"/>
      <c r="B2258" s="130"/>
    </row>
    <row r="2259" spans="1:2" ht="18" x14ac:dyDescent="0.2">
      <c r="A2259" s="26"/>
      <c r="B2259" s="130"/>
    </row>
    <row r="2260" spans="1:2" ht="18" x14ac:dyDescent="0.2">
      <c r="A2260" s="26"/>
      <c r="B2260" s="130"/>
    </row>
    <row r="2261" spans="1:2" ht="18" x14ac:dyDescent="0.2">
      <c r="A2261" s="26"/>
      <c r="B2261" s="130"/>
    </row>
    <row r="2262" spans="1:2" ht="18" x14ac:dyDescent="0.2">
      <c r="A2262" s="26"/>
      <c r="B2262" s="130"/>
    </row>
    <row r="2263" spans="1:2" ht="18" x14ac:dyDescent="0.2">
      <c r="A2263" s="26"/>
      <c r="B2263" s="130"/>
    </row>
    <row r="2264" spans="1:2" ht="18" x14ac:dyDescent="0.2">
      <c r="A2264" s="26"/>
      <c r="B2264" s="130"/>
    </row>
    <row r="2265" spans="1:2" ht="18" x14ac:dyDescent="0.2">
      <c r="A2265" s="26"/>
      <c r="B2265" s="130"/>
    </row>
    <row r="2266" spans="1:2" ht="18" x14ac:dyDescent="0.2">
      <c r="A2266" s="26"/>
      <c r="B2266" s="130"/>
    </row>
    <row r="2267" spans="1:2" ht="18" x14ac:dyDescent="0.2">
      <c r="A2267" s="26"/>
      <c r="B2267" s="130"/>
    </row>
    <row r="2268" spans="1:2" ht="18" x14ac:dyDescent="0.2">
      <c r="A2268" s="26"/>
      <c r="B2268" s="130"/>
    </row>
    <row r="2269" spans="1:2" ht="18" x14ac:dyDescent="0.2">
      <c r="A2269" s="26"/>
      <c r="B2269" s="130"/>
    </row>
    <row r="2270" spans="1:2" ht="18" x14ac:dyDescent="0.2">
      <c r="A2270" s="26"/>
      <c r="B2270" s="130"/>
    </row>
    <row r="2271" spans="1:2" ht="18" x14ac:dyDescent="0.2">
      <c r="A2271" s="26"/>
      <c r="B2271" s="130"/>
    </row>
    <row r="2272" spans="1:2" ht="18" x14ac:dyDescent="0.2">
      <c r="A2272" s="26"/>
      <c r="B2272" s="130"/>
    </row>
    <row r="2273" spans="1:2" ht="18" x14ac:dyDescent="0.2">
      <c r="A2273" s="26"/>
      <c r="B2273" s="130"/>
    </row>
    <row r="2274" spans="1:2" ht="18" x14ac:dyDescent="0.2">
      <c r="A2274" s="26"/>
      <c r="B2274" s="130"/>
    </row>
    <row r="2275" spans="1:2" ht="18" x14ac:dyDescent="0.2">
      <c r="A2275" s="26"/>
      <c r="B2275" s="130"/>
    </row>
    <row r="2276" spans="1:2" ht="18" x14ac:dyDescent="0.2">
      <c r="A2276" s="26"/>
      <c r="B2276" s="130"/>
    </row>
    <row r="2277" spans="1:2" ht="18" x14ac:dyDescent="0.2">
      <c r="A2277" s="26"/>
      <c r="B2277" s="130"/>
    </row>
    <row r="2278" spans="1:2" ht="18" x14ac:dyDescent="0.2">
      <c r="A2278" s="26"/>
      <c r="B2278" s="130"/>
    </row>
    <row r="2279" spans="1:2" ht="18" x14ac:dyDescent="0.2">
      <c r="A2279" s="26"/>
      <c r="B2279" s="130"/>
    </row>
    <row r="2280" spans="1:2" ht="18" x14ac:dyDescent="0.2">
      <c r="A2280" s="26"/>
      <c r="B2280" s="130"/>
    </row>
    <row r="2281" spans="1:2" ht="18" x14ac:dyDescent="0.2">
      <c r="A2281" s="26"/>
      <c r="B2281" s="130"/>
    </row>
    <row r="2282" spans="1:2" ht="18" x14ac:dyDescent="0.2">
      <c r="A2282" s="26"/>
      <c r="B2282" s="130"/>
    </row>
    <row r="2283" spans="1:2" ht="18" x14ac:dyDescent="0.2">
      <c r="A2283" s="26"/>
      <c r="B2283" s="130"/>
    </row>
    <row r="2284" spans="1:2" ht="18" x14ac:dyDescent="0.2">
      <c r="A2284" s="26"/>
      <c r="B2284" s="130"/>
    </row>
    <row r="2285" spans="1:2" ht="18" x14ac:dyDescent="0.2">
      <c r="A2285" s="26"/>
      <c r="B2285" s="130"/>
    </row>
    <row r="2286" spans="1:2" ht="18" x14ac:dyDescent="0.2">
      <c r="A2286" s="26"/>
      <c r="B2286" s="130"/>
    </row>
    <row r="2287" spans="1:2" ht="18" x14ac:dyDescent="0.2">
      <c r="A2287" s="26"/>
      <c r="B2287" s="130"/>
    </row>
    <row r="2288" spans="1:2" ht="18" x14ac:dyDescent="0.2">
      <c r="A2288" s="26"/>
      <c r="B2288" s="130"/>
    </row>
    <row r="2289" spans="1:2" ht="18" x14ac:dyDescent="0.2">
      <c r="A2289" s="26"/>
      <c r="B2289" s="130"/>
    </row>
    <row r="2290" spans="1:2" ht="18" x14ac:dyDescent="0.2">
      <c r="A2290" s="26"/>
      <c r="B2290" s="130"/>
    </row>
    <row r="2291" spans="1:2" ht="18" x14ac:dyDescent="0.2">
      <c r="A2291" s="26"/>
      <c r="B2291" s="130"/>
    </row>
    <row r="2292" spans="1:2" ht="18" x14ac:dyDescent="0.2">
      <c r="A2292" s="26"/>
      <c r="B2292" s="130"/>
    </row>
    <row r="2293" spans="1:2" ht="18" x14ac:dyDescent="0.2">
      <c r="A2293" s="26"/>
      <c r="B2293" s="130"/>
    </row>
    <row r="2294" spans="1:2" ht="18" x14ac:dyDescent="0.2">
      <c r="A2294" s="26"/>
      <c r="B2294" s="130"/>
    </row>
    <row r="2295" spans="1:2" ht="18" x14ac:dyDescent="0.2">
      <c r="A2295" s="26"/>
      <c r="B2295" s="130"/>
    </row>
    <row r="2296" spans="1:2" ht="18" x14ac:dyDescent="0.2">
      <c r="A2296" s="26"/>
      <c r="B2296" s="130"/>
    </row>
    <row r="2297" spans="1:2" ht="18" x14ac:dyDescent="0.2">
      <c r="A2297" s="26"/>
      <c r="B2297" s="130"/>
    </row>
    <row r="2298" spans="1:2" ht="18" x14ac:dyDescent="0.2">
      <c r="A2298" s="26"/>
      <c r="B2298" s="130"/>
    </row>
    <row r="2299" spans="1:2" ht="18" x14ac:dyDescent="0.2">
      <c r="A2299" s="26"/>
      <c r="B2299" s="130"/>
    </row>
    <row r="2300" spans="1:2" ht="18" x14ac:dyDescent="0.2">
      <c r="A2300" s="26"/>
      <c r="B2300" s="130"/>
    </row>
    <row r="2301" spans="1:2" ht="18" x14ac:dyDescent="0.2">
      <c r="A2301" s="26"/>
      <c r="B2301" s="130"/>
    </row>
    <row r="2302" spans="1:2" ht="18" x14ac:dyDescent="0.2">
      <c r="A2302" s="26"/>
      <c r="B2302" s="130"/>
    </row>
    <row r="2303" spans="1:2" ht="18" x14ac:dyDescent="0.2">
      <c r="A2303" s="26"/>
      <c r="B2303" s="130"/>
    </row>
    <row r="2304" spans="1:2" ht="18" x14ac:dyDescent="0.2">
      <c r="A2304" s="26"/>
      <c r="B2304" s="130"/>
    </row>
    <row r="2305" spans="1:2" ht="18" x14ac:dyDescent="0.2">
      <c r="A2305" s="26"/>
      <c r="B2305" s="130"/>
    </row>
    <row r="2306" spans="1:2" ht="18" x14ac:dyDescent="0.2">
      <c r="A2306" s="26"/>
      <c r="B2306" s="130"/>
    </row>
    <row r="2307" spans="1:2" ht="18" x14ac:dyDescent="0.2">
      <c r="A2307" s="26"/>
      <c r="B2307" s="130"/>
    </row>
    <row r="2308" spans="1:2" ht="18" x14ac:dyDescent="0.2">
      <c r="A2308" s="26"/>
      <c r="B2308" s="130"/>
    </row>
    <row r="2309" spans="1:2" ht="18" x14ac:dyDescent="0.2">
      <c r="A2309" s="26"/>
      <c r="B2309" s="130"/>
    </row>
    <row r="2310" spans="1:2" ht="18" x14ac:dyDescent="0.2">
      <c r="A2310" s="26"/>
      <c r="B2310" s="130"/>
    </row>
    <row r="2311" spans="1:2" ht="18" x14ac:dyDescent="0.2">
      <c r="A2311" s="26"/>
      <c r="B2311" s="130"/>
    </row>
    <row r="2312" spans="1:2" ht="18" x14ac:dyDescent="0.2">
      <c r="A2312" s="26"/>
      <c r="B2312" s="130"/>
    </row>
    <row r="2313" spans="1:2" ht="18" x14ac:dyDescent="0.2">
      <c r="A2313" s="26"/>
      <c r="B2313" s="130"/>
    </row>
    <row r="2314" spans="1:2" ht="18" x14ac:dyDescent="0.2">
      <c r="A2314" s="26"/>
      <c r="B2314" s="130"/>
    </row>
    <row r="2315" spans="1:2" ht="18" x14ac:dyDescent="0.2">
      <c r="A2315" s="26"/>
      <c r="B2315" s="130"/>
    </row>
    <row r="2316" spans="1:2" ht="18" x14ac:dyDescent="0.2">
      <c r="A2316" s="26"/>
      <c r="B2316" s="130"/>
    </row>
    <row r="2317" spans="1:2" ht="18" x14ac:dyDescent="0.2">
      <c r="A2317" s="26"/>
      <c r="B2317" s="130"/>
    </row>
    <row r="2318" spans="1:2" ht="18" x14ac:dyDescent="0.2">
      <c r="A2318" s="26"/>
      <c r="B2318" s="130"/>
    </row>
    <row r="2319" spans="1:2" ht="18" x14ac:dyDescent="0.2">
      <c r="A2319" s="26"/>
      <c r="B2319" s="130"/>
    </row>
    <row r="2320" spans="1:2" ht="18" x14ac:dyDescent="0.2">
      <c r="A2320" s="26"/>
      <c r="B2320" s="130"/>
    </row>
    <row r="2321" spans="1:2" ht="18" x14ac:dyDescent="0.2">
      <c r="A2321" s="26"/>
      <c r="B2321" s="130"/>
    </row>
    <row r="2322" spans="1:2" ht="18" x14ac:dyDescent="0.2">
      <c r="A2322" s="26"/>
      <c r="B2322" s="130"/>
    </row>
    <row r="2323" spans="1:2" ht="18" x14ac:dyDescent="0.2">
      <c r="A2323" s="26"/>
      <c r="B2323" s="130"/>
    </row>
    <row r="2324" spans="1:2" ht="18" x14ac:dyDescent="0.2">
      <c r="A2324" s="26"/>
      <c r="B2324" s="130"/>
    </row>
    <row r="2325" spans="1:2" ht="18" x14ac:dyDescent="0.2">
      <c r="A2325" s="26"/>
      <c r="B2325" s="130"/>
    </row>
    <row r="2326" spans="1:2" ht="18" x14ac:dyDescent="0.2">
      <c r="A2326" s="26"/>
      <c r="B2326" s="130"/>
    </row>
    <row r="2327" spans="1:2" ht="18" x14ac:dyDescent="0.2">
      <c r="A2327" s="26"/>
      <c r="B2327" s="130"/>
    </row>
    <row r="2328" spans="1:2" ht="18" x14ac:dyDescent="0.2">
      <c r="A2328" s="26"/>
      <c r="B2328" s="130"/>
    </row>
    <row r="2329" spans="1:2" ht="18" x14ac:dyDescent="0.2">
      <c r="A2329" s="26"/>
      <c r="B2329" s="130"/>
    </row>
    <row r="2330" spans="1:2" ht="18" x14ac:dyDescent="0.2">
      <c r="A2330" s="26"/>
      <c r="B2330" s="130"/>
    </row>
    <row r="2331" spans="1:2" ht="18" x14ac:dyDescent="0.2">
      <c r="A2331" s="26"/>
      <c r="B2331" s="130"/>
    </row>
    <row r="2332" spans="1:2" ht="18" x14ac:dyDescent="0.2">
      <c r="A2332" s="26"/>
      <c r="B2332" s="130"/>
    </row>
    <row r="2333" spans="1:2" ht="18" x14ac:dyDescent="0.2">
      <c r="A2333" s="26"/>
      <c r="B2333" s="130"/>
    </row>
    <row r="2334" spans="1:2" ht="18" x14ac:dyDescent="0.2">
      <c r="A2334" s="26"/>
      <c r="B2334" s="130"/>
    </row>
    <row r="2335" spans="1:2" ht="18" x14ac:dyDescent="0.2">
      <c r="A2335" s="26"/>
      <c r="B2335" s="130"/>
    </row>
    <row r="2336" spans="1:2" ht="18" x14ac:dyDescent="0.2">
      <c r="A2336" s="26"/>
      <c r="B2336" s="130"/>
    </row>
    <row r="2337" spans="1:2" ht="18" x14ac:dyDescent="0.2">
      <c r="A2337" s="26"/>
      <c r="B2337" s="130"/>
    </row>
    <row r="2338" spans="1:2" ht="18" x14ac:dyDescent="0.2">
      <c r="A2338" s="26"/>
      <c r="B2338" s="130"/>
    </row>
    <row r="2339" spans="1:2" ht="18" x14ac:dyDescent="0.2">
      <c r="A2339" s="26"/>
      <c r="B2339" s="130"/>
    </row>
    <row r="2340" spans="1:2" ht="18" x14ac:dyDescent="0.2">
      <c r="A2340" s="26"/>
      <c r="B2340" s="130"/>
    </row>
    <row r="2341" spans="1:2" ht="18" x14ac:dyDescent="0.2">
      <c r="A2341" s="26"/>
      <c r="B2341" s="130"/>
    </row>
    <row r="2342" spans="1:2" ht="18" x14ac:dyDescent="0.2">
      <c r="A2342" s="26"/>
      <c r="B2342" s="130"/>
    </row>
    <row r="2343" spans="1:2" ht="18" x14ac:dyDescent="0.2">
      <c r="A2343" s="26"/>
      <c r="B2343" s="130"/>
    </row>
    <row r="2344" spans="1:2" ht="18" x14ac:dyDescent="0.2">
      <c r="A2344" s="26"/>
      <c r="B2344" s="130"/>
    </row>
    <row r="2345" spans="1:2" ht="18" x14ac:dyDescent="0.2">
      <c r="A2345" s="26"/>
      <c r="B2345" s="130"/>
    </row>
    <row r="2346" spans="1:2" ht="18" x14ac:dyDescent="0.2">
      <c r="A2346" s="26"/>
      <c r="B2346" s="130"/>
    </row>
    <row r="2347" spans="1:2" ht="18" x14ac:dyDescent="0.2">
      <c r="A2347" s="26"/>
      <c r="B2347" s="130"/>
    </row>
    <row r="2348" spans="1:2" ht="18" x14ac:dyDescent="0.2">
      <c r="A2348" s="26"/>
      <c r="B2348" s="130"/>
    </row>
    <row r="2349" spans="1:2" ht="18" x14ac:dyDescent="0.2">
      <c r="A2349" s="26"/>
      <c r="B2349" s="130"/>
    </row>
    <row r="2350" spans="1:2" ht="18" x14ac:dyDescent="0.2">
      <c r="A2350" s="26"/>
      <c r="B2350" s="130"/>
    </row>
    <row r="2351" spans="1:2" ht="18" x14ac:dyDescent="0.2">
      <c r="A2351" s="26"/>
      <c r="B2351" s="130"/>
    </row>
    <row r="2352" spans="1:2" ht="18" x14ac:dyDescent="0.2">
      <c r="A2352" s="26"/>
      <c r="B2352" s="130"/>
    </row>
    <row r="2353" spans="1:2" ht="18" x14ac:dyDescent="0.2">
      <c r="A2353" s="26"/>
      <c r="B2353" s="130"/>
    </row>
    <row r="2354" spans="1:2" ht="18" x14ac:dyDescent="0.2">
      <c r="A2354" s="26"/>
      <c r="B2354" s="130"/>
    </row>
    <row r="2355" spans="1:2" ht="18" x14ac:dyDescent="0.2">
      <c r="A2355" s="26"/>
      <c r="B2355" s="130"/>
    </row>
    <row r="2356" spans="1:2" ht="18" x14ac:dyDescent="0.2">
      <c r="A2356" s="26"/>
      <c r="B2356" s="130"/>
    </row>
    <row r="2357" spans="1:2" ht="18" x14ac:dyDescent="0.2">
      <c r="A2357" s="26"/>
      <c r="B2357" s="130"/>
    </row>
    <row r="2358" spans="1:2" ht="18" x14ac:dyDescent="0.2">
      <c r="A2358" s="26"/>
      <c r="B2358" s="130"/>
    </row>
    <row r="2359" spans="1:2" ht="18" x14ac:dyDescent="0.2">
      <c r="A2359" s="26"/>
      <c r="B2359" s="130"/>
    </row>
    <row r="2360" spans="1:2" ht="18" x14ac:dyDescent="0.2">
      <c r="A2360" s="26"/>
      <c r="B2360" s="130"/>
    </row>
    <row r="2361" spans="1:2" ht="18" x14ac:dyDescent="0.2">
      <c r="A2361" s="26"/>
      <c r="B2361" s="130"/>
    </row>
    <row r="2362" spans="1:2" ht="18" x14ac:dyDescent="0.2">
      <c r="A2362" s="26"/>
      <c r="B2362" s="130"/>
    </row>
    <row r="2363" spans="1:2" ht="18" x14ac:dyDescent="0.2">
      <c r="A2363" s="26"/>
      <c r="B2363" s="130"/>
    </row>
    <row r="2364" spans="1:2" ht="18" x14ac:dyDescent="0.2">
      <c r="A2364" s="26"/>
      <c r="B2364" s="130"/>
    </row>
    <row r="2365" spans="1:2" ht="18" x14ac:dyDescent="0.2">
      <c r="A2365" s="26"/>
      <c r="B2365" s="130"/>
    </row>
    <row r="2366" spans="1:2" ht="18" x14ac:dyDescent="0.2">
      <c r="A2366" s="26"/>
      <c r="B2366" s="130"/>
    </row>
    <row r="2367" spans="1:2" ht="18" x14ac:dyDescent="0.2">
      <c r="A2367" s="26"/>
      <c r="B2367" s="130"/>
    </row>
    <row r="2368" spans="1:2" ht="18" x14ac:dyDescent="0.2">
      <c r="A2368" s="26"/>
      <c r="B2368" s="130"/>
    </row>
    <row r="2369" spans="1:2" ht="18" x14ac:dyDescent="0.2">
      <c r="A2369" s="26"/>
      <c r="B2369" s="130"/>
    </row>
    <row r="2370" spans="1:2" ht="18" x14ac:dyDescent="0.2">
      <c r="A2370" s="26"/>
      <c r="B2370" s="130"/>
    </row>
    <row r="2371" spans="1:2" ht="18" x14ac:dyDescent="0.2">
      <c r="A2371" s="26"/>
      <c r="B2371" s="130"/>
    </row>
    <row r="2372" spans="1:2" ht="18" x14ac:dyDescent="0.2">
      <c r="A2372" s="26"/>
      <c r="B2372" s="130"/>
    </row>
    <row r="2373" spans="1:2" ht="18" x14ac:dyDescent="0.2">
      <c r="A2373" s="26"/>
      <c r="B2373" s="130"/>
    </row>
    <row r="2374" spans="1:2" ht="18" x14ac:dyDescent="0.2">
      <c r="A2374" s="26"/>
      <c r="B2374" s="130"/>
    </row>
    <row r="2375" spans="1:2" ht="18" x14ac:dyDescent="0.2">
      <c r="A2375" s="26"/>
      <c r="B2375" s="130"/>
    </row>
    <row r="2376" spans="1:2" ht="18" x14ac:dyDescent="0.2">
      <c r="A2376" s="26"/>
      <c r="B2376" s="130"/>
    </row>
    <row r="2377" spans="1:2" ht="18" x14ac:dyDescent="0.2">
      <c r="A2377" s="26"/>
      <c r="B2377" s="130"/>
    </row>
    <row r="2378" spans="1:2" ht="18" x14ac:dyDescent="0.2">
      <c r="A2378" s="26"/>
      <c r="B2378" s="130"/>
    </row>
    <row r="2379" spans="1:2" ht="18" x14ac:dyDescent="0.2">
      <c r="A2379" s="26"/>
      <c r="B2379" s="130"/>
    </row>
    <row r="2380" spans="1:2" ht="18" x14ac:dyDescent="0.2">
      <c r="A2380" s="26"/>
      <c r="B2380" s="130"/>
    </row>
    <row r="2381" spans="1:2" ht="18" x14ac:dyDescent="0.2">
      <c r="A2381" s="26"/>
      <c r="B2381" s="130"/>
    </row>
    <row r="2382" spans="1:2" ht="18" x14ac:dyDescent="0.2">
      <c r="A2382" s="26"/>
      <c r="B2382" s="130"/>
    </row>
    <row r="2383" spans="1:2" ht="18" x14ac:dyDescent="0.2">
      <c r="A2383" s="26"/>
      <c r="B2383" s="130"/>
    </row>
    <row r="2384" spans="1:2" ht="18" x14ac:dyDescent="0.2">
      <c r="A2384" s="26"/>
      <c r="B2384" s="130"/>
    </row>
    <row r="2385" spans="1:2" ht="18" x14ac:dyDescent="0.2">
      <c r="A2385" s="26"/>
      <c r="B2385" s="130"/>
    </row>
    <row r="2386" spans="1:2" ht="18" x14ac:dyDescent="0.2">
      <c r="A2386" s="26"/>
      <c r="B2386" s="130"/>
    </row>
    <row r="2387" spans="1:2" ht="18" x14ac:dyDescent="0.2">
      <c r="A2387" s="26"/>
      <c r="B2387" s="130"/>
    </row>
    <row r="2388" spans="1:2" ht="18" x14ac:dyDescent="0.2">
      <c r="A2388" s="26"/>
      <c r="B2388" s="130"/>
    </row>
    <row r="2389" spans="1:2" ht="18" x14ac:dyDescent="0.2">
      <c r="A2389" s="26"/>
      <c r="B2389" s="130"/>
    </row>
    <row r="2390" spans="1:2" ht="18" x14ac:dyDescent="0.2">
      <c r="A2390" s="26"/>
      <c r="B2390" s="130"/>
    </row>
    <row r="2391" spans="1:2" ht="18" x14ac:dyDescent="0.2">
      <c r="A2391" s="26"/>
      <c r="B2391" s="130"/>
    </row>
    <row r="2392" spans="1:2" ht="18" x14ac:dyDescent="0.2">
      <c r="A2392" s="26"/>
      <c r="B2392" s="130"/>
    </row>
    <row r="2393" spans="1:2" ht="18" x14ac:dyDescent="0.2">
      <c r="A2393" s="26"/>
      <c r="B2393" s="130"/>
    </row>
    <row r="2394" spans="1:2" ht="18" x14ac:dyDescent="0.2">
      <c r="A2394" s="26"/>
      <c r="B2394" s="130"/>
    </row>
    <row r="2395" spans="1:2" ht="18" x14ac:dyDescent="0.2">
      <c r="A2395" s="26"/>
      <c r="B2395" s="130"/>
    </row>
    <row r="2396" spans="1:2" ht="18" x14ac:dyDescent="0.2">
      <c r="A2396" s="26"/>
      <c r="B2396" s="130"/>
    </row>
    <row r="2397" spans="1:2" ht="18" x14ac:dyDescent="0.2">
      <c r="A2397" s="26"/>
      <c r="B2397" s="130"/>
    </row>
    <row r="2398" spans="1:2" ht="18" x14ac:dyDescent="0.2">
      <c r="A2398" s="26"/>
      <c r="B2398" s="130"/>
    </row>
    <row r="2399" spans="1:2" ht="18" x14ac:dyDescent="0.2">
      <c r="A2399" s="26"/>
      <c r="B2399" s="130"/>
    </row>
    <row r="2400" spans="1:2" ht="18" x14ac:dyDescent="0.2">
      <c r="A2400" s="26"/>
      <c r="B2400" s="130"/>
    </row>
    <row r="2401" spans="1:2" ht="18" x14ac:dyDescent="0.2">
      <c r="A2401" s="26"/>
      <c r="B2401" s="130"/>
    </row>
    <row r="2402" spans="1:2" ht="18" x14ac:dyDescent="0.2">
      <c r="A2402" s="26"/>
      <c r="B2402" s="130"/>
    </row>
    <row r="2403" spans="1:2" ht="18" x14ac:dyDescent="0.2">
      <c r="A2403" s="26"/>
      <c r="B2403" s="130"/>
    </row>
    <row r="2404" spans="1:2" ht="18" x14ac:dyDescent="0.2">
      <c r="A2404" s="26"/>
      <c r="B2404" s="130"/>
    </row>
    <row r="2405" spans="1:2" ht="18" x14ac:dyDescent="0.2">
      <c r="A2405" s="26"/>
      <c r="B2405" s="130"/>
    </row>
    <row r="2406" spans="1:2" ht="18" x14ac:dyDescent="0.2">
      <c r="A2406" s="26"/>
      <c r="B2406" s="130"/>
    </row>
    <row r="2407" spans="1:2" ht="18" x14ac:dyDescent="0.2">
      <c r="A2407" s="26"/>
      <c r="B2407" s="130"/>
    </row>
    <row r="2408" spans="1:2" ht="18" x14ac:dyDescent="0.2">
      <c r="A2408" s="26"/>
      <c r="B2408" s="130"/>
    </row>
    <row r="2409" spans="1:2" ht="18" x14ac:dyDescent="0.2">
      <c r="A2409" s="26"/>
      <c r="B2409" s="130"/>
    </row>
    <row r="2410" spans="1:2" ht="18" x14ac:dyDescent="0.2">
      <c r="A2410" s="26"/>
      <c r="B2410" s="130"/>
    </row>
    <row r="2411" spans="1:2" ht="18" x14ac:dyDescent="0.2">
      <c r="A2411" s="26"/>
      <c r="B2411" s="130"/>
    </row>
    <row r="2412" spans="1:2" ht="18" x14ac:dyDescent="0.2">
      <c r="A2412" s="26"/>
      <c r="B2412" s="130"/>
    </row>
    <row r="2413" spans="1:2" ht="18" x14ac:dyDescent="0.2">
      <c r="A2413" s="26"/>
      <c r="B2413" s="130"/>
    </row>
    <row r="2414" spans="1:2" ht="18" x14ac:dyDescent="0.2">
      <c r="A2414" s="26"/>
      <c r="B2414" s="130"/>
    </row>
    <row r="2415" spans="1:2" ht="18" x14ac:dyDescent="0.2">
      <c r="A2415" s="26"/>
      <c r="B2415" s="130"/>
    </row>
    <row r="2416" spans="1:2" ht="18" x14ac:dyDescent="0.2">
      <c r="A2416" s="26"/>
      <c r="B2416" s="130"/>
    </row>
    <row r="2417" spans="1:2" ht="18" x14ac:dyDescent="0.2">
      <c r="A2417" s="26"/>
      <c r="B2417" s="130"/>
    </row>
    <row r="2418" spans="1:2" ht="18" x14ac:dyDescent="0.2">
      <c r="A2418" s="26"/>
      <c r="B2418" s="130"/>
    </row>
    <row r="2419" spans="1:2" ht="18" x14ac:dyDescent="0.2">
      <c r="A2419" s="26"/>
      <c r="B2419" s="130"/>
    </row>
    <row r="2420" spans="1:2" ht="18" x14ac:dyDescent="0.2">
      <c r="A2420" s="26"/>
      <c r="B2420" s="130"/>
    </row>
    <row r="2421" spans="1:2" ht="18" x14ac:dyDescent="0.2">
      <c r="A2421" s="26"/>
      <c r="B2421" s="130"/>
    </row>
    <row r="2422" spans="1:2" ht="18" x14ac:dyDescent="0.2">
      <c r="A2422" s="26"/>
      <c r="B2422" s="130"/>
    </row>
    <row r="2423" spans="1:2" ht="18" x14ac:dyDescent="0.2">
      <c r="A2423" s="26"/>
      <c r="B2423" s="130"/>
    </row>
    <row r="2424" spans="1:2" ht="18" x14ac:dyDescent="0.2">
      <c r="A2424" s="26"/>
      <c r="B2424" s="130"/>
    </row>
    <row r="2425" spans="1:2" ht="18" x14ac:dyDescent="0.2">
      <c r="A2425" s="26"/>
      <c r="B2425" s="130"/>
    </row>
    <row r="2426" spans="1:2" ht="18" x14ac:dyDescent="0.2">
      <c r="A2426" s="26"/>
      <c r="B2426" s="130"/>
    </row>
    <row r="2427" spans="1:2" ht="18" x14ac:dyDescent="0.2">
      <c r="A2427" s="26"/>
      <c r="B2427" s="130"/>
    </row>
    <row r="2428" spans="1:2" ht="18" x14ac:dyDescent="0.2">
      <c r="A2428" s="26"/>
      <c r="B2428" s="130"/>
    </row>
    <row r="2429" spans="1:2" ht="18" x14ac:dyDescent="0.2">
      <c r="A2429" s="26"/>
      <c r="B2429" s="130"/>
    </row>
    <row r="2430" spans="1:2" ht="18" x14ac:dyDescent="0.2">
      <c r="A2430" s="26"/>
      <c r="B2430" s="130"/>
    </row>
    <row r="2431" spans="1:2" ht="18" x14ac:dyDescent="0.2">
      <c r="A2431" s="26"/>
      <c r="B2431" s="130"/>
    </row>
    <row r="2432" spans="1:2" ht="18" x14ac:dyDescent="0.2">
      <c r="A2432" s="26"/>
      <c r="B2432" s="130"/>
    </row>
    <row r="2433" spans="1:2" ht="18" x14ac:dyDescent="0.2">
      <c r="A2433" s="26"/>
      <c r="B2433" s="130"/>
    </row>
    <row r="2434" spans="1:2" ht="18" x14ac:dyDescent="0.2">
      <c r="A2434" s="26"/>
      <c r="B2434" s="130"/>
    </row>
    <row r="2435" spans="1:2" ht="18" x14ac:dyDescent="0.2">
      <c r="A2435" s="26"/>
      <c r="B2435" s="130"/>
    </row>
    <row r="2436" spans="1:2" ht="18" x14ac:dyDescent="0.2">
      <c r="A2436" s="26"/>
      <c r="B2436" s="130"/>
    </row>
    <row r="2437" spans="1:2" ht="18" x14ac:dyDescent="0.2">
      <c r="A2437" s="26"/>
      <c r="B2437" s="130"/>
    </row>
    <row r="2438" spans="1:2" ht="18" x14ac:dyDescent="0.2">
      <c r="A2438" s="26"/>
      <c r="B2438" s="130"/>
    </row>
    <row r="2439" spans="1:2" ht="18" x14ac:dyDescent="0.2">
      <c r="A2439" s="26"/>
      <c r="B2439" s="130"/>
    </row>
    <row r="2440" spans="1:2" ht="18" x14ac:dyDescent="0.2">
      <c r="A2440" s="26"/>
      <c r="B2440" s="130"/>
    </row>
    <row r="2441" spans="1:2" ht="18" x14ac:dyDescent="0.2">
      <c r="A2441" s="26"/>
      <c r="B2441" s="130"/>
    </row>
    <row r="2442" spans="1:2" ht="18" x14ac:dyDescent="0.2">
      <c r="A2442" s="26"/>
      <c r="B2442" s="130"/>
    </row>
    <row r="2443" spans="1:2" ht="18" x14ac:dyDescent="0.2">
      <c r="A2443" s="26"/>
      <c r="B2443" s="130"/>
    </row>
    <row r="2444" spans="1:2" ht="18" x14ac:dyDescent="0.2">
      <c r="A2444" s="26"/>
      <c r="B2444" s="130"/>
    </row>
    <row r="2445" spans="1:2" ht="18" x14ac:dyDescent="0.2">
      <c r="A2445" s="26"/>
      <c r="B2445" s="130"/>
    </row>
    <row r="2446" spans="1:2" ht="18" x14ac:dyDescent="0.2">
      <c r="A2446" s="26"/>
      <c r="B2446" s="130"/>
    </row>
    <row r="2447" spans="1:2" ht="18" x14ac:dyDescent="0.2">
      <c r="A2447" s="26"/>
      <c r="B2447" s="130"/>
    </row>
    <row r="2448" spans="1:2" ht="18" x14ac:dyDescent="0.2">
      <c r="A2448" s="26"/>
      <c r="B2448" s="130"/>
    </row>
    <row r="2449" spans="1:2" ht="18" x14ac:dyDescent="0.2">
      <c r="A2449" s="26"/>
      <c r="B2449" s="130"/>
    </row>
    <row r="2450" spans="1:2" ht="18" x14ac:dyDescent="0.2">
      <c r="A2450" s="26"/>
      <c r="B2450" s="130"/>
    </row>
    <row r="2451" spans="1:2" ht="18" x14ac:dyDescent="0.2">
      <c r="A2451" s="26"/>
      <c r="B2451" s="130"/>
    </row>
    <row r="2452" spans="1:2" ht="18" x14ac:dyDescent="0.2">
      <c r="A2452" s="26"/>
      <c r="B2452" s="130"/>
    </row>
    <row r="2453" spans="1:2" ht="18" x14ac:dyDescent="0.2">
      <c r="A2453" s="26"/>
      <c r="B2453" s="130"/>
    </row>
    <row r="2454" spans="1:2" ht="18" x14ac:dyDescent="0.2">
      <c r="A2454" s="26"/>
      <c r="B2454" s="130"/>
    </row>
    <row r="2455" spans="1:2" ht="18" x14ac:dyDescent="0.2">
      <c r="A2455" s="26"/>
      <c r="B2455" s="130"/>
    </row>
    <row r="2456" spans="1:2" ht="18" x14ac:dyDescent="0.2">
      <c r="A2456" s="26"/>
      <c r="B2456" s="130"/>
    </row>
    <row r="2457" spans="1:2" ht="18" x14ac:dyDescent="0.2">
      <c r="A2457" s="26"/>
      <c r="B2457" s="130"/>
    </row>
    <row r="2458" spans="1:2" ht="18" x14ac:dyDescent="0.2">
      <c r="A2458" s="26"/>
      <c r="B2458" s="130"/>
    </row>
    <row r="2459" spans="1:2" ht="18" x14ac:dyDescent="0.2">
      <c r="A2459" s="26"/>
      <c r="B2459" s="130"/>
    </row>
    <row r="2460" spans="1:2" ht="18" x14ac:dyDescent="0.2">
      <c r="A2460" s="26"/>
      <c r="B2460" s="130"/>
    </row>
    <row r="2461" spans="1:2" ht="18" x14ac:dyDescent="0.2">
      <c r="A2461" s="26"/>
      <c r="B2461" s="130"/>
    </row>
    <row r="2462" spans="1:2" ht="18" x14ac:dyDescent="0.2">
      <c r="A2462" s="26"/>
      <c r="B2462" s="130"/>
    </row>
    <row r="2463" spans="1:2" ht="18" x14ac:dyDescent="0.2">
      <c r="A2463" s="26"/>
      <c r="B2463" s="130"/>
    </row>
    <row r="2464" spans="1:2" ht="18" x14ac:dyDescent="0.2">
      <c r="A2464" s="26"/>
      <c r="B2464" s="130"/>
    </row>
    <row r="2465" spans="1:2" ht="18" x14ac:dyDescent="0.2">
      <c r="A2465" s="26"/>
      <c r="B2465" s="130"/>
    </row>
    <row r="2466" spans="1:2" ht="18" x14ac:dyDescent="0.2">
      <c r="A2466" s="26"/>
      <c r="B2466" s="130"/>
    </row>
    <row r="2467" spans="1:2" ht="18" x14ac:dyDescent="0.2">
      <c r="A2467" s="26"/>
      <c r="B2467" s="130"/>
    </row>
    <row r="2468" spans="1:2" ht="18" x14ac:dyDescent="0.2">
      <c r="A2468" s="26"/>
      <c r="B2468" s="130"/>
    </row>
    <row r="2469" spans="1:2" ht="18" x14ac:dyDescent="0.2">
      <c r="A2469" s="26"/>
      <c r="B2469" s="130"/>
    </row>
    <row r="2470" spans="1:2" ht="18" x14ac:dyDescent="0.2">
      <c r="A2470" s="26"/>
      <c r="B2470" s="130"/>
    </row>
    <row r="2471" spans="1:2" ht="18" x14ac:dyDescent="0.2">
      <c r="A2471" s="26"/>
      <c r="B2471" s="130"/>
    </row>
    <row r="2472" spans="1:2" ht="18" x14ac:dyDescent="0.2">
      <c r="A2472" s="26"/>
      <c r="B2472" s="130"/>
    </row>
    <row r="2473" spans="1:2" ht="18" x14ac:dyDescent="0.2">
      <c r="A2473" s="26"/>
      <c r="B2473" s="130"/>
    </row>
    <row r="2474" spans="1:2" ht="18" x14ac:dyDescent="0.2">
      <c r="A2474" s="26"/>
      <c r="B2474" s="130"/>
    </row>
    <row r="2475" spans="1:2" ht="18" x14ac:dyDescent="0.2">
      <c r="A2475" s="26"/>
      <c r="B2475" s="130"/>
    </row>
    <row r="2476" spans="1:2" ht="18" x14ac:dyDescent="0.2">
      <c r="A2476" s="26"/>
      <c r="B2476" s="130"/>
    </row>
    <row r="2477" spans="1:2" ht="18" x14ac:dyDescent="0.2">
      <c r="A2477" s="26"/>
      <c r="B2477" s="130"/>
    </row>
    <row r="2478" spans="1:2" ht="18" x14ac:dyDescent="0.2">
      <c r="A2478" s="26"/>
      <c r="B2478" s="130"/>
    </row>
    <row r="2479" spans="1:2" ht="18" x14ac:dyDescent="0.2">
      <c r="A2479" s="26"/>
      <c r="B2479" s="130"/>
    </row>
    <row r="2480" spans="1:2" ht="18" x14ac:dyDescent="0.2">
      <c r="A2480" s="26"/>
      <c r="B2480" s="130"/>
    </row>
    <row r="2481" spans="1:2" ht="18" x14ac:dyDescent="0.2">
      <c r="A2481" s="26"/>
      <c r="B2481" s="130"/>
    </row>
    <row r="2482" spans="1:2" ht="18" x14ac:dyDescent="0.2">
      <c r="A2482" s="26"/>
      <c r="B2482" s="130"/>
    </row>
    <row r="2483" spans="1:2" ht="18" x14ac:dyDescent="0.2">
      <c r="A2483" s="26"/>
      <c r="B2483" s="130"/>
    </row>
    <row r="2484" spans="1:2" ht="18" x14ac:dyDescent="0.2">
      <c r="A2484" s="26"/>
      <c r="B2484" s="130"/>
    </row>
    <row r="2485" spans="1:2" ht="18" x14ac:dyDescent="0.2">
      <c r="A2485" s="26"/>
      <c r="B2485" s="130"/>
    </row>
    <row r="2486" spans="1:2" ht="18" x14ac:dyDescent="0.2">
      <c r="A2486" s="26"/>
      <c r="B2486" s="130"/>
    </row>
    <row r="2487" spans="1:2" ht="18" x14ac:dyDescent="0.2">
      <c r="A2487" s="26"/>
      <c r="B2487" s="130"/>
    </row>
    <row r="2488" spans="1:2" ht="18" x14ac:dyDescent="0.2">
      <c r="A2488" s="26"/>
      <c r="B2488" s="130"/>
    </row>
    <row r="2489" spans="1:2" ht="18" x14ac:dyDescent="0.2">
      <c r="A2489" s="26"/>
      <c r="B2489" s="130"/>
    </row>
    <row r="2490" spans="1:2" ht="18" x14ac:dyDescent="0.2">
      <c r="A2490" s="26"/>
      <c r="B2490" s="130"/>
    </row>
    <row r="2491" spans="1:2" ht="18" x14ac:dyDescent="0.2">
      <c r="A2491" s="26"/>
      <c r="B2491" s="130"/>
    </row>
    <row r="2492" spans="1:2" ht="18" x14ac:dyDescent="0.2">
      <c r="A2492" s="26"/>
      <c r="B2492" s="130"/>
    </row>
    <row r="2493" spans="1:2" ht="18" x14ac:dyDescent="0.2">
      <c r="A2493" s="26"/>
      <c r="B2493" s="130"/>
    </row>
    <row r="2494" spans="1:2" ht="18" x14ac:dyDescent="0.2">
      <c r="A2494" s="26"/>
      <c r="B2494" s="130"/>
    </row>
    <row r="2495" spans="1:2" ht="18" x14ac:dyDescent="0.2">
      <c r="A2495" s="26"/>
      <c r="B2495" s="130"/>
    </row>
    <row r="2496" spans="1:2" ht="18" x14ac:dyDescent="0.2">
      <c r="A2496" s="26"/>
      <c r="B2496" s="130"/>
    </row>
    <row r="2497" spans="1:2" ht="18" x14ac:dyDescent="0.2">
      <c r="A2497" s="26"/>
      <c r="B2497" s="130"/>
    </row>
    <row r="2498" spans="1:2" ht="18" x14ac:dyDescent="0.2">
      <c r="A2498" s="26"/>
      <c r="B2498" s="130"/>
    </row>
    <row r="2499" spans="1:2" ht="18" x14ac:dyDescent="0.2">
      <c r="A2499" s="26"/>
      <c r="B2499" s="130"/>
    </row>
    <row r="2500" spans="1:2" ht="18" x14ac:dyDescent="0.2">
      <c r="A2500" s="26"/>
      <c r="B2500" s="130"/>
    </row>
    <row r="2501" spans="1:2" ht="18" x14ac:dyDescent="0.2">
      <c r="A2501" s="26"/>
      <c r="B2501" s="130"/>
    </row>
    <row r="2502" spans="1:2" ht="18" x14ac:dyDescent="0.2">
      <c r="A2502" s="26"/>
      <c r="B2502" s="130"/>
    </row>
    <row r="2503" spans="1:2" ht="18" x14ac:dyDescent="0.2">
      <c r="A2503" s="26"/>
      <c r="B2503" s="130"/>
    </row>
    <row r="2504" spans="1:2" ht="18" x14ac:dyDescent="0.2">
      <c r="A2504" s="26"/>
      <c r="B2504" s="130"/>
    </row>
    <row r="2505" spans="1:2" ht="18" x14ac:dyDescent="0.2">
      <c r="A2505" s="26"/>
      <c r="B2505" s="130"/>
    </row>
    <row r="2506" spans="1:2" ht="18" x14ac:dyDescent="0.2">
      <c r="A2506" s="26"/>
      <c r="B2506" s="130"/>
    </row>
    <row r="2507" spans="1:2" ht="18" x14ac:dyDescent="0.2">
      <c r="A2507" s="26"/>
      <c r="B2507" s="130"/>
    </row>
    <row r="2508" spans="1:2" ht="18" x14ac:dyDescent="0.2">
      <c r="A2508" s="26"/>
      <c r="B2508" s="130"/>
    </row>
    <row r="2509" spans="1:2" ht="18" x14ac:dyDescent="0.2">
      <c r="A2509" s="26"/>
      <c r="B2509" s="130"/>
    </row>
    <row r="2510" spans="1:2" ht="18" x14ac:dyDescent="0.2">
      <c r="A2510" s="26"/>
      <c r="B2510" s="130"/>
    </row>
    <row r="2511" spans="1:2" ht="18" x14ac:dyDescent="0.2">
      <c r="A2511" s="26"/>
      <c r="B2511" s="130"/>
    </row>
    <row r="2512" spans="1:2" ht="18" x14ac:dyDescent="0.2">
      <c r="A2512" s="26"/>
      <c r="B2512" s="130"/>
    </row>
    <row r="2513" spans="1:2" ht="18" x14ac:dyDescent="0.2">
      <c r="A2513" s="26"/>
      <c r="B2513" s="130"/>
    </row>
    <row r="2514" spans="1:2" ht="18" x14ac:dyDescent="0.2">
      <c r="A2514" s="26"/>
      <c r="B2514" s="130"/>
    </row>
    <row r="2515" spans="1:2" ht="18" x14ac:dyDescent="0.2">
      <c r="A2515" s="26"/>
      <c r="B2515" s="130"/>
    </row>
    <row r="2516" spans="1:2" ht="18" x14ac:dyDescent="0.2">
      <c r="A2516" s="26"/>
      <c r="B2516" s="130"/>
    </row>
    <row r="2517" spans="1:2" ht="18" x14ac:dyDescent="0.2">
      <c r="A2517" s="26"/>
      <c r="B2517" s="130"/>
    </row>
    <row r="2518" spans="1:2" ht="18" x14ac:dyDescent="0.2">
      <c r="A2518" s="26"/>
      <c r="B2518" s="130"/>
    </row>
    <row r="2519" spans="1:2" ht="18" x14ac:dyDescent="0.2">
      <c r="A2519" s="26"/>
      <c r="B2519" s="130"/>
    </row>
    <row r="2520" spans="1:2" ht="18" x14ac:dyDescent="0.2">
      <c r="A2520" s="26"/>
      <c r="B2520" s="130"/>
    </row>
    <row r="2521" spans="1:2" ht="18" x14ac:dyDescent="0.2">
      <c r="A2521" s="26"/>
      <c r="B2521" s="130"/>
    </row>
    <row r="2522" spans="1:2" ht="18" x14ac:dyDescent="0.2">
      <c r="A2522" s="26"/>
      <c r="B2522" s="130"/>
    </row>
    <row r="2523" spans="1:2" ht="18" x14ac:dyDescent="0.2">
      <c r="A2523" s="26"/>
      <c r="B2523" s="130"/>
    </row>
    <row r="2524" spans="1:2" ht="18" x14ac:dyDescent="0.2">
      <c r="A2524" s="26"/>
      <c r="B2524" s="130"/>
    </row>
    <row r="2525" spans="1:2" ht="18" x14ac:dyDescent="0.2">
      <c r="A2525" s="26"/>
      <c r="B2525" s="130"/>
    </row>
    <row r="2526" spans="1:2" ht="18" x14ac:dyDescent="0.2">
      <c r="A2526" s="26"/>
      <c r="B2526" s="130"/>
    </row>
    <row r="2527" spans="1:2" ht="18" x14ac:dyDescent="0.2">
      <c r="A2527" s="26"/>
      <c r="B2527" s="130"/>
    </row>
    <row r="2528" spans="1:2" ht="18" x14ac:dyDescent="0.2">
      <c r="A2528" s="26"/>
      <c r="B2528" s="130"/>
    </row>
    <row r="2529" spans="1:2" ht="18" x14ac:dyDescent="0.2">
      <c r="A2529" s="26"/>
      <c r="B2529" s="130"/>
    </row>
    <row r="2530" spans="1:2" ht="18" x14ac:dyDescent="0.2">
      <c r="A2530" s="26"/>
      <c r="B2530" s="130"/>
    </row>
    <row r="2531" spans="1:2" ht="18" x14ac:dyDescent="0.2">
      <c r="A2531" s="26"/>
      <c r="B2531" s="130"/>
    </row>
    <row r="2532" spans="1:2" ht="18" x14ac:dyDescent="0.2">
      <c r="A2532" s="26"/>
      <c r="B2532" s="130"/>
    </row>
    <row r="2533" spans="1:2" ht="18" x14ac:dyDescent="0.2">
      <c r="A2533" s="26"/>
      <c r="B2533" s="130"/>
    </row>
    <row r="2534" spans="1:2" ht="18" x14ac:dyDescent="0.2">
      <c r="A2534" s="26"/>
      <c r="B2534" s="130"/>
    </row>
    <row r="2535" spans="1:2" ht="18" x14ac:dyDescent="0.2">
      <c r="A2535" s="26"/>
      <c r="B2535" s="130"/>
    </row>
    <row r="2536" spans="1:2" ht="18" x14ac:dyDescent="0.2">
      <c r="A2536" s="26"/>
      <c r="B2536" s="130"/>
    </row>
    <row r="2537" spans="1:2" ht="18" x14ac:dyDescent="0.2">
      <c r="A2537" s="26"/>
      <c r="B2537" s="130"/>
    </row>
    <row r="2538" spans="1:2" ht="18" x14ac:dyDescent="0.2">
      <c r="A2538" s="26"/>
      <c r="B2538" s="130"/>
    </row>
    <row r="2539" spans="1:2" ht="18" x14ac:dyDescent="0.2">
      <c r="A2539" s="26"/>
      <c r="B2539" s="130"/>
    </row>
    <row r="2540" spans="1:2" ht="18" x14ac:dyDescent="0.2">
      <c r="A2540" s="26"/>
      <c r="B2540" s="130"/>
    </row>
    <row r="2541" spans="1:2" ht="18" x14ac:dyDescent="0.2">
      <c r="A2541" s="26"/>
      <c r="B2541" s="130"/>
    </row>
    <row r="2542" spans="1:2" ht="18" x14ac:dyDescent="0.2">
      <c r="A2542" s="26"/>
      <c r="B2542" s="130"/>
    </row>
    <row r="2543" spans="1:2" ht="18" x14ac:dyDescent="0.2">
      <c r="A2543" s="26"/>
      <c r="B2543" s="130"/>
    </row>
    <row r="2544" spans="1:2" ht="18" x14ac:dyDescent="0.2">
      <c r="A2544" s="26"/>
      <c r="B2544" s="130"/>
    </row>
    <row r="2545" spans="1:2" ht="18" x14ac:dyDescent="0.2">
      <c r="A2545" s="26"/>
      <c r="B2545" s="130"/>
    </row>
    <row r="2546" spans="1:2" ht="18" x14ac:dyDescent="0.2">
      <c r="A2546" s="26"/>
      <c r="B2546" s="130"/>
    </row>
    <row r="2547" spans="1:2" ht="18" x14ac:dyDescent="0.2">
      <c r="A2547" s="26"/>
      <c r="B2547" s="130"/>
    </row>
    <row r="2548" spans="1:2" ht="18" x14ac:dyDescent="0.2">
      <c r="A2548" s="26"/>
      <c r="B2548" s="130"/>
    </row>
    <row r="2549" spans="1:2" ht="18" x14ac:dyDescent="0.2">
      <c r="A2549" s="26"/>
      <c r="B2549" s="130"/>
    </row>
    <row r="2550" spans="1:2" ht="18" x14ac:dyDescent="0.2">
      <c r="A2550" s="26"/>
      <c r="B2550" s="130"/>
    </row>
    <row r="2551" spans="1:2" ht="18" x14ac:dyDescent="0.2">
      <c r="A2551" s="26"/>
      <c r="B2551" s="130"/>
    </row>
    <row r="2552" spans="1:2" ht="18" x14ac:dyDescent="0.2">
      <c r="A2552" s="26"/>
      <c r="B2552" s="130"/>
    </row>
    <row r="2553" spans="1:2" ht="18" x14ac:dyDescent="0.2">
      <c r="A2553" s="26"/>
      <c r="B2553" s="130"/>
    </row>
    <row r="2554" spans="1:2" ht="18" x14ac:dyDescent="0.2">
      <c r="A2554" s="26"/>
      <c r="B2554" s="130"/>
    </row>
    <row r="2555" spans="1:2" ht="18" x14ac:dyDescent="0.2">
      <c r="A2555" s="26"/>
      <c r="B2555" s="130"/>
    </row>
    <row r="2556" spans="1:2" ht="18" x14ac:dyDescent="0.2">
      <c r="A2556" s="26"/>
      <c r="B2556" s="130"/>
    </row>
    <row r="2557" spans="1:2" ht="18" x14ac:dyDescent="0.2">
      <c r="A2557" s="26"/>
      <c r="B2557" s="130"/>
    </row>
    <row r="2558" spans="1:2" ht="18" x14ac:dyDescent="0.2">
      <c r="A2558" s="26"/>
      <c r="B2558" s="130"/>
    </row>
    <row r="2559" spans="1:2" ht="18" x14ac:dyDescent="0.2">
      <c r="A2559" s="26"/>
      <c r="B2559" s="130"/>
    </row>
    <row r="2560" spans="1:2" ht="18" x14ac:dyDescent="0.2">
      <c r="A2560" s="26"/>
      <c r="B2560" s="130"/>
    </row>
    <row r="2561" spans="1:2" ht="18" x14ac:dyDescent="0.2">
      <c r="A2561" s="26"/>
      <c r="B2561" s="130"/>
    </row>
    <row r="2562" spans="1:2" ht="18" x14ac:dyDescent="0.2">
      <c r="A2562" s="26"/>
      <c r="B2562" s="130"/>
    </row>
    <row r="2563" spans="1:2" ht="18" x14ac:dyDescent="0.2">
      <c r="A2563" s="26"/>
      <c r="B2563" s="130"/>
    </row>
    <row r="2564" spans="1:2" ht="18" x14ac:dyDescent="0.2">
      <c r="A2564" s="26"/>
      <c r="B2564" s="130"/>
    </row>
    <row r="2565" spans="1:2" ht="18" x14ac:dyDescent="0.2">
      <c r="A2565" s="26"/>
      <c r="B2565" s="130"/>
    </row>
    <row r="2566" spans="1:2" ht="18" x14ac:dyDescent="0.2">
      <c r="A2566" s="26"/>
      <c r="B2566" s="130"/>
    </row>
    <row r="2567" spans="1:2" ht="18" x14ac:dyDescent="0.2">
      <c r="A2567" s="26"/>
      <c r="B2567" s="130"/>
    </row>
    <row r="2568" spans="1:2" ht="18" x14ac:dyDescent="0.2">
      <c r="A2568" s="26"/>
      <c r="B2568" s="130"/>
    </row>
    <row r="2569" spans="1:2" ht="18" x14ac:dyDescent="0.2">
      <c r="A2569" s="26"/>
      <c r="B2569" s="130"/>
    </row>
    <row r="2570" spans="1:2" ht="18" x14ac:dyDescent="0.2">
      <c r="A2570" s="26"/>
      <c r="B2570" s="130"/>
    </row>
    <row r="2571" spans="1:2" ht="18" x14ac:dyDescent="0.2">
      <c r="A2571" s="26"/>
      <c r="B2571" s="130"/>
    </row>
    <row r="2572" spans="1:2" ht="18" x14ac:dyDescent="0.2">
      <c r="A2572" s="26"/>
      <c r="B2572" s="130"/>
    </row>
    <row r="2573" spans="1:2" ht="18" x14ac:dyDescent="0.2">
      <c r="A2573" s="26"/>
      <c r="B2573" s="130"/>
    </row>
    <row r="2574" spans="1:2" ht="18" x14ac:dyDescent="0.2">
      <c r="A2574" s="26"/>
      <c r="B2574" s="130"/>
    </row>
    <row r="2575" spans="1:2" ht="18" x14ac:dyDescent="0.2">
      <c r="A2575" s="26"/>
      <c r="B2575" s="130"/>
    </row>
    <row r="2576" spans="1:2" ht="18" x14ac:dyDescent="0.2">
      <c r="A2576" s="26"/>
      <c r="B2576" s="130"/>
    </row>
    <row r="2577" spans="1:2" ht="18" x14ac:dyDescent="0.2">
      <c r="A2577" s="26"/>
      <c r="B2577" s="130"/>
    </row>
    <row r="2578" spans="1:2" ht="18" x14ac:dyDescent="0.2">
      <c r="A2578" s="26"/>
      <c r="B2578" s="130"/>
    </row>
    <row r="2579" spans="1:2" ht="18" x14ac:dyDescent="0.2">
      <c r="A2579" s="26"/>
      <c r="B2579" s="130"/>
    </row>
    <row r="2580" spans="1:2" ht="18" x14ac:dyDescent="0.2">
      <c r="A2580" s="26"/>
      <c r="B2580" s="130"/>
    </row>
    <row r="2581" spans="1:2" ht="18" x14ac:dyDescent="0.2">
      <c r="A2581" s="26"/>
      <c r="B2581" s="130"/>
    </row>
    <row r="2582" spans="1:2" ht="18" x14ac:dyDescent="0.2">
      <c r="A2582" s="26"/>
      <c r="B2582" s="130"/>
    </row>
    <row r="2583" spans="1:2" ht="18" x14ac:dyDescent="0.2">
      <c r="A2583" s="26"/>
      <c r="B2583" s="130"/>
    </row>
    <row r="2584" spans="1:2" ht="18" x14ac:dyDescent="0.2">
      <c r="A2584" s="26"/>
      <c r="B2584" s="130"/>
    </row>
    <row r="2585" spans="1:2" ht="18" x14ac:dyDescent="0.2">
      <c r="A2585" s="26"/>
      <c r="B2585" s="130"/>
    </row>
    <row r="2586" spans="1:2" ht="18" x14ac:dyDescent="0.2">
      <c r="A2586" s="26"/>
      <c r="B2586" s="130"/>
    </row>
    <row r="2587" spans="1:2" ht="18" x14ac:dyDescent="0.2">
      <c r="A2587" s="26"/>
      <c r="B2587" s="130"/>
    </row>
    <row r="2588" spans="1:2" ht="18" x14ac:dyDescent="0.2">
      <c r="A2588" s="26"/>
      <c r="B2588" s="130"/>
    </row>
    <row r="2589" spans="1:2" ht="18" x14ac:dyDescent="0.2">
      <c r="A2589" s="26"/>
      <c r="B2589" s="130"/>
    </row>
    <row r="2590" spans="1:2" ht="18" x14ac:dyDescent="0.2">
      <c r="A2590" s="26"/>
      <c r="B2590" s="130"/>
    </row>
    <row r="2591" spans="1:2" ht="18" x14ac:dyDescent="0.2">
      <c r="A2591" s="26"/>
      <c r="B2591" s="130"/>
    </row>
    <row r="2592" spans="1:2" ht="18" x14ac:dyDescent="0.2">
      <c r="A2592" s="26"/>
      <c r="B2592" s="130"/>
    </row>
    <row r="2593" spans="1:2" ht="18" x14ac:dyDescent="0.2">
      <c r="A2593" s="26"/>
      <c r="B2593" s="130"/>
    </row>
    <row r="2594" spans="1:2" ht="18" x14ac:dyDescent="0.2">
      <c r="A2594" s="26"/>
      <c r="B2594" s="130"/>
    </row>
    <row r="2595" spans="1:2" ht="18" x14ac:dyDescent="0.2">
      <c r="A2595" s="26"/>
      <c r="B2595" s="130"/>
    </row>
    <row r="2596" spans="1:2" ht="18" x14ac:dyDescent="0.2">
      <c r="A2596" s="26"/>
      <c r="B2596" s="130"/>
    </row>
    <row r="2597" spans="1:2" ht="18" x14ac:dyDescent="0.2">
      <c r="A2597" s="26"/>
      <c r="B2597" s="130"/>
    </row>
    <row r="2598" spans="1:2" ht="18" x14ac:dyDescent="0.2">
      <c r="A2598" s="26"/>
      <c r="B2598" s="130"/>
    </row>
    <row r="2599" spans="1:2" ht="18" x14ac:dyDescent="0.2">
      <c r="A2599" s="26"/>
      <c r="B2599" s="130"/>
    </row>
    <row r="2600" spans="1:2" ht="18" x14ac:dyDescent="0.2">
      <c r="A2600" s="26"/>
      <c r="B2600" s="130"/>
    </row>
    <row r="2601" spans="1:2" ht="18" x14ac:dyDescent="0.2">
      <c r="A2601" s="26"/>
      <c r="B2601" s="130"/>
    </row>
    <row r="2602" spans="1:2" ht="18" x14ac:dyDescent="0.2">
      <c r="A2602" s="26"/>
      <c r="B2602" s="130"/>
    </row>
    <row r="2603" spans="1:2" ht="18" x14ac:dyDescent="0.2">
      <c r="A2603" s="26"/>
      <c r="B2603" s="130"/>
    </row>
    <row r="2604" spans="1:2" ht="18" x14ac:dyDescent="0.2">
      <c r="A2604" s="26"/>
      <c r="B2604" s="130"/>
    </row>
    <row r="2605" spans="1:2" ht="18" x14ac:dyDescent="0.2">
      <c r="A2605" s="26"/>
      <c r="B2605" s="130"/>
    </row>
    <row r="2606" spans="1:2" ht="18" x14ac:dyDescent="0.2">
      <c r="A2606" s="26"/>
      <c r="B2606" s="130"/>
    </row>
    <row r="2607" spans="1:2" ht="18" x14ac:dyDescent="0.2">
      <c r="A2607" s="26"/>
      <c r="B2607" s="130"/>
    </row>
    <row r="2608" spans="1:2" ht="18" x14ac:dyDescent="0.2">
      <c r="A2608" s="26"/>
      <c r="B2608" s="130"/>
    </row>
    <row r="2609" spans="1:2" ht="18" x14ac:dyDescent="0.2">
      <c r="A2609" s="26"/>
      <c r="B2609" s="130"/>
    </row>
    <row r="2610" spans="1:2" ht="18" x14ac:dyDescent="0.2">
      <c r="A2610" s="26"/>
      <c r="B2610" s="130"/>
    </row>
    <row r="2611" spans="1:2" ht="18" x14ac:dyDescent="0.2">
      <c r="A2611" s="26"/>
      <c r="B2611" s="130"/>
    </row>
    <row r="2612" spans="1:2" ht="18" x14ac:dyDescent="0.2">
      <c r="A2612" s="26"/>
      <c r="B2612" s="130"/>
    </row>
    <row r="2613" spans="1:2" ht="18" x14ac:dyDescent="0.2">
      <c r="A2613" s="26"/>
      <c r="B2613" s="130"/>
    </row>
    <row r="2614" spans="1:2" ht="18" x14ac:dyDescent="0.2">
      <c r="A2614" s="26"/>
      <c r="B2614" s="130"/>
    </row>
    <row r="2615" spans="1:2" ht="18" x14ac:dyDescent="0.2">
      <c r="A2615" s="26"/>
      <c r="B2615" s="130"/>
    </row>
    <row r="2616" spans="1:2" ht="18" x14ac:dyDescent="0.2">
      <c r="A2616" s="26"/>
      <c r="B2616" s="130"/>
    </row>
    <row r="2617" spans="1:2" ht="18" x14ac:dyDescent="0.2">
      <c r="A2617" s="26"/>
      <c r="B2617" s="130"/>
    </row>
    <row r="2618" spans="1:2" ht="18" x14ac:dyDescent="0.2">
      <c r="A2618" s="26"/>
      <c r="B2618" s="130"/>
    </row>
    <row r="2619" spans="1:2" ht="18" x14ac:dyDescent="0.2">
      <c r="A2619" s="26"/>
      <c r="B2619" s="130"/>
    </row>
    <row r="2620" spans="1:2" ht="18" x14ac:dyDescent="0.2">
      <c r="A2620" s="26"/>
      <c r="B2620" s="130"/>
    </row>
    <row r="2621" spans="1:2" ht="18" x14ac:dyDescent="0.2">
      <c r="A2621" s="26"/>
      <c r="B2621" s="130"/>
    </row>
    <row r="2622" spans="1:2" ht="18" x14ac:dyDescent="0.2">
      <c r="A2622" s="26"/>
      <c r="B2622" s="130"/>
    </row>
    <row r="2623" spans="1:2" ht="18" x14ac:dyDescent="0.2">
      <c r="A2623" s="26"/>
      <c r="B2623" s="130"/>
    </row>
    <row r="2624" spans="1:2" ht="18" x14ac:dyDescent="0.2">
      <c r="A2624" s="26"/>
      <c r="B2624" s="130"/>
    </row>
    <row r="2625" spans="1:2" ht="18" x14ac:dyDescent="0.2">
      <c r="A2625" s="26"/>
      <c r="B2625" s="130"/>
    </row>
    <row r="2626" spans="1:2" ht="18" x14ac:dyDescent="0.2">
      <c r="A2626" s="26"/>
      <c r="B2626" s="130"/>
    </row>
    <row r="2627" spans="1:2" ht="18" x14ac:dyDescent="0.2">
      <c r="A2627" s="26"/>
      <c r="B2627" s="130"/>
    </row>
    <row r="2628" spans="1:2" ht="18" x14ac:dyDescent="0.2">
      <c r="A2628" s="26"/>
      <c r="B2628" s="130"/>
    </row>
    <row r="2629" spans="1:2" ht="18" x14ac:dyDescent="0.2">
      <c r="A2629" s="26"/>
      <c r="B2629" s="130"/>
    </row>
    <row r="2630" spans="1:2" ht="18" x14ac:dyDescent="0.2">
      <c r="A2630" s="26"/>
      <c r="B2630" s="130"/>
    </row>
    <row r="2631" spans="1:2" ht="18" x14ac:dyDescent="0.2">
      <c r="A2631" s="26"/>
      <c r="B2631" s="130"/>
    </row>
    <row r="2632" spans="1:2" ht="18" x14ac:dyDescent="0.2">
      <c r="A2632" s="26"/>
      <c r="B2632" s="130"/>
    </row>
    <row r="2633" spans="1:2" ht="18" x14ac:dyDescent="0.2">
      <c r="A2633" s="26"/>
      <c r="B2633" s="130"/>
    </row>
    <row r="2634" spans="1:2" ht="18" x14ac:dyDescent="0.2">
      <c r="A2634" s="26"/>
      <c r="B2634" s="130"/>
    </row>
    <row r="2635" spans="1:2" ht="18" x14ac:dyDescent="0.2">
      <c r="A2635" s="26"/>
      <c r="B2635" s="130"/>
    </row>
    <row r="2636" spans="1:2" ht="18" x14ac:dyDescent="0.2">
      <c r="A2636" s="26"/>
      <c r="B2636" s="130"/>
    </row>
    <row r="2637" spans="1:2" ht="18" x14ac:dyDescent="0.2">
      <c r="A2637" s="26"/>
      <c r="B2637" s="130"/>
    </row>
    <row r="2638" spans="1:2" ht="18" x14ac:dyDescent="0.2">
      <c r="A2638" s="26"/>
      <c r="B2638" s="130"/>
    </row>
    <row r="2639" spans="1:2" ht="18" x14ac:dyDescent="0.2">
      <c r="A2639" s="26"/>
      <c r="B2639" s="130"/>
    </row>
    <row r="2640" spans="1:2" ht="18" x14ac:dyDescent="0.2">
      <c r="A2640" s="26"/>
      <c r="B2640" s="130"/>
    </row>
    <row r="2641" spans="1:2" ht="18" x14ac:dyDescent="0.2">
      <c r="A2641" s="26"/>
      <c r="B2641" s="130"/>
    </row>
    <row r="2642" spans="1:2" ht="18" x14ac:dyDescent="0.2">
      <c r="A2642" s="26"/>
      <c r="B2642" s="130"/>
    </row>
    <row r="2643" spans="1:2" ht="18" x14ac:dyDescent="0.2">
      <c r="A2643" s="26"/>
      <c r="B2643" s="130"/>
    </row>
    <row r="2644" spans="1:2" ht="18" x14ac:dyDescent="0.2">
      <c r="A2644" s="26"/>
      <c r="B2644" s="130"/>
    </row>
    <row r="2645" spans="1:2" ht="18" x14ac:dyDescent="0.2">
      <c r="A2645" s="26"/>
      <c r="B2645" s="130"/>
    </row>
    <row r="2646" spans="1:2" ht="18" x14ac:dyDescent="0.2">
      <c r="A2646" s="26"/>
      <c r="B2646" s="130"/>
    </row>
    <row r="2647" spans="1:2" ht="18" x14ac:dyDescent="0.2">
      <c r="A2647" s="26"/>
      <c r="B2647" s="130"/>
    </row>
    <row r="2648" spans="1:2" ht="18" x14ac:dyDescent="0.2">
      <c r="A2648" s="26"/>
      <c r="B2648" s="130"/>
    </row>
    <row r="2649" spans="1:2" ht="18" x14ac:dyDescent="0.2">
      <c r="A2649" s="26"/>
      <c r="B2649" s="130"/>
    </row>
    <row r="2650" spans="1:2" ht="18" x14ac:dyDescent="0.2">
      <c r="A2650" s="26"/>
      <c r="B2650" s="130"/>
    </row>
    <row r="2651" spans="1:2" ht="18" x14ac:dyDescent="0.2">
      <c r="A2651" s="26"/>
      <c r="B2651" s="130"/>
    </row>
    <row r="2652" spans="1:2" ht="18" x14ac:dyDescent="0.2">
      <c r="A2652" s="26"/>
      <c r="B2652" s="130"/>
    </row>
    <row r="2653" spans="1:2" ht="18" x14ac:dyDescent="0.2">
      <c r="A2653" s="26"/>
      <c r="B2653" s="130"/>
    </row>
    <row r="2654" spans="1:2" ht="18" x14ac:dyDescent="0.2">
      <c r="A2654" s="26"/>
      <c r="B2654" s="130"/>
    </row>
    <row r="2655" spans="1:2" ht="18" x14ac:dyDescent="0.2">
      <c r="A2655" s="26"/>
      <c r="B2655" s="130"/>
    </row>
    <row r="2656" spans="1:2" ht="18" x14ac:dyDescent="0.2">
      <c r="A2656" s="26"/>
      <c r="B2656" s="130"/>
    </row>
    <row r="2657" spans="1:2" ht="18" x14ac:dyDescent="0.2">
      <c r="A2657" s="26"/>
      <c r="B2657" s="130"/>
    </row>
    <row r="2658" spans="1:2" ht="18" x14ac:dyDescent="0.2">
      <c r="A2658" s="26"/>
      <c r="B2658" s="130"/>
    </row>
    <row r="2659" spans="1:2" ht="18" x14ac:dyDescent="0.2">
      <c r="A2659" s="26"/>
      <c r="B2659" s="130"/>
    </row>
    <row r="2660" spans="1:2" ht="18" x14ac:dyDescent="0.2">
      <c r="A2660" s="26"/>
      <c r="B2660" s="130"/>
    </row>
    <row r="2661" spans="1:2" ht="18" x14ac:dyDescent="0.2">
      <c r="A2661" s="26"/>
      <c r="B2661" s="130"/>
    </row>
    <row r="2662" spans="1:2" ht="18" x14ac:dyDescent="0.2">
      <c r="A2662" s="26"/>
      <c r="B2662" s="130"/>
    </row>
    <row r="2663" spans="1:2" ht="18" x14ac:dyDescent="0.2">
      <c r="A2663" s="26"/>
      <c r="B2663" s="130"/>
    </row>
    <row r="2664" spans="1:2" ht="18" x14ac:dyDescent="0.2">
      <c r="A2664" s="26"/>
      <c r="B2664" s="130"/>
    </row>
    <row r="2665" spans="1:2" ht="18" x14ac:dyDescent="0.2">
      <c r="A2665" s="26"/>
      <c r="B2665" s="130"/>
    </row>
    <row r="2666" spans="1:2" ht="18" x14ac:dyDescent="0.2">
      <c r="A2666" s="26"/>
      <c r="B2666" s="130"/>
    </row>
    <row r="2667" spans="1:2" ht="18" x14ac:dyDescent="0.2">
      <c r="A2667" s="26"/>
      <c r="B2667" s="130"/>
    </row>
    <row r="2668" spans="1:2" ht="18" x14ac:dyDescent="0.2">
      <c r="A2668" s="26"/>
      <c r="B2668" s="130"/>
    </row>
    <row r="2669" spans="1:2" ht="18" x14ac:dyDescent="0.2">
      <c r="A2669" s="26"/>
      <c r="B2669" s="130"/>
    </row>
    <row r="2670" spans="1:2" ht="18" x14ac:dyDescent="0.2">
      <c r="A2670" s="26"/>
      <c r="B2670" s="130"/>
    </row>
    <row r="2671" spans="1:2" ht="18" x14ac:dyDescent="0.2">
      <c r="A2671" s="26"/>
      <c r="B2671" s="130"/>
    </row>
    <row r="2672" spans="1:2" ht="18" x14ac:dyDescent="0.2">
      <c r="A2672" s="26"/>
      <c r="B2672" s="130"/>
    </row>
    <row r="2673" spans="1:2" ht="18" x14ac:dyDescent="0.2">
      <c r="A2673" s="26"/>
      <c r="B2673" s="130"/>
    </row>
    <row r="2674" spans="1:2" ht="18" x14ac:dyDescent="0.2">
      <c r="A2674" s="26"/>
      <c r="B2674" s="130"/>
    </row>
    <row r="2675" spans="1:2" ht="18" x14ac:dyDescent="0.2">
      <c r="A2675" s="26"/>
      <c r="B2675" s="130"/>
    </row>
    <row r="2676" spans="1:2" ht="18" x14ac:dyDescent="0.2">
      <c r="A2676" s="26"/>
      <c r="B2676" s="130"/>
    </row>
    <row r="2677" spans="1:2" ht="18" x14ac:dyDescent="0.2">
      <c r="A2677" s="26"/>
      <c r="B2677" s="130"/>
    </row>
    <row r="2678" spans="1:2" ht="18" x14ac:dyDescent="0.2">
      <c r="A2678" s="26"/>
      <c r="B2678" s="130"/>
    </row>
    <row r="2679" spans="1:2" ht="18" x14ac:dyDescent="0.2">
      <c r="A2679" s="26"/>
      <c r="B2679" s="130"/>
    </row>
    <row r="2680" spans="1:2" ht="18" x14ac:dyDescent="0.2">
      <c r="A2680" s="26"/>
      <c r="B2680" s="130"/>
    </row>
    <row r="2681" spans="1:2" ht="18" x14ac:dyDescent="0.2">
      <c r="A2681" s="26"/>
      <c r="B2681" s="130"/>
    </row>
    <row r="2682" spans="1:2" ht="18" x14ac:dyDescent="0.2">
      <c r="A2682" s="26"/>
      <c r="B2682" s="130"/>
    </row>
    <row r="2683" spans="1:2" ht="18" x14ac:dyDescent="0.2">
      <c r="A2683" s="26"/>
      <c r="B2683" s="130"/>
    </row>
    <row r="2684" spans="1:2" ht="18" x14ac:dyDescent="0.2">
      <c r="A2684" s="26"/>
      <c r="B2684" s="130"/>
    </row>
    <row r="2685" spans="1:2" ht="18" x14ac:dyDescent="0.2">
      <c r="A2685" s="26"/>
      <c r="B2685" s="130"/>
    </row>
    <row r="2686" spans="1:2" ht="18" x14ac:dyDescent="0.2">
      <c r="A2686" s="26"/>
      <c r="B2686" s="130"/>
    </row>
    <row r="2687" spans="1:2" ht="18" x14ac:dyDescent="0.2">
      <c r="A2687" s="26"/>
      <c r="B2687" s="130"/>
    </row>
    <row r="2688" spans="1:2" ht="18" x14ac:dyDescent="0.2">
      <c r="A2688" s="26"/>
      <c r="B2688" s="130"/>
    </row>
    <row r="2689" spans="1:2" ht="18" x14ac:dyDescent="0.2">
      <c r="A2689" s="26"/>
      <c r="B2689" s="130"/>
    </row>
    <row r="2690" spans="1:2" ht="18" x14ac:dyDescent="0.2">
      <c r="A2690" s="26"/>
      <c r="B2690" s="130"/>
    </row>
    <row r="2691" spans="1:2" ht="18" x14ac:dyDescent="0.2">
      <c r="A2691" s="26"/>
      <c r="B2691" s="130"/>
    </row>
    <row r="2692" spans="1:2" ht="18" x14ac:dyDescent="0.2">
      <c r="A2692" s="26"/>
      <c r="B2692" s="130"/>
    </row>
    <row r="2693" spans="1:2" ht="18" x14ac:dyDescent="0.2">
      <c r="A2693" s="26"/>
      <c r="B2693" s="130"/>
    </row>
    <row r="2694" spans="1:2" ht="18" x14ac:dyDescent="0.2">
      <c r="A2694" s="26"/>
      <c r="B2694" s="130"/>
    </row>
    <row r="2695" spans="1:2" ht="18" x14ac:dyDescent="0.2">
      <c r="A2695" s="26"/>
      <c r="B2695" s="130"/>
    </row>
    <row r="2696" spans="1:2" ht="18" x14ac:dyDescent="0.2">
      <c r="A2696" s="26"/>
      <c r="B2696" s="130"/>
    </row>
    <row r="2697" spans="1:2" ht="18" x14ac:dyDescent="0.2">
      <c r="A2697" s="26"/>
      <c r="B2697" s="130"/>
    </row>
    <row r="2698" spans="1:2" ht="18" x14ac:dyDescent="0.2">
      <c r="A2698" s="26"/>
      <c r="B2698" s="130"/>
    </row>
    <row r="2699" spans="1:2" ht="18" x14ac:dyDescent="0.2">
      <c r="A2699" s="26"/>
      <c r="B2699" s="130"/>
    </row>
    <row r="2700" spans="1:2" ht="18" x14ac:dyDescent="0.2">
      <c r="A2700" s="26"/>
      <c r="B2700" s="130"/>
    </row>
    <row r="2701" spans="1:2" ht="18" x14ac:dyDescent="0.2">
      <c r="A2701" s="26"/>
      <c r="B2701" s="130"/>
    </row>
    <row r="2702" spans="1:2" ht="18" x14ac:dyDescent="0.2">
      <c r="A2702" s="26"/>
      <c r="B2702" s="130"/>
    </row>
    <row r="2703" spans="1:2" ht="18" x14ac:dyDescent="0.2">
      <c r="A2703" s="26"/>
      <c r="B2703" s="130"/>
    </row>
    <row r="2704" spans="1:2" ht="18" x14ac:dyDescent="0.2">
      <c r="A2704" s="26"/>
      <c r="B2704" s="130"/>
    </row>
    <row r="2705" spans="1:2" ht="18" x14ac:dyDescent="0.2">
      <c r="A2705" s="26"/>
      <c r="B2705" s="130"/>
    </row>
    <row r="2706" spans="1:2" ht="18" x14ac:dyDescent="0.2">
      <c r="A2706" s="26"/>
      <c r="B2706" s="130"/>
    </row>
    <row r="2707" spans="1:2" ht="18" x14ac:dyDescent="0.2">
      <c r="A2707" s="26"/>
      <c r="B2707" s="130"/>
    </row>
    <row r="2708" spans="1:2" ht="18" x14ac:dyDescent="0.2">
      <c r="A2708" s="26"/>
      <c r="B2708" s="130"/>
    </row>
    <row r="2709" spans="1:2" ht="18" x14ac:dyDescent="0.2">
      <c r="A2709" s="26"/>
      <c r="B2709" s="130"/>
    </row>
    <row r="2710" spans="1:2" ht="18" x14ac:dyDescent="0.2">
      <c r="A2710" s="26"/>
      <c r="B2710" s="130"/>
    </row>
    <row r="2711" spans="1:2" ht="18" x14ac:dyDescent="0.2">
      <c r="A2711" s="26"/>
      <c r="B2711" s="130"/>
    </row>
    <row r="2712" spans="1:2" ht="18" x14ac:dyDescent="0.2">
      <c r="A2712" s="26"/>
      <c r="B2712" s="130"/>
    </row>
    <row r="2713" spans="1:2" ht="18" x14ac:dyDescent="0.2">
      <c r="A2713" s="26"/>
      <c r="B2713" s="130"/>
    </row>
    <row r="2714" spans="1:2" ht="18" x14ac:dyDescent="0.2">
      <c r="A2714" s="26"/>
      <c r="B2714" s="130"/>
    </row>
    <row r="2715" spans="1:2" ht="18" x14ac:dyDescent="0.2">
      <c r="A2715" s="26"/>
      <c r="B2715" s="130"/>
    </row>
    <row r="2716" spans="1:2" ht="18" x14ac:dyDescent="0.2">
      <c r="A2716" s="26"/>
      <c r="B2716" s="130"/>
    </row>
    <row r="2717" spans="1:2" ht="18" x14ac:dyDescent="0.2">
      <c r="A2717" s="26"/>
      <c r="B2717" s="130"/>
    </row>
    <row r="2718" spans="1:2" ht="18" x14ac:dyDescent="0.2">
      <c r="A2718" s="26"/>
      <c r="B2718" s="130"/>
    </row>
    <row r="2719" spans="1:2" ht="18" x14ac:dyDescent="0.2">
      <c r="A2719" s="26"/>
      <c r="B2719" s="130"/>
    </row>
    <row r="2720" spans="1:2" ht="18" x14ac:dyDescent="0.2">
      <c r="A2720" s="26"/>
      <c r="B2720" s="130"/>
    </row>
    <row r="2721" spans="1:2" ht="18" x14ac:dyDescent="0.2">
      <c r="A2721" s="26"/>
      <c r="B2721" s="130"/>
    </row>
    <row r="2722" spans="1:2" ht="18" x14ac:dyDescent="0.2">
      <c r="A2722" s="26"/>
      <c r="B2722" s="130"/>
    </row>
    <row r="2723" spans="1:2" ht="18" x14ac:dyDescent="0.2">
      <c r="A2723" s="26"/>
      <c r="B2723" s="130"/>
    </row>
    <row r="2724" spans="1:2" ht="18" x14ac:dyDescent="0.2">
      <c r="A2724" s="26"/>
      <c r="B2724" s="130"/>
    </row>
    <row r="2725" spans="1:2" ht="18" x14ac:dyDescent="0.2">
      <c r="A2725" s="26"/>
      <c r="B2725" s="130"/>
    </row>
    <row r="2726" spans="1:2" ht="18" x14ac:dyDescent="0.2">
      <c r="A2726" s="26"/>
      <c r="B2726" s="130"/>
    </row>
    <row r="2727" spans="1:2" ht="18" x14ac:dyDescent="0.2">
      <c r="A2727" s="26"/>
      <c r="B2727" s="130"/>
    </row>
    <row r="2728" spans="1:2" ht="18" x14ac:dyDescent="0.2">
      <c r="A2728" s="26"/>
      <c r="B2728" s="130"/>
    </row>
    <row r="2729" spans="1:2" ht="18" x14ac:dyDescent="0.2">
      <c r="A2729" s="26"/>
      <c r="B2729" s="130"/>
    </row>
    <row r="2730" spans="1:2" ht="18" x14ac:dyDescent="0.2">
      <c r="A2730" s="26"/>
      <c r="B2730" s="130"/>
    </row>
    <row r="2731" spans="1:2" ht="18" x14ac:dyDescent="0.2">
      <c r="A2731" s="26"/>
      <c r="B2731" s="130"/>
    </row>
    <row r="2732" spans="1:2" ht="18" x14ac:dyDescent="0.2">
      <c r="A2732" s="26"/>
      <c r="B2732" s="130"/>
    </row>
    <row r="2733" spans="1:2" ht="18" x14ac:dyDescent="0.2">
      <c r="A2733" s="26"/>
      <c r="B2733" s="130"/>
    </row>
    <row r="2734" spans="1:2" ht="18" x14ac:dyDescent="0.2">
      <c r="A2734" s="26"/>
      <c r="B2734" s="130"/>
    </row>
    <row r="2735" spans="1:2" ht="18" x14ac:dyDescent="0.2">
      <c r="A2735" s="26"/>
      <c r="B2735" s="130"/>
    </row>
    <row r="2736" spans="1:2" ht="18" x14ac:dyDescent="0.2">
      <c r="A2736" s="26"/>
      <c r="B2736" s="130"/>
    </row>
    <row r="2737" spans="1:2" ht="18" x14ac:dyDescent="0.2">
      <c r="A2737" s="26"/>
      <c r="B2737" s="130"/>
    </row>
    <row r="2738" spans="1:2" ht="18" x14ac:dyDescent="0.2">
      <c r="A2738" s="26"/>
      <c r="B2738" s="130"/>
    </row>
    <row r="2739" spans="1:2" ht="18" x14ac:dyDescent="0.2">
      <c r="A2739" s="26"/>
      <c r="B2739" s="130"/>
    </row>
    <row r="2740" spans="1:2" ht="18" x14ac:dyDescent="0.2">
      <c r="A2740" s="26"/>
      <c r="B2740" s="130"/>
    </row>
    <row r="2741" spans="1:2" ht="18" x14ac:dyDescent="0.2">
      <c r="A2741" s="26"/>
      <c r="B2741" s="130"/>
    </row>
    <row r="2742" spans="1:2" ht="18" x14ac:dyDescent="0.2">
      <c r="A2742" s="26"/>
      <c r="B2742" s="130"/>
    </row>
    <row r="2743" spans="1:2" ht="18" x14ac:dyDescent="0.2">
      <c r="A2743" s="26"/>
      <c r="B2743" s="130"/>
    </row>
    <row r="2744" spans="1:2" ht="18" x14ac:dyDescent="0.2">
      <c r="A2744" s="26"/>
      <c r="B2744" s="130"/>
    </row>
    <row r="2745" spans="1:2" ht="18" x14ac:dyDescent="0.2">
      <c r="A2745" s="26"/>
      <c r="B2745" s="130"/>
    </row>
    <row r="2746" spans="1:2" ht="18" x14ac:dyDescent="0.2">
      <c r="A2746" s="26"/>
      <c r="B2746" s="130"/>
    </row>
    <row r="2747" spans="1:2" ht="18" x14ac:dyDescent="0.2">
      <c r="A2747" s="26"/>
      <c r="B2747" s="130"/>
    </row>
    <row r="2748" spans="1:2" ht="18" x14ac:dyDescent="0.2">
      <c r="A2748" s="26"/>
      <c r="B2748" s="130"/>
    </row>
    <row r="2749" spans="1:2" ht="18" x14ac:dyDescent="0.2">
      <c r="A2749" s="26"/>
      <c r="B2749" s="130"/>
    </row>
    <row r="2750" spans="1:2" ht="18" x14ac:dyDescent="0.2">
      <c r="A2750" s="26"/>
      <c r="B2750" s="130"/>
    </row>
    <row r="2751" spans="1:2" ht="18" x14ac:dyDescent="0.2">
      <c r="A2751" s="26"/>
      <c r="B2751" s="130"/>
    </row>
    <row r="2752" spans="1:2" ht="18" x14ac:dyDescent="0.2">
      <c r="A2752" s="26"/>
      <c r="B2752" s="130"/>
    </row>
    <row r="2753" spans="1:2" ht="18" x14ac:dyDescent="0.2">
      <c r="A2753" s="26"/>
      <c r="B2753" s="130"/>
    </row>
    <row r="2754" spans="1:2" ht="18" x14ac:dyDescent="0.2">
      <c r="A2754" s="26"/>
      <c r="B2754" s="130"/>
    </row>
    <row r="2755" spans="1:2" ht="18" x14ac:dyDescent="0.2">
      <c r="A2755" s="26"/>
      <c r="B2755" s="130"/>
    </row>
    <row r="2756" spans="1:2" ht="18" x14ac:dyDescent="0.2">
      <c r="A2756" s="26"/>
      <c r="B2756" s="130"/>
    </row>
    <row r="2757" spans="1:2" ht="18" x14ac:dyDescent="0.2">
      <c r="A2757" s="26"/>
      <c r="B2757" s="130"/>
    </row>
    <row r="2758" spans="1:2" ht="18" x14ac:dyDescent="0.2">
      <c r="A2758" s="26"/>
      <c r="B2758" s="130"/>
    </row>
    <row r="2759" spans="1:2" ht="18" x14ac:dyDescent="0.2">
      <c r="A2759" s="26"/>
      <c r="B2759" s="130"/>
    </row>
    <row r="2760" spans="1:2" ht="18" x14ac:dyDescent="0.2">
      <c r="A2760" s="26"/>
      <c r="B2760" s="130"/>
    </row>
    <row r="2761" spans="1:2" ht="18" x14ac:dyDescent="0.2">
      <c r="A2761" s="26"/>
      <c r="B2761" s="130"/>
    </row>
    <row r="2762" spans="1:2" ht="18" x14ac:dyDescent="0.2">
      <c r="A2762" s="26"/>
      <c r="B2762" s="130"/>
    </row>
    <row r="2763" spans="1:2" ht="18" x14ac:dyDescent="0.2">
      <c r="A2763" s="26"/>
      <c r="B2763" s="130"/>
    </row>
    <row r="2764" spans="1:2" ht="18" x14ac:dyDescent="0.2">
      <c r="A2764" s="26"/>
      <c r="B2764" s="130"/>
    </row>
    <row r="2765" spans="1:2" ht="18" x14ac:dyDescent="0.2">
      <c r="A2765" s="26"/>
      <c r="B2765" s="130"/>
    </row>
    <row r="2766" spans="1:2" ht="18" x14ac:dyDescent="0.2">
      <c r="A2766" s="26"/>
      <c r="B2766" s="130"/>
    </row>
    <row r="2767" spans="1:2" ht="18" x14ac:dyDescent="0.2">
      <c r="A2767" s="26"/>
      <c r="B2767" s="130"/>
    </row>
    <row r="2768" spans="1:2" ht="18" x14ac:dyDescent="0.2">
      <c r="A2768" s="26"/>
      <c r="B2768" s="130"/>
    </row>
    <row r="2769" spans="1:2" ht="18" x14ac:dyDescent="0.2">
      <c r="A2769" s="26"/>
      <c r="B2769" s="130"/>
    </row>
    <row r="2770" spans="1:2" ht="18" x14ac:dyDescent="0.2">
      <c r="A2770" s="26"/>
      <c r="B2770" s="130"/>
    </row>
    <row r="2771" spans="1:2" ht="18" x14ac:dyDescent="0.2">
      <c r="A2771" s="26"/>
      <c r="B2771" s="130"/>
    </row>
    <row r="2772" spans="1:2" ht="18" x14ac:dyDescent="0.2">
      <c r="A2772" s="26"/>
      <c r="B2772" s="130"/>
    </row>
    <row r="2773" spans="1:2" ht="18" x14ac:dyDescent="0.2">
      <c r="A2773" s="26"/>
      <c r="B2773" s="130"/>
    </row>
    <row r="2774" spans="1:2" ht="18" x14ac:dyDescent="0.2">
      <c r="A2774" s="26"/>
      <c r="B2774" s="130"/>
    </row>
    <row r="2775" spans="1:2" ht="18" x14ac:dyDescent="0.2">
      <c r="A2775" s="26"/>
      <c r="B2775" s="130"/>
    </row>
    <row r="2776" spans="1:2" ht="18" x14ac:dyDescent="0.2">
      <c r="A2776" s="26"/>
      <c r="B2776" s="130"/>
    </row>
    <row r="2777" spans="1:2" ht="18" x14ac:dyDescent="0.2">
      <c r="A2777" s="26"/>
      <c r="B2777" s="130"/>
    </row>
    <row r="2778" spans="1:2" ht="18" x14ac:dyDescent="0.2">
      <c r="A2778" s="26"/>
      <c r="B2778" s="130"/>
    </row>
    <row r="2779" spans="1:2" ht="18" x14ac:dyDescent="0.2">
      <c r="A2779" s="26"/>
      <c r="B2779" s="130"/>
    </row>
    <row r="2780" spans="1:2" ht="18" x14ac:dyDescent="0.2">
      <c r="A2780" s="26"/>
      <c r="B2780" s="130"/>
    </row>
    <row r="2781" spans="1:2" ht="18" x14ac:dyDescent="0.2">
      <c r="A2781" s="26"/>
      <c r="B2781" s="130"/>
    </row>
    <row r="2782" spans="1:2" ht="18" x14ac:dyDescent="0.2">
      <c r="A2782" s="26"/>
      <c r="B2782" s="130"/>
    </row>
    <row r="2783" spans="1:2" ht="18" x14ac:dyDescent="0.2">
      <c r="A2783" s="26"/>
      <c r="B2783" s="130"/>
    </row>
    <row r="2784" spans="1:2" ht="18" x14ac:dyDescent="0.2">
      <c r="A2784" s="26"/>
      <c r="B2784" s="130"/>
    </row>
    <row r="2785" spans="1:2" ht="18" x14ac:dyDescent="0.2">
      <c r="A2785" s="26"/>
      <c r="B2785" s="130"/>
    </row>
    <row r="2786" spans="1:2" ht="18" x14ac:dyDescent="0.2">
      <c r="A2786" s="26"/>
      <c r="B2786" s="130"/>
    </row>
    <row r="2787" spans="1:2" ht="18" x14ac:dyDescent="0.2">
      <c r="A2787" s="26"/>
      <c r="B2787" s="130"/>
    </row>
    <row r="2788" spans="1:2" ht="18" x14ac:dyDescent="0.2">
      <c r="A2788" s="26"/>
      <c r="B2788" s="130"/>
    </row>
    <row r="2789" spans="1:2" ht="18" x14ac:dyDescent="0.2">
      <c r="A2789" s="26"/>
      <c r="B2789" s="130"/>
    </row>
    <row r="2790" spans="1:2" ht="18" x14ac:dyDescent="0.2">
      <c r="A2790" s="26"/>
      <c r="B2790" s="130"/>
    </row>
    <row r="2791" spans="1:2" ht="18" x14ac:dyDescent="0.2">
      <c r="A2791" s="26"/>
      <c r="B2791" s="130"/>
    </row>
    <row r="2792" spans="1:2" ht="18" x14ac:dyDescent="0.2">
      <c r="A2792" s="26"/>
      <c r="B2792" s="130"/>
    </row>
    <row r="2793" spans="1:2" ht="18" x14ac:dyDescent="0.2">
      <c r="A2793" s="26"/>
      <c r="B2793" s="130"/>
    </row>
    <row r="2794" spans="1:2" ht="18" x14ac:dyDescent="0.2">
      <c r="A2794" s="26"/>
      <c r="B2794" s="130"/>
    </row>
    <row r="2795" spans="1:2" ht="18" x14ac:dyDescent="0.2">
      <c r="A2795" s="26"/>
      <c r="B2795" s="130"/>
    </row>
    <row r="2796" spans="1:2" ht="18" x14ac:dyDescent="0.2">
      <c r="A2796" s="26"/>
      <c r="B2796" s="130"/>
    </row>
    <row r="2797" spans="1:2" ht="18" x14ac:dyDescent="0.2">
      <c r="A2797" s="26"/>
      <c r="B2797" s="130"/>
    </row>
    <row r="2798" spans="1:2" ht="18" x14ac:dyDescent="0.2">
      <c r="A2798" s="26"/>
      <c r="B2798" s="130"/>
    </row>
    <row r="2799" spans="1:2" ht="18" x14ac:dyDescent="0.2">
      <c r="A2799" s="26"/>
      <c r="B2799" s="130"/>
    </row>
    <row r="2800" spans="1:2" ht="18" x14ac:dyDescent="0.2">
      <c r="A2800" s="26"/>
      <c r="B2800" s="130"/>
    </row>
    <row r="2801" spans="1:2" ht="18" x14ac:dyDescent="0.2">
      <c r="A2801" s="26"/>
      <c r="B2801" s="130"/>
    </row>
    <row r="2802" spans="1:2" ht="18" x14ac:dyDescent="0.2">
      <c r="A2802" s="26"/>
      <c r="B2802" s="130"/>
    </row>
    <row r="2803" spans="1:2" ht="18" x14ac:dyDescent="0.2">
      <c r="A2803" s="26"/>
      <c r="B2803" s="130"/>
    </row>
    <row r="2804" spans="1:2" ht="18" x14ac:dyDescent="0.2">
      <c r="A2804" s="26"/>
      <c r="B2804" s="130"/>
    </row>
    <row r="2805" spans="1:2" ht="18" x14ac:dyDescent="0.2">
      <c r="A2805" s="26"/>
      <c r="B2805" s="130"/>
    </row>
    <row r="2806" spans="1:2" ht="18" x14ac:dyDescent="0.2">
      <c r="A2806" s="26"/>
      <c r="B2806" s="130"/>
    </row>
    <row r="2807" spans="1:2" ht="18" x14ac:dyDescent="0.2">
      <c r="A2807" s="26"/>
      <c r="B2807" s="130"/>
    </row>
    <row r="2808" spans="1:2" ht="18" x14ac:dyDescent="0.2">
      <c r="A2808" s="26"/>
      <c r="B2808" s="130"/>
    </row>
    <row r="2809" spans="1:2" ht="18" x14ac:dyDescent="0.2">
      <c r="A2809" s="26"/>
      <c r="B2809" s="130"/>
    </row>
    <row r="2810" spans="1:2" ht="18" x14ac:dyDescent="0.2">
      <c r="A2810" s="26"/>
      <c r="B2810" s="130"/>
    </row>
    <row r="2811" spans="1:2" ht="18" x14ac:dyDescent="0.2">
      <c r="A2811" s="26"/>
      <c r="B2811" s="130"/>
    </row>
    <row r="2812" spans="1:2" ht="18" x14ac:dyDescent="0.2">
      <c r="A2812" s="26"/>
      <c r="B2812" s="130"/>
    </row>
    <row r="2813" spans="1:2" ht="18" x14ac:dyDescent="0.2">
      <c r="A2813" s="26"/>
      <c r="B2813" s="130"/>
    </row>
    <row r="2814" spans="1:2" ht="18" x14ac:dyDescent="0.2">
      <c r="A2814" s="26"/>
      <c r="B2814" s="130"/>
    </row>
    <row r="2815" spans="1:2" ht="18" x14ac:dyDescent="0.2">
      <c r="A2815" s="26"/>
      <c r="B2815" s="130"/>
    </row>
    <row r="2816" spans="1:2" ht="18" x14ac:dyDescent="0.2">
      <c r="A2816" s="26"/>
      <c r="B2816" s="130"/>
    </row>
    <row r="2817" spans="1:2" ht="18" x14ac:dyDescent="0.2">
      <c r="A2817" s="26"/>
      <c r="B2817" s="130"/>
    </row>
    <row r="2818" spans="1:2" ht="18" x14ac:dyDescent="0.2">
      <c r="A2818" s="26"/>
      <c r="B2818" s="130"/>
    </row>
    <row r="2819" spans="1:2" ht="18" x14ac:dyDescent="0.2">
      <c r="A2819" s="26"/>
      <c r="B2819" s="130"/>
    </row>
    <row r="2820" spans="1:2" ht="18" x14ac:dyDescent="0.2">
      <c r="A2820" s="26"/>
      <c r="B2820" s="130"/>
    </row>
    <row r="2821" spans="1:2" ht="18" x14ac:dyDescent="0.2">
      <c r="A2821" s="26"/>
      <c r="B2821" s="130"/>
    </row>
    <row r="2822" spans="1:2" ht="18" x14ac:dyDescent="0.2">
      <c r="A2822" s="26"/>
      <c r="B2822" s="130"/>
    </row>
    <row r="2823" spans="1:2" ht="18" x14ac:dyDescent="0.2">
      <c r="A2823" s="26"/>
      <c r="B2823" s="130"/>
    </row>
    <row r="2824" spans="1:2" ht="18" x14ac:dyDescent="0.2">
      <c r="A2824" s="26"/>
      <c r="B2824" s="130"/>
    </row>
    <row r="2825" spans="1:2" ht="18" x14ac:dyDescent="0.2">
      <c r="A2825" s="26"/>
      <c r="B2825" s="130"/>
    </row>
    <row r="2826" spans="1:2" ht="18" x14ac:dyDescent="0.2">
      <c r="A2826" s="26"/>
      <c r="B2826" s="130"/>
    </row>
    <row r="2827" spans="1:2" ht="18" x14ac:dyDescent="0.2">
      <c r="A2827" s="26"/>
      <c r="B2827" s="130"/>
    </row>
    <row r="2828" spans="1:2" ht="18" x14ac:dyDescent="0.2">
      <c r="A2828" s="26"/>
      <c r="B2828" s="130"/>
    </row>
    <row r="2829" spans="1:2" ht="18" x14ac:dyDescent="0.2">
      <c r="A2829" s="26"/>
      <c r="B2829" s="130"/>
    </row>
    <row r="2830" spans="1:2" ht="18" x14ac:dyDescent="0.2">
      <c r="A2830" s="26"/>
      <c r="B2830" s="130"/>
    </row>
    <row r="2831" spans="1:2" ht="18" x14ac:dyDescent="0.2">
      <c r="A2831" s="26"/>
      <c r="B2831" s="130"/>
    </row>
    <row r="2832" spans="1:2" ht="18" x14ac:dyDescent="0.2">
      <c r="A2832" s="26"/>
      <c r="B2832" s="130"/>
    </row>
    <row r="2833" spans="1:2" ht="18" x14ac:dyDescent="0.2">
      <c r="A2833" s="26"/>
      <c r="B2833" s="130"/>
    </row>
    <row r="2834" spans="1:2" ht="18" x14ac:dyDescent="0.2">
      <c r="A2834" s="26"/>
      <c r="B2834" s="130"/>
    </row>
    <row r="2835" spans="1:2" ht="18" x14ac:dyDescent="0.2">
      <c r="A2835" s="26"/>
      <c r="B2835" s="130"/>
    </row>
    <row r="2836" spans="1:2" ht="18" x14ac:dyDescent="0.2">
      <c r="A2836" s="26"/>
      <c r="B2836" s="130"/>
    </row>
    <row r="2837" spans="1:2" ht="18" x14ac:dyDescent="0.2">
      <c r="A2837" s="26"/>
      <c r="B2837" s="130"/>
    </row>
    <row r="2838" spans="1:2" ht="18" x14ac:dyDescent="0.2">
      <c r="A2838" s="26"/>
      <c r="B2838" s="130"/>
    </row>
    <row r="2839" spans="1:2" ht="18" x14ac:dyDescent="0.2">
      <c r="A2839" s="26"/>
      <c r="B2839" s="130"/>
    </row>
    <row r="2840" spans="1:2" ht="18" x14ac:dyDescent="0.2">
      <c r="A2840" s="26"/>
      <c r="B2840" s="130"/>
    </row>
    <row r="2841" spans="1:2" ht="18" x14ac:dyDescent="0.2">
      <c r="A2841" s="26"/>
      <c r="B2841" s="130"/>
    </row>
    <row r="2842" spans="1:2" ht="18" x14ac:dyDescent="0.2">
      <c r="A2842" s="26"/>
      <c r="B2842" s="130"/>
    </row>
    <row r="2843" spans="1:2" ht="18" x14ac:dyDescent="0.2">
      <c r="A2843" s="26"/>
      <c r="B2843" s="130"/>
    </row>
    <row r="2844" spans="1:2" ht="18" x14ac:dyDescent="0.2">
      <c r="A2844" s="26"/>
      <c r="B2844" s="130"/>
    </row>
    <row r="2845" spans="1:2" ht="18" x14ac:dyDescent="0.2">
      <c r="A2845" s="26"/>
      <c r="B2845" s="130"/>
    </row>
    <row r="2846" spans="1:2" ht="18" x14ac:dyDescent="0.2">
      <c r="A2846" s="26"/>
      <c r="B2846" s="130"/>
    </row>
    <row r="2847" spans="1:2" ht="18" x14ac:dyDescent="0.2">
      <c r="A2847" s="26"/>
      <c r="B2847" s="130"/>
    </row>
    <row r="2848" spans="1:2" ht="18" x14ac:dyDescent="0.2">
      <c r="A2848" s="26"/>
      <c r="B2848" s="130"/>
    </row>
    <row r="2849" spans="1:2" ht="18" x14ac:dyDescent="0.2">
      <c r="A2849" s="26"/>
      <c r="B2849" s="130"/>
    </row>
    <row r="2850" spans="1:2" ht="18" x14ac:dyDescent="0.2">
      <c r="A2850" s="26"/>
      <c r="B2850" s="130"/>
    </row>
    <row r="2851" spans="1:2" ht="18" x14ac:dyDescent="0.2">
      <c r="A2851" s="26"/>
      <c r="B2851" s="130"/>
    </row>
    <row r="2852" spans="1:2" ht="18" x14ac:dyDescent="0.2">
      <c r="A2852" s="26"/>
      <c r="B2852" s="130"/>
    </row>
    <row r="2853" spans="1:2" ht="18" x14ac:dyDescent="0.2">
      <c r="A2853" s="26"/>
      <c r="B2853" s="130"/>
    </row>
    <row r="2854" spans="1:2" ht="18" x14ac:dyDescent="0.2">
      <c r="A2854" s="26"/>
      <c r="B2854" s="130"/>
    </row>
    <row r="2855" spans="1:2" ht="18" x14ac:dyDescent="0.2">
      <c r="A2855" s="26"/>
      <c r="B2855" s="130"/>
    </row>
    <row r="2856" spans="1:2" ht="18" x14ac:dyDescent="0.2">
      <c r="A2856" s="26"/>
      <c r="B2856" s="130"/>
    </row>
    <row r="2857" spans="1:2" ht="18" x14ac:dyDescent="0.2">
      <c r="A2857" s="26"/>
      <c r="B2857" s="130"/>
    </row>
    <row r="2858" spans="1:2" ht="18" x14ac:dyDescent="0.2">
      <c r="A2858" s="26"/>
      <c r="B2858" s="130"/>
    </row>
    <row r="2859" spans="1:2" ht="18" x14ac:dyDescent="0.2">
      <c r="A2859" s="26"/>
      <c r="B2859" s="130"/>
    </row>
    <row r="2860" spans="1:2" ht="18" x14ac:dyDescent="0.2">
      <c r="A2860" s="26"/>
      <c r="B2860" s="130"/>
    </row>
    <row r="2861" spans="1:2" ht="18" x14ac:dyDescent="0.2">
      <c r="A2861" s="26"/>
      <c r="B2861" s="130"/>
    </row>
    <row r="2862" spans="1:2" ht="18" x14ac:dyDescent="0.2">
      <c r="A2862" s="26"/>
      <c r="B2862" s="130"/>
    </row>
    <row r="2863" spans="1:2" ht="18" x14ac:dyDescent="0.2">
      <c r="A2863" s="26"/>
      <c r="B2863" s="130"/>
    </row>
    <row r="2864" spans="1:2" ht="18" x14ac:dyDescent="0.2">
      <c r="A2864" s="26"/>
      <c r="B2864" s="130"/>
    </row>
    <row r="2865" spans="1:2" ht="18" x14ac:dyDescent="0.2">
      <c r="A2865" s="26"/>
      <c r="B2865" s="130"/>
    </row>
    <row r="2866" spans="1:2" ht="18" x14ac:dyDescent="0.2">
      <c r="A2866" s="26"/>
      <c r="B2866" s="130"/>
    </row>
    <row r="2867" spans="1:2" ht="18" x14ac:dyDescent="0.2">
      <c r="A2867" s="26"/>
      <c r="B2867" s="130"/>
    </row>
    <row r="2868" spans="1:2" ht="18" x14ac:dyDescent="0.2">
      <c r="A2868" s="26"/>
      <c r="B2868" s="130"/>
    </row>
    <row r="2869" spans="1:2" ht="18" x14ac:dyDescent="0.2">
      <c r="A2869" s="26"/>
      <c r="B2869" s="130"/>
    </row>
    <row r="2870" spans="1:2" ht="18" x14ac:dyDescent="0.2">
      <c r="A2870" s="26"/>
      <c r="B2870" s="130"/>
    </row>
    <row r="2871" spans="1:2" ht="18" x14ac:dyDescent="0.2">
      <c r="A2871" s="26"/>
      <c r="B2871" s="130"/>
    </row>
    <row r="2872" spans="1:2" ht="18" x14ac:dyDescent="0.2">
      <c r="A2872" s="26"/>
      <c r="B2872" s="130"/>
    </row>
    <row r="2873" spans="1:2" ht="18" x14ac:dyDescent="0.2">
      <c r="A2873" s="26"/>
      <c r="B2873" s="130"/>
    </row>
    <row r="2874" spans="1:2" ht="18" x14ac:dyDescent="0.2">
      <c r="A2874" s="26"/>
      <c r="B2874" s="130"/>
    </row>
    <row r="2875" spans="1:2" ht="18" x14ac:dyDescent="0.2">
      <c r="A2875" s="26"/>
      <c r="B2875" s="130"/>
    </row>
    <row r="2876" spans="1:2" ht="18" x14ac:dyDescent="0.2">
      <c r="A2876" s="26"/>
      <c r="B2876" s="130"/>
    </row>
    <row r="2877" spans="1:2" ht="18" x14ac:dyDescent="0.2">
      <c r="A2877" s="26"/>
      <c r="B2877" s="130"/>
    </row>
    <row r="2878" spans="1:2" ht="18" x14ac:dyDescent="0.2">
      <c r="A2878" s="26"/>
      <c r="B2878" s="130"/>
    </row>
    <row r="2879" spans="1:2" ht="18" x14ac:dyDescent="0.2">
      <c r="A2879" s="26"/>
      <c r="B2879" s="130"/>
    </row>
    <row r="2880" spans="1:2" ht="18" x14ac:dyDescent="0.2">
      <c r="A2880" s="26"/>
      <c r="B2880" s="130"/>
    </row>
    <row r="2881" spans="1:2" ht="18" x14ac:dyDescent="0.2">
      <c r="A2881" s="26"/>
      <c r="B2881" s="130"/>
    </row>
    <row r="2882" spans="1:2" ht="18" x14ac:dyDescent="0.2">
      <c r="A2882" s="26"/>
      <c r="B2882" s="130"/>
    </row>
    <row r="2883" spans="1:2" ht="18" x14ac:dyDescent="0.2">
      <c r="A2883" s="26"/>
      <c r="B2883" s="130"/>
    </row>
    <row r="2884" spans="1:2" ht="18" x14ac:dyDescent="0.2">
      <c r="A2884" s="26"/>
      <c r="B2884" s="130"/>
    </row>
    <row r="2885" spans="1:2" ht="18" x14ac:dyDescent="0.2">
      <c r="A2885" s="26"/>
      <c r="B2885" s="130"/>
    </row>
    <row r="2886" spans="1:2" ht="18" x14ac:dyDescent="0.2">
      <c r="A2886" s="26"/>
      <c r="B2886" s="130"/>
    </row>
    <row r="2887" spans="1:2" ht="18" x14ac:dyDescent="0.2">
      <c r="A2887" s="26"/>
      <c r="B2887" s="130"/>
    </row>
    <row r="2888" spans="1:2" ht="18" x14ac:dyDescent="0.2">
      <c r="A2888" s="26"/>
      <c r="B2888" s="130"/>
    </row>
    <row r="2889" spans="1:2" ht="18" x14ac:dyDescent="0.2">
      <c r="A2889" s="26"/>
      <c r="B2889" s="130"/>
    </row>
    <row r="2890" spans="1:2" ht="18" x14ac:dyDescent="0.2">
      <c r="A2890" s="26"/>
      <c r="B2890" s="130"/>
    </row>
    <row r="2891" spans="1:2" ht="18" x14ac:dyDescent="0.2">
      <c r="A2891" s="26"/>
      <c r="B2891" s="130"/>
    </row>
    <row r="2892" spans="1:2" ht="18" x14ac:dyDescent="0.2">
      <c r="A2892" s="26"/>
      <c r="B2892" s="130"/>
    </row>
    <row r="2893" spans="1:2" ht="18" x14ac:dyDescent="0.2">
      <c r="A2893" s="26"/>
      <c r="B2893" s="130"/>
    </row>
    <row r="2894" spans="1:2" ht="18" x14ac:dyDescent="0.2">
      <c r="A2894" s="26"/>
      <c r="B2894" s="130"/>
    </row>
    <row r="2895" spans="1:2" ht="18" x14ac:dyDescent="0.2">
      <c r="A2895" s="26"/>
      <c r="B2895" s="130"/>
    </row>
    <row r="2896" spans="1:2" ht="18" x14ac:dyDescent="0.2">
      <c r="A2896" s="26"/>
      <c r="B2896" s="130"/>
    </row>
    <row r="2897" spans="1:2" ht="18" x14ac:dyDescent="0.2">
      <c r="A2897" s="26"/>
      <c r="B2897" s="130"/>
    </row>
    <row r="2898" spans="1:2" ht="18" x14ac:dyDescent="0.2">
      <c r="A2898" s="26"/>
      <c r="B2898" s="130"/>
    </row>
    <row r="2899" spans="1:2" ht="18" x14ac:dyDescent="0.2">
      <c r="A2899" s="26"/>
      <c r="B2899" s="130"/>
    </row>
    <row r="2900" spans="1:2" ht="18" x14ac:dyDescent="0.2">
      <c r="A2900" s="26"/>
      <c r="B2900" s="130"/>
    </row>
    <row r="2901" spans="1:2" ht="18" x14ac:dyDescent="0.2">
      <c r="A2901" s="26"/>
      <c r="B2901" s="130"/>
    </row>
    <row r="2902" spans="1:2" ht="18" x14ac:dyDescent="0.2">
      <c r="A2902" s="26"/>
      <c r="B2902" s="130"/>
    </row>
    <row r="2903" spans="1:2" ht="18" x14ac:dyDescent="0.2">
      <c r="A2903" s="26"/>
      <c r="B2903" s="130"/>
    </row>
    <row r="2904" spans="1:2" ht="18" x14ac:dyDescent="0.2">
      <c r="A2904" s="26"/>
      <c r="B2904" s="130"/>
    </row>
    <row r="2905" spans="1:2" ht="18" x14ac:dyDescent="0.2">
      <c r="A2905" s="26"/>
      <c r="B2905" s="130"/>
    </row>
    <row r="2906" spans="1:2" ht="18" x14ac:dyDescent="0.2">
      <c r="A2906" s="26"/>
      <c r="B2906" s="130"/>
    </row>
    <row r="2907" spans="1:2" ht="18" x14ac:dyDescent="0.2">
      <c r="A2907" s="26"/>
      <c r="B2907" s="130"/>
    </row>
    <row r="2908" spans="1:2" ht="18" x14ac:dyDescent="0.2">
      <c r="A2908" s="26"/>
      <c r="B2908" s="130"/>
    </row>
    <row r="2909" spans="1:2" ht="18" x14ac:dyDescent="0.2">
      <c r="A2909" s="26"/>
      <c r="B2909" s="130"/>
    </row>
    <row r="2910" spans="1:2" ht="18" x14ac:dyDescent="0.2">
      <c r="A2910" s="26"/>
      <c r="B2910" s="130"/>
    </row>
    <row r="2911" spans="1:2" ht="18" x14ac:dyDescent="0.2">
      <c r="A2911" s="26"/>
      <c r="B2911" s="130"/>
    </row>
    <row r="2912" spans="1:2" ht="18" x14ac:dyDescent="0.2">
      <c r="A2912" s="26"/>
      <c r="B2912" s="130"/>
    </row>
    <row r="2913" spans="1:2" ht="18" x14ac:dyDescent="0.2">
      <c r="A2913" s="26"/>
      <c r="B2913" s="130"/>
    </row>
    <row r="2914" spans="1:2" ht="18" x14ac:dyDescent="0.2">
      <c r="A2914" s="26"/>
      <c r="B2914" s="130"/>
    </row>
    <row r="2915" spans="1:2" ht="18" x14ac:dyDescent="0.2">
      <c r="A2915" s="26"/>
      <c r="B2915" s="130"/>
    </row>
    <row r="2916" spans="1:2" ht="18" x14ac:dyDescent="0.2">
      <c r="A2916" s="26"/>
      <c r="B2916" s="130"/>
    </row>
    <row r="2917" spans="1:2" ht="18" x14ac:dyDescent="0.2">
      <c r="A2917" s="26"/>
      <c r="B2917" s="130"/>
    </row>
    <row r="2918" spans="1:2" ht="18" x14ac:dyDescent="0.2">
      <c r="A2918" s="26"/>
      <c r="B2918" s="130"/>
    </row>
    <row r="2919" spans="1:2" ht="18" x14ac:dyDescent="0.2">
      <c r="A2919" s="26"/>
      <c r="B2919" s="130"/>
    </row>
    <row r="2920" spans="1:2" ht="18" x14ac:dyDescent="0.2">
      <c r="A2920" s="26"/>
      <c r="B2920" s="130"/>
    </row>
    <row r="2921" spans="1:2" ht="18" x14ac:dyDescent="0.2">
      <c r="A2921" s="26"/>
      <c r="B2921" s="130"/>
    </row>
    <row r="2922" spans="1:2" ht="18" x14ac:dyDescent="0.2">
      <c r="A2922" s="26"/>
      <c r="B2922" s="130"/>
    </row>
    <row r="2923" spans="1:2" ht="18" x14ac:dyDescent="0.2">
      <c r="A2923" s="26"/>
      <c r="B2923" s="130"/>
    </row>
    <row r="2924" spans="1:2" ht="18" x14ac:dyDescent="0.2">
      <c r="A2924" s="26"/>
      <c r="B2924" s="130"/>
    </row>
    <row r="2925" spans="1:2" ht="18" x14ac:dyDescent="0.2">
      <c r="A2925" s="26"/>
      <c r="B2925" s="130"/>
    </row>
    <row r="2926" spans="1:2" ht="18" x14ac:dyDescent="0.2">
      <c r="A2926" s="26"/>
      <c r="B2926" s="130"/>
    </row>
    <row r="2927" spans="1:2" ht="18" x14ac:dyDescent="0.2">
      <c r="A2927" s="26"/>
      <c r="B2927" s="130"/>
    </row>
    <row r="2928" spans="1:2" ht="18" x14ac:dyDescent="0.2">
      <c r="A2928" s="26"/>
      <c r="B2928" s="130"/>
    </row>
    <row r="2929" spans="1:2" ht="18" x14ac:dyDescent="0.2">
      <c r="A2929" s="26"/>
      <c r="B2929" s="130"/>
    </row>
    <row r="2930" spans="1:2" ht="18" x14ac:dyDescent="0.2">
      <c r="A2930" s="26"/>
      <c r="B2930" s="130"/>
    </row>
    <row r="2931" spans="1:2" ht="18" x14ac:dyDescent="0.2">
      <c r="A2931" s="26"/>
      <c r="B2931" s="130"/>
    </row>
    <row r="2932" spans="1:2" ht="18" x14ac:dyDescent="0.2">
      <c r="A2932" s="26"/>
      <c r="B2932" s="130"/>
    </row>
    <row r="2933" spans="1:2" ht="18" x14ac:dyDescent="0.2">
      <c r="A2933" s="26"/>
      <c r="B2933" s="130"/>
    </row>
    <row r="2934" spans="1:2" ht="18" x14ac:dyDescent="0.2">
      <c r="A2934" s="26"/>
      <c r="B2934" s="130"/>
    </row>
    <row r="2935" spans="1:2" ht="18" x14ac:dyDescent="0.2">
      <c r="A2935" s="26"/>
      <c r="B2935" s="130"/>
    </row>
    <row r="2936" spans="1:2" ht="18" x14ac:dyDescent="0.2">
      <c r="A2936" s="26"/>
      <c r="B2936" s="130"/>
    </row>
    <row r="2937" spans="1:2" ht="18" x14ac:dyDescent="0.2">
      <c r="A2937" s="26"/>
      <c r="B2937" s="130"/>
    </row>
    <row r="2938" spans="1:2" ht="18" x14ac:dyDescent="0.2">
      <c r="A2938" s="26"/>
      <c r="B2938" s="130"/>
    </row>
    <row r="2939" spans="1:2" ht="18" x14ac:dyDescent="0.2">
      <c r="A2939" s="26"/>
      <c r="B2939" s="130"/>
    </row>
    <row r="2940" spans="1:2" ht="18" x14ac:dyDescent="0.2">
      <c r="A2940" s="26"/>
      <c r="B2940" s="130"/>
    </row>
    <row r="2941" spans="1:2" ht="18" x14ac:dyDescent="0.2">
      <c r="A2941" s="26"/>
      <c r="B2941" s="130"/>
    </row>
    <row r="2942" spans="1:2" ht="18" x14ac:dyDescent="0.2">
      <c r="A2942" s="26"/>
      <c r="B2942" s="130"/>
    </row>
    <row r="2943" spans="1:2" ht="18" x14ac:dyDescent="0.2">
      <c r="A2943" s="26"/>
      <c r="B2943" s="130"/>
    </row>
    <row r="2944" spans="1:2" ht="18" x14ac:dyDescent="0.2">
      <c r="A2944" s="26"/>
      <c r="B2944" s="130"/>
    </row>
    <row r="2945" spans="1:2" ht="18" x14ac:dyDescent="0.2">
      <c r="A2945" s="26"/>
      <c r="B2945" s="130"/>
    </row>
    <row r="2946" spans="1:2" ht="18" x14ac:dyDescent="0.2">
      <c r="A2946" s="26"/>
      <c r="B2946" s="130"/>
    </row>
    <row r="2947" spans="1:2" ht="18" x14ac:dyDescent="0.2">
      <c r="A2947" s="26"/>
      <c r="B2947" s="130"/>
    </row>
    <row r="2948" spans="1:2" ht="18" x14ac:dyDescent="0.2">
      <c r="A2948" s="26"/>
      <c r="B2948" s="130"/>
    </row>
    <row r="2949" spans="1:2" ht="18" x14ac:dyDescent="0.2">
      <c r="A2949" s="26"/>
      <c r="B2949" s="130"/>
    </row>
    <row r="2950" spans="1:2" ht="18" x14ac:dyDescent="0.2">
      <c r="A2950" s="26"/>
      <c r="B2950" s="130"/>
    </row>
    <row r="2951" spans="1:2" ht="18" x14ac:dyDescent="0.2">
      <c r="A2951" s="26"/>
      <c r="B2951" s="130"/>
    </row>
    <row r="2952" spans="1:2" ht="18" x14ac:dyDescent="0.2">
      <c r="A2952" s="26"/>
      <c r="B2952" s="130"/>
    </row>
    <row r="2953" spans="1:2" ht="18" x14ac:dyDescent="0.2">
      <c r="A2953" s="26"/>
      <c r="B2953" s="130"/>
    </row>
    <row r="2954" spans="1:2" ht="18" x14ac:dyDescent="0.2">
      <c r="A2954" s="26"/>
      <c r="B2954" s="130"/>
    </row>
    <row r="2955" spans="1:2" ht="18" x14ac:dyDescent="0.2">
      <c r="A2955" s="26"/>
      <c r="B2955" s="130"/>
    </row>
    <row r="2956" spans="1:2" ht="18" x14ac:dyDescent="0.2">
      <c r="A2956" s="26"/>
      <c r="B2956" s="130"/>
    </row>
    <row r="2957" spans="1:2" ht="18" x14ac:dyDescent="0.2">
      <c r="A2957" s="26"/>
      <c r="B2957" s="130"/>
    </row>
    <row r="2958" spans="1:2" ht="18" x14ac:dyDescent="0.2">
      <c r="A2958" s="26"/>
      <c r="B2958" s="130"/>
    </row>
    <row r="2959" spans="1:2" ht="18" x14ac:dyDescent="0.2">
      <c r="A2959" s="26"/>
      <c r="B2959" s="130"/>
    </row>
    <row r="2960" spans="1:2" ht="18" x14ac:dyDescent="0.2">
      <c r="A2960" s="26"/>
      <c r="B2960" s="130"/>
    </row>
    <row r="2961" spans="1:2" ht="18" x14ac:dyDescent="0.2">
      <c r="A2961" s="26"/>
      <c r="B2961" s="130"/>
    </row>
    <row r="2962" spans="1:2" ht="18" x14ac:dyDescent="0.2">
      <c r="A2962" s="26"/>
      <c r="B2962" s="130"/>
    </row>
    <row r="2963" spans="1:2" ht="18" x14ac:dyDescent="0.2">
      <c r="A2963" s="26"/>
      <c r="B2963" s="130"/>
    </row>
    <row r="2964" spans="1:2" ht="18" x14ac:dyDescent="0.2">
      <c r="A2964" s="26"/>
      <c r="B2964" s="130"/>
    </row>
    <row r="2965" spans="1:2" ht="18" x14ac:dyDescent="0.2">
      <c r="A2965" s="26"/>
      <c r="B2965" s="130"/>
    </row>
    <row r="2966" spans="1:2" ht="18" x14ac:dyDescent="0.2">
      <c r="A2966" s="26"/>
      <c r="B2966" s="130"/>
    </row>
    <row r="2967" spans="1:2" ht="18" x14ac:dyDescent="0.2">
      <c r="A2967" s="26"/>
      <c r="B2967" s="130"/>
    </row>
    <row r="2968" spans="1:2" ht="18" x14ac:dyDescent="0.2">
      <c r="A2968" s="26"/>
      <c r="B2968" s="130"/>
    </row>
    <row r="2969" spans="1:2" ht="18" x14ac:dyDescent="0.2">
      <c r="A2969" s="26"/>
      <c r="B2969" s="130"/>
    </row>
    <row r="2970" spans="1:2" ht="18" x14ac:dyDescent="0.2">
      <c r="A2970" s="26"/>
      <c r="B2970" s="130"/>
    </row>
    <row r="2971" spans="1:2" ht="18" x14ac:dyDescent="0.2">
      <c r="A2971" s="26"/>
      <c r="B2971" s="130"/>
    </row>
    <row r="2972" spans="1:2" ht="18" x14ac:dyDescent="0.2">
      <c r="A2972" s="26"/>
      <c r="B2972" s="130"/>
    </row>
    <row r="2973" spans="1:2" ht="18" x14ac:dyDescent="0.2">
      <c r="A2973" s="26"/>
      <c r="B2973" s="130"/>
    </row>
    <row r="2974" spans="1:2" ht="18" x14ac:dyDescent="0.2">
      <c r="A2974" s="26"/>
      <c r="B2974" s="130"/>
    </row>
    <row r="2975" spans="1:2" ht="18" x14ac:dyDescent="0.2">
      <c r="A2975" s="26"/>
      <c r="B2975" s="130"/>
    </row>
    <row r="2976" spans="1:2" ht="18" x14ac:dyDescent="0.2">
      <c r="A2976" s="26"/>
      <c r="B2976" s="130"/>
    </row>
    <row r="2977" spans="1:2" ht="18" x14ac:dyDescent="0.2">
      <c r="A2977" s="26"/>
      <c r="B2977" s="130"/>
    </row>
    <row r="2978" spans="1:2" ht="18" x14ac:dyDescent="0.2">
      <c r="A2978" s="26"/>
      <c r="B2978" s="130"/>
    </row>
    <row r="2979" spans="1:2" ht="18" x14ac:dyDescent="0.2">
      <c r="A2979" s="26"/>
      <c r="B2979" s="130"/>
    </row>
    <row r="2980" spans="1:2" ht="18" x14ac:dyDescent="0.2">
      <c r="A2980" s="26"/>
      <c r="B2980" s="130"/>
    </row>
    <row r="2981" spans="1:2" ht="18" x14ac:dyDescent="0.2">
      <c r="A2981" s="26"/>
      <c r="B2981" s="130"/>
    </row>
    <row r="2982" spans="1:2" ht="18" x14ac:dyDescent="0.2">
      <c r="A2982" s="26"/>
      <c r="B2982" s="130"/>
    </row>
    <row r="2983" spans="1:2" ht="18" x14ac:dyDescent="0.2">
      <c r="A2983" s="26"/>
      <c r="B2983" s="130"/>
    </row>
    <row r="2984" spans="1:2" ht="18" x14ac:dyDescent="0.2">
      <c r="A2984" s="26"/>
      <c r="B2984" s="130"/>
    </row>
    <row r="2985" spans="1:2" ht="18" x14ac:dyDescent="0.2">
      <c r="A2985" s="26"/>
      <c r="B2985" s="130"/>
    </row>
    <row r="2986" spans="1:2" ht="18" x14ac:dyDescent="0.2">
      <c r="A2986" s="26"/>
      <c r="B2986" s="130"/>
    </row>
    <row r="2987" spans="1:2" ht="18" x14ac:dyDescent="0.2">
      <c r="A2987" s="26"/>
      <c r="B2987" s="130"/>
    </row>
    <row r="2988" spans="1:2" ht="18" x14ac:dyDescent="0.2">
      <c r="A2988" s="26"/>
      <c r="B2988" s="130"/>
    </row>
    <row r="2989" spans="1:2" ht="18" x14ac:dyDescent="0.2">
      <c r="A2989" s="26"/>
      <c r="B2989" s="130"/>
    </row>
    <row r="2990" spans="1:2" ht="18" x14ac:dyDescent="0.2">
      <c r="A2990" s="26"/>
      <c r="B2990" s="130"/>
    </row>
    <row r="2991" spans="1:2" ht="18" x14ac:dyDescent="0.2">
      <c r="A2991" s="26"/>
      <c r="B2991" s="130"/>
    </row>
    <row r="2992" spans="1:2" ht="18" x14ac:dyDescent="0.2">
      <c r="A2992" s="26"/>
      <c r="B2992" s="130"/>
    </row>
    <row r="2993" spans="1:2" ht="18" x14ac:dyDescent="0.2">
      <c r="A2993" s="26"/>
      <c r="B2993" s="130"/>
    </row>
    <row r="2994" spans="1:2" ht="18" x14ac:dyDescent="0.2">
      <c r="A2994" s="26"/>
      <c r="B2994" s="130"/>
    </row>
    <row r="2995" spans="1:2" ht="18" x14ac:dyDescent="0.2">
      <c r="A2995" s="26"/>
      <c r="B2995" s="130"/>
    </row>
    <row r="2996" spans="1:2" ht="18" x14ac:dyDescent="0.2">
      <c r="A2996" s="26"/>
      <c r="B2996" s="130"/>
    </row>
    <row r="2997" spans="1:2" ht="18" x14ac:dyDescent="0.2">
      <c r="A2997" s="26"/>
      <c r="B2997" s="130"/>
    </row>
    <row r="2998" spans="1:2" ht="18" x14ac:dyDescent="0.2">
      <c r="A2998" s="26"/>
      <c r="B2998" s="130"/>
    </row>
    <row r="2999" spans="1:2" ht="18" x14ac:dyDescent="0.2">
      <c r="A2999" s="26"/>
      <c r="B2999" s="130"/>
    </row>
    <row r="3000" spans="1:2" ht="18" x14ac:dyDescent="0.2">
      <c r="A3000" s="26"/>
      <c r="B3000" s="130"/>
    </row>
    <row r="3001" spans="1:2" ht="18" x14ac:dyDescent="0.2">
      <c r="A3001" s="26"/>
      <c r="B3001" s="130"/>
    </row>
    <row r="3002" spans="1:2" ht="18" x14ac:dyDescent="0.2">
      <c r="A3002" s="26"/>
      <c r="B3002" s="130"/>
    </row>
    <row r="3003" spans="1:2" ht="18" x14ac:dyDescent="0.2">
      <c r="A3003" s="26"/>
      <c r="B3003" s="130"/>
    </row>
    <row r="3004" spans="1:2" ht="18" x14ac:dyDescent="0.2">
      <c r="A3004" s="26"/>
      <c r="B3004" s="130"/>
    </row>
    <row r="3005" spans="1:2" ht="18" x14ac:dyDescent="0.2">
      <c r="A3005" s="26"/>
      <c r="B3005" s="130"/>
    </row>
    <row r="3006" spans="1:2" ht="18" x14ac:dyDescent="0.2">
      <c r="A3006" s="26"/>
      <c r="B3006" s="130"/>
    </row>
    <row r="3007" spans="1:2" ht="18" x14ac:dyDescent="0.2">
      <c r="A3007" s="26"/>
      <c r="B3007" s="130"/>
    </row>
    <row r="3008" spans="1:2" ht="18" x14ac:dyDescent="0.2">
      <c r="A3008" s="26"/>
      <c r="B3008" s="130"/>
    </row>
    <row r="3009" spans="1:2" ht="18" x14ac:dyDescent="0.2">
      <c r="A3009" s="26"/>
      <c r="B3009" s="130"/>
    </row>
    <row r="3010" spans="1:2" ht="18" x14ac:dyDescent="0.2">
      <c r="A3010" s="26"/>
      <c r="B3010" s="130"/>
    </row>
    <row r="3011" spans="1:2" ht="18" x14ac:dyDescent="0.2">
      <c r="A3011" s="26"/>
      <c r="B3011" s="130"/>
    </row>
    <row r="3012" spans="1:2" ht="18" x14ac:dyDescent="0.2">
      <c r="A3012" s="26"/>
      <c r="B3012" s="130"/>
    </row>
    <row r="3013" spans="1:2" ht="18" x14ac:dyDescent="0.2">
      <c r="A3013" s="26"/>
      <c r="B3013" s="130"/>
    </row>
    <row r="3014" spans="1:2" ht="18" x14ac:dyDescent="0.2">
      <c r="A3014" s="26"/>
      <c r="B3014" s="130"/>
    </row>
    <row r="3015" spans="1:2" ht="18" x14ac:dyDescent="0.2">
      <c r="A3015" s="26"/>
      <c r="B3015" s="130"/>
    </row>
    <row r="3016" spans="1:2" ht="18" x14ac:dyDescent="0.2">
      <c r="A3016" s="26"/>
      <c r="B3016" s="130"/>
    </row>
    <row r="3017" spans="1:2" ht="18" x14ac:dyDescent="0.2">
      <c r="A3017" s="26"/>
      <c r="B3017" s="130"/>
    </row>
    <row r="3018" spans="1:2" ht="18" x14ac:dyDescent="0.2">
      <c r="A3018" s="26"/>
      <c r="B3018" s="130"/>
    </row>
    <row r="3019" spans="1:2" ht="18" x14ac:dyDescent="0.2">
      <c r="A3019" s="26"/>
      <c r="B3019" s="130"/>
    </row>
    <row r="3020" spans="1:2" ht="18" x14ac:dyDescent="0.2">
      <c r="A3020" s="26"/>
      <c r="B3020" s="130"/>
    </row>
    <row r="3021" spans="1:2" ht="18" x14ac:dyDescent="0.2">
      <c r="A3021" s="26"/>
      <c r="B3021" s="130"/>
    </row>
    <row r="3022" spans="1:2" ht="18" x14ac:dyDescent="0.2">
      <c r="A3022" s="26"/>
      <c r="B3022" s="130"/>
    </row>
    <row r="3023" spans="1:2" ht="18" x14ac:dyDescent="0.2">
      <c r="A3023" s="26"/>
      <c r="B3023" s="130"/>
    </row>
    <row r="3024" spans="1:2" ht="18" x14ac:dyDescent="0.2">
      <c r="A3024" s="26"/>
      <c r="B3024" s="130"/>
    </row>
    <row r="3025" spans="1:2" ht="18" x14ac:dyDescent="0.2">
      <c r="A3025" s="26"/>
      <c r="B3025" s="130"/>
    </row>
    <row r="3026" spans="1:2" ht="18" x14ac:dyDescent="0.2">
      <c r="A3026" s="26"/>
      <c r="B3026" s="130"/>
    </row>
    <row r="3027" spans="1:2" ht="18" x14ac:dyDescent="0.2">
      <c r="A3027" s="26"/>
      <c r="B3027" s="130"/>
    </row>
    <row r="3028" spans="1:2" ht="18" x14ac:dyDescent="0.2">
      <c r="A3028" s="26"/>
      <c r="B3028" s="130"/>
    </row>
    <row r="3029" spans="1:2" ht="18" x14ac:dyDescent="0.2">
      <c r="A3029" s="26"/>
      <c r="B3029" s="130"/>
    </row>
    <row r="3030" spans="1:2" ht="18" x14ac:dyDescent="0.2">
      <c r="A3030" s="26"/>
      <c r="B3030" s="130"/>
    </row>
    <row r="3031" spans="1:2" ht="18" x14ac:dyDescent="0.2">
      <c r="A3031" s="26"/>
      <c r="B3031" s="130"/>
    </row>
    <row r="3032" spans="1:2" ht="18" x14ac:dyDescent="0.2">
      <c r="A3032" s="26"/>
      <c r="B3032" s="130"/>
    </row>
    <row r="3033" spans="1:2" ht="18" x14ac:dyDescent="0.2">
      <c r="A3033" s="26"/>
      <c r="B3033" s="130"/>
    </row>
    <row r="3034" spans="1:2" ht="18" x14ac:dyDescent="0.2">
      <c r="A3034" s="26"/>
      <c r="B3034" s="130"/>
    </row>
    <row r="3035" spans="1:2" ht="18" x14ac:dyDescent="0.2">
      <c r="A3035" s="26"/>
      <c r="B3035" s="130"/>
    </row>
    <row r="3036" spans="1:2" ht="18" x14ac:dyDescent="0.2">
      <c r="A3036" s="26"/>
      <c r="B3036" s="130"/>
    </row>
    <row r="3037" spans="1:2" ht="18" x14ac:dyDescent="0.2">
      <c r="A3037" s="26"/>
      <c r="B3037" s="130"/>
    </row>
    <row r="3038" spans="1:2" ht="18" x14ac:dyDescent="0.2">
      <c r="A3038" s="26"/>
      <c r="B3038" s="130"/>
    </row>
    <row r="3039" spans="1:2" ht="18" x14ac:dyDescent="0.2">
      <c r="A3039" s="26"/>
      <c r="B3039" s="130"/>
    </row>
    <row r="3040" spans="1:2" ht="18" x14ac:dyDescent="0.2">
      <c r="A3040" s="26"/>
      <c r="B3040" s="130"/>
    </row>
    <row r="3041" spans="1:2" ht="18" x14ac:dyDescent="0.2">
      <c r="A3041" s="26"/>
      <c r="B3041" s="130"/>
    </row>
    <row r="3042" spans="1:2" ht="18" x14ac:dyDescent="0.2">
      <c r="A3042" s="26"/>
      <c r="B3042" s="130"/>
    </row>
    <row r="3043" spans="1:2" ht="18" x14ac:dyDescent="0.2">
      <c r="A3043" s="26"/>
      <c r="B3043" s="130"/>
    </row>
    <row r="3044" spans="1:2" ht="18" x14ac:dyDescent="0.2">
      <c r="A3044" s="26"/>
      <c r="B3044" s="130"/>
    </row>
    <row r="3045" spans="1:2" ht="18" x14ac:dyDescent="0.2">
      <c r="A3045" s="26"/>
      <c r="B3045" s="130"/>
    </row>
    <row r="3046" spans="1:2" ht="18" x14ac:dyDescent="0.2">
      <c r="A3046" s="26"/>
      <c r="B3046" s="130"/>
    </row>
    <row r="3047" spans="1:2" ht="18" x14ac:dyDescent="0.2">
      <c r="A3047" s="26"/>
      <c r="B3047" s="130"/>
    </row>
    <row r="3048" spans="1:2" ht="18" x14ac:dyDescent="0.2">
      <c r="A3048" s="26"/>
      <c r="B3048" s="130"/>
    </row>
    <row r="3049" spans="1:2" ht="18" x14ac:dyDescent="0.2">
      <c r="A3049" s="26"/>
      <c r="B3049" s="130"/>
    </row>
    <row r="3050" spans="1:2" ht="18" x14ac:dyDescent="0.2">
      <c r="A3050" s="26"/>
      <c r="B3050" s="130"/>
    </row>
    <row r="3051" spans="1:2" ht="18" x14ac:dyDescent="0.2">
      <c r="A3051" s="26"/>
      <c r="B3051" s="130"/>
    </row>
    <row r="3052" spans="1:2" ht="18" x14ac:dyDescent="0.2">
      <c r="A3052" s="26"/>
      <c r="B3052" s="130"/>
    </row>
    <row r="3053" spans="1:2" ht="18" x14ac:dyDescent="0.2">
      <c r="A3053" s="26"/>
      <c r="B3053" s="130"/>
    </row>
    <row r="3054" spans="1:2" ht="18" x14ac:dyDescent="0.2">
      <c r="A3054" s="26"/>
      <c r="B3054" s="130"/>
    </row>
    <row r="3055" spans="1:2" ht="18" x14ac:dyDescent="0.2">
      <c r="A3055" s="26"/>
      <c r="B3055" s="130"/>
    </row>
    <row r="3056" spans="1:2" ht="18" x14ac:dyDescent="0.2">
      <c r="A3056" s="26"/>
      <c r="B3056" s="130"/>
    </row>
    <row r="3057" spans="1:2" ht="18" x14ac:dyDescent="0.2">
      <c r="A3057" s="26"/>
      <c r="B3057" s="130"/>
    </row>
    <row r="3058" spans="1:2" ht="18" x14ac:dyDescent="0.2">
      <c r="A3058" s="26"/>
      <c r="B3058" s="130"/>
    </row>
    <row r="3059" spans="1:2" ht="18" x14ac:dyDescent="0.2">
      <c r="A3059" s="26"/>
      <c r="B3059" s="130"/>
    </row>
    <row r="3060" spans="1:2" ht="18" x14ac:dyDescent="0.2">
      <c r="A3060" s="26"/>
      <c r="B3060" s="130"/>
    </row>
    <row r="3061" spans="1:2" ht="18" x14ac:dyDescent="0.2">
      <c r="A3061" s="26"/>
      <c r="B3061" s="130"/>
    </row>
    <row r="3062" spans="1:2" ht="18" x14ac:dyDescent="0.2">
      <c r="A3062" s="26"/>
      <c r="B3062" s="130"/>
    </row>
    <row r="3063" spans="1:2" ht="18" x14ac:dyDescent="0.2">
      <c r="A3063" s="26"/>
      <c r="B3063" s="130"/>
    </row>
    <row r="3064" spans="1:2" ht="18" x14ac:dyDescent="0.2">
      <c r="A3064" s="26"/>
      <c r="B3064" s="130"/>
    </row>
    <row r="3065" spans="1:2" ht="18" x14ac:dyDescent="0.2">
      <c r="A3065" s="26"/>
      <c r="B3065" s="130"/>
    </row>
    <row r="3066" spans="1:2" ht="18" x14ac:dyDescent="0.2">
      <c r="A3066" s="26"/>
      <c r="B3066" s="130"/>
    </row>
    <row r="3067" spans="1:2" ht="18" x14ac:dyDescent="0.2">
      <c r="A3067" s="26"/>
      <c r="B3067" s="130"/>
    </row>
    <row r="3068" spans="1:2" ht="18" x14ac:dyDescent="0.2">
      <c r="A3068" s="26"/>
      <c r="B3068" s="130"/>
    </row>
    <row r="3069" spans="1:2" ht="18" x14ac:dyDescent="0.2">
      <c r="A3069" s="26"/>
      <c r="B3069" s="130"/>
    </row>
    <row r="3070" spans="1:2" ht="18" x14ac:dyDescent="0.2">
      <c r="A3070" s="26"/>
      <c r="B3070" s="130"/>
    </row>
    <row r="3071" spans="1:2" ht="18" x14ac:dyDescent="0.2">
      <c r="A3071" s="26"/>
      <c r="B3071" s="130"/>
    </row>
    <row r="3072" spans="1:2" ht="18" x14ac:dyDescent="0.2">
      <c r="A3072" s="26"/>
      <c r="B3072" s="130"/>
    </row>
    <row r="3073" spans="1:2" ht="18" x14ac:dyDescent="0.2">
      <c r="A3073" s="26"/>
      <c r="B3073" s="130"/>
    </row>
    <row r="3074" spans="1:2" ht="18" x14ac:dyDescent="0.2">
      <c r="A3074" s="26"/>
      <c r="B3074" s="130"/>
    </row>
    <row r="3075" spans="1:2" ht="18" x14ac:dyDescent="0.2">
      <c r="A3075" s="26"/>
      <c r="B3075" s="130"/>
    </row>
    <row r="3076" spans="1:2" ht="18" x14ac:dyDescent="0.2">
      <c r="A3076" s="26"/>
      <c r="B3076" s="130"/>
    </row>
    <row r="3077" spans="1:2" ht="18" x14ac:dyDescent="0.2">
      <c r="A3077" s="26"/>
      <c r="B3077" s="130"/>
    </row>
    <row r="3078" spans="1:2" ht="18" x14ac:dyDescent="0.2">
      <c r="A3078" s="26"/>
      <c r="B3078" s="130"/>
    </row>
    <row r="3079" spans="1:2" ht="18" x14ac:dyDescent="0.2">
      <c r="A3079" s="26"/>
      <c r="B3079" s="130"/>
    </row>
    <row r="3080" spans="1:2" ht="18" x14ac:dyDescent="0.2">
      <c r="A3080" s="26"/>
      <c r="B3080" s="130"/>
    </row>
    <row r="3081" spans="1:2" ht="18" x14ac:dyDescent="0.2">
      <c r="A3081" s="26"/>
      <c r="B3081" s="130"/>
    </row>
    <row r="3082" spans="1:2" ht="18" x14ac:dyDescent="0.2">
      <c r="A3082" s="26"/>
      <c r="B3082" s="130"/>
    </row>
    <row r="3083" spans="1:2" ht="18" x14ac:dyDescent="0.2">
      <c r="A3083" s="26"/>
      <c r="B3083" s="130"/>
    </row>
    <row r="3084" spans="1:2" ht="18" x14ac:dyDescent="0.2">
      <c r="A3084" s="26"/>
      <c r="B3084" s="130"/>
    </row>
    <row r="3085" spans="1:2" ht="18" x14ac:dyDescent="0.2">
      <c r="A3085" s="26"/>
      <c r="B3085" s="130"/>
    </row>
    <row r="3086" spans="1:2" ht="18" x14ac:dyDescent="0.2">
      <c r="A3086" s="26"/>
      <c r="B3086" s="130"/>
    </row>
    <row r="3087" spans="1:2" ht="18" x14ac:dyDescent="0.2">
      <c r="A3087" s="26"/>
      <c r="B3087" s="130"/>
    </row>
    <row r="3088" spans="1:2" ht="18" x14ac:dyDescent="0.2">
      <c r="A3088" s="26"/>
      <c r="B3088" s="130"/>
    </row>
    <row r="3089" spans="1:2" ht="18" x14ac:dyDescent="0.2">
      <c r="A3089" s="26"/>
      <c r="B3089" s="130"/>
    </row>
    <row r="3090" spans="1:2" ht="18" x14ac:dyDescent="0.2">
      <c r="A3090" s="26"/>
      <c r="B3090" s="130"/>
    </row>
    <row r="3091" spans="1:2" ht="18" x14ac:dyDescent="0.2">
      <c r="A3091" s="26"/>
      <c r="B3091" s="130"/>
    </row>
    <row r="3092" spans="1:2" ht="18" x14ac:dyDescent="0.2">
      <c r="A3092" s="26"/>
      <c r="B3092" s="130"/>
    </row>
    <row r="3093" spans="1:2" ht="18" x14ac:dyDescent="0.2">
      <c r="A3093" s="26"/>
      <c r="B3093" s="130"/>
    </row>
    <row r="3094" spans="1:2" ht="18" x14ac:dyDescent="0.2">
      <c r="A3094" s="26"/>
      <c r="B3094" s="130"/>
    </row>
    <row r="3095" spans="1:2" ht="18" x14ac:dyDescent="0.2">
      <c r="A3095" s="26"/>
      <c r="B3095" s="130"/>
    </row>
    <row r="3096" spans="1:2" ht="18" x14ac:dyDescent="0.2">
      <c r="A3096" s="26"/>
      <c r="B3096" s="130"/>
    </row>
    <row r="3097" spans="1:2" ht="18" x14ac:dyDescent="0.2">
      <c r="A3097" s="26"/>
      <c r="B3097" s="130"/>
    </row>
    <row r="3098" spans="1:2" ht="18" x14ac:dyDescent="0.2">
      <c r="A3098" s="26"/>
      <c r="B3098" s="130"/>
    </row>
    <row r="3099" spans="1:2" ht="18" x14ac:dyDescent="0.2">
      <c r="A3099" s="26"/>
      <c r="B3099" s="130"/>
    </row>
    <row r="3100" spans="1:2" ht="18" x14ac:dyDescent="0.2">
      <c r="A3100" s="26"/>
      <c r="B3100" s="130"/>
    </row>
    <row r="3101" spans="1:2" ht="18" x14ac:dyDescent="0.2">
      <c r="A3101" s="26"/>
      <c r="B3101" s="130"/>
    </row>
    <row r="3102" spans="1:2" ht="18" x14ac:dyDescent="0.2">
      <c r="A3102" s="26"/>
      <c r="B3102" s="130"/>
    </row>
    <row r="3103" spans="1:2" ht="18" x14ac:dyDescent="0.2">
      <c r="A3103" s="26"/>
      <c r="B3103" s="130"/>
    </row>
    <row r="3104" spans="1:2" ht="18" x14ac:dyDescent="0.2">
      <c r="A3104" s="26"/>
      <c r="B3104" s="130"/>
    </row>
    <row r="3105" spans="1:2" ht="18" x14ac:dyDescent="0.2">
      <c r="A3105" s="26"/>
      <c r="B3105" s="130"/>
    </row>
    <row r="3106" spans="1:2" ht="18" x14ac:dyDescent="0.2">
      <c r="A3106" s="26"/>
      <c r="B3106" s="130"/>
    </row>
    <row r="3107" spans="1:2" ht="18" x14ac:dyDescent="0.2">
      <c r="A3107" s="26"/>
      <c r="B3107" s="130"/>
    </row>
    <row r="3108" spans="1:2" ht="18" x14ac:dyDescent="0.2">
      <c r="A3108" s="26"/>
      <c r="B3108" s="130"/>
    </row>
    <row r="3109" spans="1:2" ht="18" x14ac:dyDescent="0.2">
      <c r="A3109" s="26"/>
      <c r="B3109" s="130"/>
    </row>
    <row r="3110" spans="1:2" ht="18" x14ac:dyDescent="0.2">
      <c r="A3110" s="26"/>
      <c r="B3110" s="130"/>
    </row>
    <row r="3111" spans="1:2" ht="18" x14ac:dyDescent="0.2">
      <c r="A3111" s="26"/>
      <c r="B3111" s="130"/>
    </row>
    <row r="3112" spans="1:2" ht="18" x14ac:dyDescent="0.2">
      <c r="A3112" s="26"/>
      <c r="B3112" s="130"/>
    </row>
    <row r="3113" spans="1:2" ht="18" x14ac:dyDescent="0.2">
      <c r="A3113" s="26"/>
      <c r="B3113" s="130"/>
    </row>
    <row r="3114" spans="1:2" ht="18" x14ac:dyDescent="0.2">
      <c r="A3114" s="26"/>
      <c r="B3114" s="130"/>
    </row>
    <row r="3115" spans="1:2" ht="18" x14ac:dyDescent="0.2">
      <c r="A3115" s="26"/>
      <c r="B3115" s="130"/>
    </row>
    <row r="3116" spans="1:2" ht="18" x14ac:dyDescent="0.2">
      <c r="A3116" s="26"/>
      <c r="B3116" s="130"/>
    </row>
    <row r="3117" spans="1:2" ht="18" x14ac:dyDescent="0.2">
      <c r="A3117" s="26"/>
      <c r="B3117" s="130"/>
    </row>
    <row r="3118" spans="1:2" ht="18" x14ac:dyDescent="0.2">
      <c r="A3118" s="26"/>
      <c r="B3118" s="130"/>
    </row>
    <row r="3119" spans="1:2" ht="18" x14ac:dyDescent="0.2">
      <c r="A3119" s="26"/>
      <c r="B3119" s="130"/>
    </row>
    <row r="3120" spans="1:2" ht="18" x14ac:dyDescent="0.2">
      <c r="A3120" s="26"/>
      <c r="B3120" s="130"/>
    </row>
    <row r="3121" spans="1:2" ht="18" x14ac:dyDescent="0.2">
      <c r="A3121" s="26"/>
      <c r="B3121" s="130"/>
    </row>
    <row r="3122" spans="1:2" ht="18" x14ac:dyDescent="0.2">
      <c r="A3122" s="26"/>
      <c r="B3122" s="130"/>
    </row>
    <row r="3123" spans="1:2" ht="18" x14ac:dyDescent="0.2">
      <c r="A3123" s="26"/>
      <c r="B3123" s="130"/>
    </row>
    <row r="3124" spans="1:2" ht="18" x14ac:dyDescent="0.2">
      <c r="A3124" s="26"/>
      <c r="B3124" s="130"/>
    </row>
    <row r="3125" spans="1:2" ht="18" x14ac:dyDescent="0.2">
      <c r="A3125" s="26"/>
      <c r="B3125" s="130"/>
    </row>
    <row r="3126" spans="1:2" ht="18" x14ac:dyDescent="0.2">
      <c r="A3126" s="26"/>
      <c r="B3126" s="130"/>
    </row>
    <row r="3127" spans="1:2" ht="18" x14ac:dyDescent="0.2">
      <c r="A3127" s="26"/>
      <c r="B3127" s="130"/>
    </row>
    <row r="3128" spans="1:2" ht="18" x14ac:dyDescent="0.2">
      <c r="A3128" s="26"/>
      <c r="B3128" s="130"/>
    </row>
    <row r="3129" spans="1:2" ht="18" x14ac:dyDescent="0.2">
      <c r="A3129" s="26"/>
      <c r="B3129" s="130"/>
    </row>
    <row r="3130" spans="1:2" ht="18" x14ac:dyDescent="0.2">
      <c r="A3130" s="26"/>
      <c r="B3130" s="130"/>
    </row>
    <row r="3131" spans="1:2" ht="18" x14ac:dyDescent="0.2">
      <c r="A3131" s="26"/>
      <c r="B3131" s="130"/>
    </row>
    <row r="3132" spans="1:2" ht="18" x14ac:dyDescent="0.2">
      <c r="A3132" s="26"/>
      <c r="B3132" s="130"/>
    </row>
    <row r="3133" spans="1:2" ht="18" x14ac:dyDescent="0.2">
      <c r="A3133" s="26"/>
      <c r="B3133" s="130"/>
    </row>
    <row r="3134" spans="1:2" ht="18" x14ac:dyDescent="0.2">
      <c r="A3134" s="26"/>
      <c r="B3134" s="130"/>
    </row>
    <row r="3135" spans="1:2" ht="18" x14ac:dyDescent="0.2">
      <c r="A3135" s="26"/>
      <c r="B3135" s="130"/>
    </row>
    <row r="3136" spans="1:2" ht="18" x14ac:dyDescent="0.2">
      <c r="A3136" s="26"/>
      <c r="B3136" s="130"/>
    </row>
    <row r="3137" spans="1:2" ht="18" x14ac:dyDescent="0.2">
      <c r="A3137" s="26"/>
      <c r="B3137" s="130"/>
    </row>
    <row r="3138" spans="1:2" ht="18" x14ac:dyDescent="0.2">
      <c r="A3138" s="26"/>
      <c r="B3138" s="130"/>
    </row>
    <row r="3139" spans="1:2" ht="18" x14ac:dyDescent="0.2">
      <c r="A3139" s="26"/>
      <c r="B3139" s="130"/>
    </row>
    <row r="3140" spans="1:2" ht="18" x14ac:dyDescent="0.2">
      <c r="A3140" s="26"/>
      <c r="B3140" s="130"/>
    </row>
    <row r="3141" spans="1:2" ht="18" x14ac:dyDescent="0.2">
      <c r="A3141" s="26"/>
      <c r="B3141" s="130"/>
    </row>
    <row r="3142" spans="1:2" ht="18" x14ac:dyDescent="0.2">
      <c r="A3142" s="26"/>
      <c r="B3142" s="130"/>
    </row>
    <row r="3143" spans="1:2" ht="18" x14ac:dyDescent="0.2">
      <c r="A3143" s="26"/>
      <c r="B3143" s="130"/>
    </row>
    <row r="3144" spans="1:2" ht="18" x14ac:dyDescent="0.2">
      <c r="A3144" s="26"/>
      <c r="B3144" s="130"/>
    </row>
    <row r="3145" spans="1:2" ht="18" x14ac:dyDescent="0.2">
      <c r="A3145" s="26"/>
      <c r="B3145" s="130"/>
    </row>
    <row r="3146" spans="1:2" ht="18" x14ac:dyDescent="0.2">
      <c r="A3146" s="26"/>
      <c r="B3146" s="130"/>
    </row>
    <row r="3147" spans="1:2" ht="18" x14ac:dyDescent="0.2">
      <c r="A3147" s="26"/>
      <c r="B3147" s="130"/>
    </row>
    <row r="3148" spans="1:2" ht="18" x14ac:dyDescent="0.2">
      <c r="A3148" s="26"/>
      <c r="B3148" s="130"/>
    </row>
    <row r="3149" spans="1:2" ht="18" x14ac:dyDescent="0.2">
      <c r="A3149" s="26"/>
      <c r="B3149" s="130"/>
    </row>
    <row r="3150" spans="1:2" ht="18" x14ac:dyDescent="0.2">
      <c r="A3150" s="26"/>
      <c r="B3150" s="130"/>
    </row>
    <row r="3151" spans="1:2" ht="18" x14ac:dyDescent="0.2">
      <c r="A3151" s="26"/>
      <c r="B3151" s="130"/>
    </row>
    <row r="3152" spans="1:2" ht="18" x14ac:dyDescent="0.2">
      <c r="A3152" s="26"/>
      <c r="B3152" s="130"/>
    </row>
    <row r="3153" spans="1:2" ht="18" x14ac:dyDescent="0.2">
      <c r="A3153" s="26"/>
      <c r="B3153" s="130"/>
    </row>
    <row r="3154" spans="1:2" ht="18" x14ac:dyDescent="0.2">
      <c r="A3154" s="26"/>
      <c r="B3154" s="130"/>
    </row>
    <row r="3155" spans="1:2" ht="18" x14ac:dyDescent="0.2">
      <c r="A3155" s="26"/>
      <c r="B3155" s="130"/>
    </row>
    <row r="3156" spans="1:2" ht="18" x14ac:dyDescent="0.2">
      <c r="A3156" s="26"/>
      <c r="B3156" s="130"/>
    </row>
    <row r="3157" spans="1:2" ht="18" x14ac:dyDescent="0.2">
      <c r="A3157" s="26"/>
      <c r="B3157" s="130"/>
    </row>
    <row r="3158" spans="1:2" ht="18" x14ac:dyDescent="0.2">
      <c r="A3158" s="26"/>
      <c r="B3158" s="130"/>
    </row>
    <row r="3159" spans="1:2" ht="18" x14ac:dyDescent="0.2">
      <c r="A3159" s="26"/>
      <c r="B3159" s="130"/>
    </row>
    <row r="3160" spans="1:2" ht="18" x14ac:dyDescent="0.2">
      <c r="A3160" s="26"/>
      <c r="B3160" s="130"/>
    </row>
    <row r="3161" spans="1:2" ht="18" x14ac:dyDescent="0.2">
      <c r="A3161" s="26"/>
      <c r="B3161" s="130"/>
    </row>
    <row r="3162" spans="1:2" ht="18" x14ac:dyDescent="0.2">
      <c r="A3162" s="26"/>
      <c r="B3162" s="130"/>
    </row>
    <row r="3163" spans="1:2" ht="18" x14ac:dyDescent="0.2">
      <c r="A3163" s="26"/>
      <c r="B3163" s="130"/>
    </row>
    <row r="3164" spans="1:2" ht="18" x14ac:dyDescent="0.2">
      <c r="A3164" s="26"/>
      <c r="B3164" s="130"/>
    </row>
    <row r="3165" spans="1:2" ht="18" x14ac:dyDescent="0.2">
      <c r="A3165" s="26"/>
      <c r="B3165" s="130"/>
    </row>
    <row r="3166" spans="1:2" ht="18" x14ac:dyDescent="0.2">
      <c r="A3166" s="26"/>
      <c r="B3166" s="130"/>
    </row>
    <row r="3167" spans="1:2" ht="18" x14ac:dyDescent="0.2">
      <c r="A3167" s="26"/>
      <c r="B3167" s="130"/>
    </row>
    <row r="3168" spans="1:2" ht="18" x14ac:dyDescent="0.2">
      <c r="A3168" s="26"/>
      <c r="B3168" s="130"/>
    </row>
    <row r="3169" spans="1:2" ht="18" x14ac:dyDescent="0.2">
      <c r="A3169" s="26"/>
      <c r="B3169" s="130"/>
    </row>
    <row r="3170" spans="1:2" ht="18" x14ac:dyDescent="0.2">
      <c r="A3170" s="26"/>
      <c r="B3170" s="130"/>
    </row>
    <row r="3171" spans="1:2" ht="18" x14ac:dyDescent="0.2">
      <c r="A3171" s="26"/>
      <c r="B3171" s="130"/>
    </row>
    <row r="3172" spans="1:2" ht="18" x14ac:dyDescent="0.2">
      <c r="A3172" s="26"/>
      <c r="B3172" s="130"/>
    </row>
    <row r="3173" spans="1:2" ht="18" x14ac:dyDescent="0.2">
      <c r="A3173" s="26"/>
      <c r="B3173" s="130"/>
    </row>
    <row r="3174" spans="1:2" ht="18" x14ac:dyDescent="0.2">
      <c r="A3174" s="26"/>
      <c r="B3174" s="130"/>
    </row>
    <row r="3175" spans="1:2" ht="18" x14ac:dyDescent="0.2">
      <c r="A3175" s="26"/>
      <c r="B3175" s="130"/>
    </row>
    <row r="3176" spans="1:2" ht="18" x14ac:dyDescent="0.2">
      <c r="A3176" s="26"/>
      <c r="B3176" s="130"/>
    </row>
    <row r="3177" spans="1:2" ht="18" x14ac:dyDescent="0.2">
      <c r="A3177" s="26"/>
      <c r="B3177" s="130"/>
    </row>
    <row r="3178" spans="1:2" ht="18" x14ac:dyDescent="0.2">
      <c r="A3178" s="26"/>
      <c r="B3178" s="130"/>
    </row>
    <row r="3179" spans="1:2" ht="18" x14ac:dyDescent="0.2">
      <c r="A3179" s="26"/>
      <c r="B3179" s="130"/>
    </row>
    <row r="3180" spans="1:2" ht="18" x14ac:dyDescent="0.2">
      <c r="A3180" s="26"/>
      <c r="B3180" s="130"/>
    </row>
    <row r="3181" spans="1:2" ht="18" x14ac:dyDescent="0.2">
      <c r="A3181" s="26"/>
      <c r="B3181" s="130"/>
    </row>
    <row r="3182" spans="1:2" ht="18" x14ac:dyDescent="0.2">
      <c r="A3182" s="26"/>
      <c r="B3182" s="130"/>
    </row>
    <row r="3183" spans="1:2" ht="18" x14ac:dyDescent="0.2">
      <c r="A3183" s="26"/>
      <c r="B3183" s="130"/>
    </row>
    <row r="3184" spans="1:2" ht="18" x14ac:dyDescent="0.2">
      <c r="A3184" s="26"/>
      <c r="B3184" s="130"/>
    </row>
    <row r="3185" spans="1:2" ht="18" x14ac:dyDescent="0.2">
      <c r="A3185" s="26"/>
      <c r="B3185" s="130"/>
    </row>
    <row r="3186" spans="1:2" ht="18" x14ac:dyDescent="0.2">
      <c r="A3186" s="26"/>
      <c r="B3186" s="130"/>
    </row>
    <row r="3187" spans="1:2" ht="18" x14ac:dyDescent="0.2">
      <c r="A3187" s="26"/>
      <c r="B3187" s="130"/>
    </row>
    <row r="3188" spans="1:2" ht="18" x14ac:dyDescent="0.2">
      <c r="A3188" s="26"/>
      <c r="B3188" s="130"/>
    </row>
    <row r="3189" spans="1:2" ht="18" x14ac:dyDescent="0.2">
      <c r="A3189" s="26"/>
      <c r="B3189" s="130"/>
    </row>
    <row r="3190" spans="1:2" ht="18" x14ac:dyDescent="0.2">
      <c r="A3190" s="26"/>
      <c r="B3190" s="130"/>
    </row>
    <row r="3191" spans="1:2" ht="18" x14ac:dyDescent="0.2">
      <c r="A3191" s="26"/>
      <c r="B3191" s="130"/>
    </row>
    <row r="3192" spans="1:2" ht="18" x14ac:dyDescent="0.2">
      <c r="A3192" s="26"/>
      <c r="B3192" s="130"/>
    </row>
    <row r="3193" spans="1:2" ht="18" x14ac:dyDescent="0.2">
      <c r="A3193" s="26"/>
      <c r="B3193" s="130"/>
    </row>
    <row r="3194" spans="1:2" ht="18" x14ac:dyDescent="0.2">
      <c r="A3194" s="26"/>
      <c r="B3194" s="130"/>
    </row>
    <row r="3195" spans="1:2" ht="18" x14ac:dyDescent="0.2">
      <c r="A3195" s="26"/>
      <c r="B3195" s="130"/>
    </row>
    <row r="3196" spans="1:2" ht="18" x14ac:dyDescent="0.2">
      <c r="A3196" s="26"/>
      <c r="B3196" s="130"/>
    </row>
    <row r="3197" spans="1:2" ht="18" x14ac:dyDescent="0.2">
      <c r="A3197" s="26"/>
      <c r="B3197" s="130"/>
    </row>
    <row r="3198" spans="1:2" ht="18" x14ac:dyDescent="0.2">
      <c r="A3198" s="26"/>
      <c r="B3198" s="130"/>
    </row>
    <row r="3199" spans="1:2" ht="18" x14ac:dyDescent="0.2">
      <c r="A3199" s="26"/>
      <c r="B3199" s="130"/>
    </row>
    <row r="3200" spans="1:2" ht="18" x14ac:dyDescent="0.2">
      <c r="A3200" s="26"/>
      <c r="B3200" s="130"/>
    </row>
    <row r="3201" spans="1:2" ht="18" x14ac:dyDescent="0.2">
      <c r="A3201" s="26"/>
      <c r="B3201" s="130"/>
    </row>
    <row r="3202" spans="1:2" ht="18" x14ac:dyDescent="0.2">
      <c r="A3202" s="26"/>
      <c r="B3202" s="130"/>
    </row>
    <row r="3203" spans="1:2" ht="18" x14ac:dyDescent="0.2">
      <c r="A3203" s="26"/>
      <c r="B3203" s="130"/>
    </row>
    <row r="3204" spans="1:2" ht="18" x14ac:dyDescent="0.2">
      <c r="A3204" s="26"/>
      <c r="B3204" s="130"/>
    </row>
    <row r="3205" spans="1:2" ht="18" x14ac:dyDescent="0.2">
      <c r="A3205" s="26"/>
      <c r="B3205" s="130"/>
    </row>
    <row r="3206" spans="1:2" ht="18" x14ac:dyDescent="0.2">
      <c r="A3206" s="26"/>
      <c r="B3206" s="130"/>
    </row>
    <row r="3207" spans="1:2" ht="18" x14ac:dyDescent="0.2">
      <c r="A3207" s="26"/>
      <c r="B3207" s="130"/>
    </row>
    <row r="3208" spans="1:2" ht="18" x14ac:dyDescent="0.2">
      <c r="A3208" s="26"/>
      <c r="B3208" s="130"/>
    </row>
    <row r="3209" spans="1:2" ht="18" x14ac:dyDescent="0.2">
      <c r="A3209" s="26"/>
      <c r="B3209" s="130"/>
    </row>
    <row r="3210" spans="1:2" ht="18" x14ac:dyDescent="0.2">
      <c r="A3210" s="26"/>
      <c r="B3210" s="130"/>
    </row>
    <row r="3211" spans="1:2" ht="18" x14ac:dyDescent="0.2">
      <c r="A3211" s="26"/>
      <c r="B3211" s="130"/>
    </row>
    <row r="3212" spans="1:2" ht="18" x14ac:dyDescent="0.2">
      <c r="A3212" s="26"/>
      <c r="B3212" s="130"/>
    </row>
    <row r="3213" spans="1:2" ht="18" x14ac:dyDescent="0.2">
      <c r="A3213" s="26"/>
      <c r="B3213" s="130"/>
    </row>
    <row r="3214" spans="1:2" ht="18" x14ac:dyDescent="0.2">
      <c r="A3214" s="26"/>
      <c r="B3214" s="130"/>
    </row>
    <row r="3215" spans="1:2" ht="18" x14ac:dyDescent="0.2">
      <c r="A3215" s="26"/>
      <c r="B3215" s="130"/>
    </row>
    <row r="3216" spans="1:2" ht="18" x14ac:dyDescent="0.2">
      <c r="A3216" s="26"/>
      <c r="B3216" s="130"/>
    </row>
    <row r="3217" spans="1:2" ht="18" x14ac:dyDescent="0.2">
      <c r="A3217" s="26"/>
      <c r="B3217" s="130"/>
    </row>
    <row r="3218" spans="1:2" ht="18" x14ac:dyDescent="0.2">
      <c r="A3218" s="26"/>
      <c r="B3218" s="130"/>
    </row>
    <row r="3219" spans="1:2" ht="18" x14ac:dyDescent="0.2">
      <c r="A3219" s="26"/>
      <c r="B3219" s="130"/>
    </row>
    <row r="3220" spans="1:2" ht="18" x14ac:dyDescent="0.2">
      <c r="A3220" s="26"/>
      <c r="B3220" s="130"/>
    </row>
    <row r="3221" spans="1:2" ht="18" x14ac:dyDescent="0.2">
      <c r="A3221" s="26"/>
      <c r="B3221" s="130"/>
    </row>
    <row r="3222" spans="1:2" ht="18" x14ac:dyDescent="0.2">
      <c r="A3222" s="26"/>
      <c r="B3222" s="130"/>
    </row>
    <row r="3223" spans="1:2" ht="18" x14ac:dyDescent="0.2">
      <c r="A3223" s="26"/>
      <c r="B3223" s="130"/>
    </row>
    <row r="3224" spans="1:2" ht="18" x14ac:dyDescent="0.2">
      <c r="A3224" s="26"/>
      <c r="B3224" s="130"/>
    </row>
    <row r="3225" spans="1:2" ht="18" x14ac:dyDescent="0.2">
      <c r="A3225" s="26"/>
      <c r="B3225" s="130"/>
    </row>
    <row r="3226" spans="1:2" ht="18" x14ac:dyDescent="0.2">
      <c r="A3226" s="26"/>
      <c r="B3226" s="130"/>
    </row>
    <row r="3227" spans="1:2" ht="18" x14ac:dyDescent="0.2">
      <c r="A3227" s="26"/>
      <c r="B3227" s="130"/>
    </row>
    <row r="3228" spans="1:2" ht="18" x14ac:dyDescent="0.2">
      <c r="A3228" s="26"/>
      <c r="B3228" s="130"/>
    </row>
    <row r="3229" spans="1:2" ht="18" x14ac:dyDescent="0.2">
      <c r="A3229" s="26"/>
      <c r="B3229" s="130"/>
    </row>
    <row r="3230" spans="1:2" ht="18" x14ac:dyDescent="0.2">
      <c r="A3230" s="26"/>
      <c r="B3230" s="130"/>
    </row>
    <row r="3231" spans="1:2" ht="18" x14ac:dyDescent="0.2">
      <c r="A3231" s="26"/>
      <c r="B3231" s="130"/>
    </row>
    <row r="3232" spans="1:2" ht="18" x14ac:dyDescent="0.2">
      <c r="A3232" s="26"/>
      <c r="B3232" s="130"/>
    </row>
    <row r="3233" spans="1:2" ht="18" x14ac:dyDescent="0.2">
      <c r="A3233" s="26"/>
      <c r="B3233" s="130"/>
    </row>
    <row r="3234" spans="1:2" ht="18" x14ac:dyDescent="0.2">
      <c r="A3234" s="26"/>
      <c r="B3234" s="130"/>
    </row>
    <row r="3235" spans="1:2" ht="18" x14ac:dyDescent="0.2">
      <c r="A3235" s="26"/>
      <c r="B3235" s="130"/>
    </row>
    <row r="3236" spans="1:2" ht="18" x14ac:dyDescent="0.2">
      <c r="A3236" s="26"/>
      <c r="B3236" s="130"/>
    </row>
    <row r="3237" spans="1:2" ht="18" x14ac:dyDescent="0.2">
      <c r="A3237" s="26"/>
      <c r="B3237" s="130"/>
    </row>
    <row r="3238" spans="1:2" ht="18" x14ac:dyDescent="0.2">
      <c r="A3238" s="26"/>
      <c r="B3238" s="130"/>
    </row>
    <row r="3239" spans="1:2" ht="18" x14ac:dyDescent="0.2">
      <c r="A3239" s="26"/>
      <c r="B3239" s="130"/>
    </row>
    <row r="3240" spans="1:2" ht="18" x14ac:dyDescent="0.2">
      <c r="A3240" s="26"/>
      <c r="B3240" s="130"/>
    </row>
    <row r="3241" spans="1:2" ht="18" x14ac:dyDescent="0.2">
      <c r="A3241" s="26"/>
      <c r="B3241" s="130"/>
    </row>
    <row r="3242" spans="1:2" ht="18" x14ac:dyDescent="0.2">
      <c r="A3242" s="26"/>
      <c r="B3242" s="130"/>
    </row>
    <row r="3243" spans="1:2" ht="18" x14ac:dyDescent="0.2">
      <c r="A3243" s="26"/>
      <c r="B3243" s="130"/>
    </row>
    <row r="3244" spans="1:2" ht="18" x14ac:dyDescent="0.2">
      <c r="A3244" s="26"/>
      <c r="B3244" s="130"/>
    </row>
    <row r="3245" spans="1:2" ht="18" x14ac:dyDescent="0.2">
      <c r="A3245" s="26"/>
      <c r="B3245" s="130"/>
    </row>
    <row r="3246" spans="1:2" ht="18" x14ac:dyDescent="0.2">
      <c r="A3246" s="26"/>
      <c r="B3246" s="130"/>
    </row>
    <row r="3247" spans="1:2" ht="18" x14ac:dyDescent="0.2">
      <c r="A3247" s="26"/>
      <c r="B3247" s="130"/>
    </row>
    <row r="3248" spans="1:2" ht="18" x14ac:dyDescent="0.2">
      <c r="A3248" s="26"/>
      <c r="B3248" s="130"/>
    </row>
    <row r="3249" spans="1:2" ht="18" x14ac:dyDescent="0.2">
      <c r="A3249" s="26"/>
      <c r="B3249" s="130"/>
    </row>
    <row r="3250" spans="1:2" ht="18" x14ac:dyDescent="0.2">
      <c r="A3250" s="26"/>
      <c r="B3250" s="130"/>
    </row>
    <row r="3251" spans="1:2" ht="18" x14ac:dyDescent="0.2">
      <c r="A3251" s="26"/>
      <c r="B3251" s="130"/>
    </row>
    <row r="3252" spans="1:2" ht="18" x14ac:dyDescent="0.2">
      <c r="A3252" s="26"/>
      <c r="B3252" s="130"/>
    </row>
    <row r="3253" spans="1:2" ht="18" x14ac:dyDescent="0.2">
      <c r="A3253" s="26"/>
      <c r="B3253" s="130"/>
    </row>
    <row r="3254" spans="1:2" ht="18" x14ac:dyDescent="0.2">
      <c r="A3254" s="26"/>
      <c r="B3254" s="130"/>
    </row>
    <row r="3255" spans="1:2" ht="18" x14ac:dyDescent="0.2">
      <c r="A3255" s="26"/>
      <c r="B3255" s="130"/>
    </row>
    <row r="3256" spans="1:2" ht="18" x14ac:dyDescent="0.2">
      <c r="A3256" s="26"/>
      <c r="B3256" s="130"/>
    </row>
    <row r="3257" spans="1:2" ht="18" x14ac:dyDescent="0.2">
      <c r="A3257" s="26"/>
      <c r="B3257" s="130"/>
    </row>
    <row r="3258" spans="1:2" ht="18" x14ac:dyDescent="0.2">
      <c r="A3258" s="26"/>
      <c r="B3258" s="130"/>
    </row>
    <row r="3259" spans="1:2" ht="18" x14ac:dyDescent="0.2">
      <c r="A3259" s="26"/>
      <c r="B3259" s="130"/>
    </row>
    <row r="3260" spans="1:2" ht="18" x14ac:dyDescent="0.2">
      <c r="A3260" s="26"/>
      <c r="B3260" s="130"/>
    </row>
    <row r="3261" spans="1:2" ht="18" x14ac:dyDescent="0.2">
      <c r="A3261" s="26"/>
      <c r="B3261" s="130"/>
    </row>
    <row r="3262" spans="1:2" ht="18" x14ac:dyDescent="0.2">
      <c r="A3262" s="26"/>
      <c r="B3262" s="130"/>
    </row>
    <row r="3263" spans="1:2" ht="18" x14ac:dyDescent="0.2">
      <c r="A3263" s="26"/>
      <c r="B3263" s="130"/>
    </row>
    <row r="3264" spans="1:2" ht="18" x14ac:dyDescent="0.2">
      <c r="A3264" s="26"/>
      <c r="B3264" s="130"/>
    </row>
    <row r="3265" spans="1:2" ht="18" x14ac:dyDescent="0.2">
      <c r="A3265" s="26"/>
      <c r="B3265" s="130"/>
    </row>
    <row r="3266" spans="1:2" ht="18" x14ac:dyDescent="0.2">
      <c r="A3266" s="26"/>
      <c r="B3266" s="130"/>
    </row>
    <row r="3267" spans="1:2" ht="18" x14ac:dyDescent="0.2">
      <c r="A3267" s="26"/>
      <c r="B3267" s="130"/>
    </row>
    <row r="3268" spans="1:2" ht="18" x14ac:dyDescent="0.2">
      <c r="A3268" s="26"/>
      <c r="B3268" s="130"/>
    </row>
    <row r="3269" spans="1:2" ht="18" x14ac:dyDescent="0.2">
      <c r="A3269" s="26"/>
      <c r="B3269" s="130"/>
    </row>
    <row r="3270" spans="1:2" ht="18" x14ac:dyDescent="0.2">
      <c r="A3270" s="26"/>
      <c r="B3270" s="130"/>
    </row>
    <row r="3271" spans="1:2" ht="18" x14ac:dyDescent="0.2">
      <c r="A3271" s="26"/>
      <c r="B3271" s="130"/>
    </row>
    <row r="3272" spans="1:2" ht="18" x14ac:dyDescent="0.2">
      <c r="A3272" s="26"/>
      <c r="B3272" s="130"/>
    </row>
    <row r="3273" spans="1:2" ht="18" x14ac:dyDescent="0.2">
      <c r="A3273" s="26"/>
      <c r="B3273" s="130"/>
    </row>
    <row r="3274" spans="1:2" ht="18" x14ac:dyDescent="0.2">
      <c r="A3274" s="26"/>
      <c r="B3274" s="130"/>
    </row>
    <row r="3275" spans="1:2" ht="18" x14ac:dyDescent="0.2">
      <c r="A3275" s="26"/>
      <c r="B3275" s="130"/>
    </row>
    <row r="3276" spans="1:2" ht="18" x14ac:dyDescent="0.2">
      <c r="A3276" s="26"/>
      <c r="B3276" s="130"/>
    </row>
    <row r="3277" spans="1:2" ht="18" x14ac:dyDescent="0.2">
      <c r="A3277" s="26"/>
      <c r="B3277" s="130"/>
    </row>
    <row r="3278" spans="1:2" ht="18" x14ac:dyDescent="0.2">
      <c r="A3278" s="26"/>
      <c r="B3278" s="130"/>
    </row>
    <row r="3279" spans="1:2" ht="18" x14ac:dyDescent="0.2">
      <c r="A3279" s="26"/>
      <c r="B3279" s="130"/>
    </row>
    <row r="3280" spans="1:2" ht="18" x14ac:dyDescent="0.2">
      <c r="A3280" s="26"/>
      <c r="B3280" s="130"/>
    </row>
    <row r="3281" spans="1:2" ht="18" x14ac:dyDescent="0.2">
      <c r="A3281" s="26"/>
      <c r="B3281" s="130"/>
    </row>
    <row r="3282" spans="1:2" ht="18" x14ac:dyDescent="0.2">
      <c r="A3282" s="26"/>
      <c r="B3282" s="130"/>
    </row>
    <row r="3283" spans="1:2" ht="18" x14ac:dyDescent="0.2">
      <c r="A3283" s="26"/>
      <c r="B3283" s="130"/>
    </row>
    <row r="3284" spans="1:2" ht="18" x14ac:dyDescent="0.2">
      <c r="A3284" s="26"/>
      <c r="B3284" s="130"/>
    </row>
    <row r="3285" spans="1:2" ht="18" x14ac:dyDescent="0.2">
      <c r="A3285" s="26"/>
      <c r="B3285" s="130"/>
    </row>
    <row r="3286" spans="1:2" ht="18" x14ac:dyDescent="0.2">
      <c r="A3286" s="26"/>
      <c r="B3286" s="130"/>
    </row>
    <row r="3287" spans="1:2" ht="18" x14ac:dyDescent="0.2">
      <c r="A3287" s="26"/>
      <c r="B3287" s="130"/>
    </row>
    <row r="3288" spans="1:2" ht="18" x14ac:dyDescent="0.2">
      <c r="A3288" s="26"/>
      <c r="B3288" s="130"/>
    </row>
    <row r="3289" spans="1:2" ht="18" x14ac:dyDescent="0.2">
      <c r="A3289" s="26"/>
      <c r="B3289" s="130"/>
    </row>
    <row r="3290" spans="1:2" ht="18" x14ac:dyDescent="0.2">
      <c r="A3290" s="26"/>
      <c r="B3290" s="130"/>
    </row>
    <row r="3291" spans="1:2" ht="18" x14ac:dyDescent="0.2">
      <c r="A3291" s="26"/>
      <c r="B3291" s="130"/>
    </row>
    <row r="3292" spans="1:2" ht="18" x14ac:dyDescent="0.2">
      <c r="A3292" s="26"/>
      <c r="B3292" s="130"/>
    </row>
    <row r="3293" spans="1:2" ht="18" x14ac:dyDescent="0.2">
      <c r="A3293" s="26"/>
      <c r="B3293" s="130"/>
    </row>
    <row r="3294" spans="1:2" ht="18" x14ac:dyDescent="0.2">
      <c r="A3294" s="26"/>
      <c r="B3294" s="130"/>
    </row>
    <row r="3295" spans="1:2" ht="18" x14ac:dyDescent="0.2">
      <c r="A3295" s="26"/>
      <c r="B3295" s="130"/>
    </row>
    <row r="3296" spans="1:2" ht="18" x14ac:dyDescent="0.2">
      <c r="A3296" s="26"/>
      <c r="B3296" s="130"/>
    </row>
    <row r="3297" spans="1:2" ht="18" x14ac:dyDescent="0.2">
      <c r="A3297" s="26"/>
      <c r="B3297" s="130"/>
    </row>
    <row r="3298" spans="1:2" ht="18" x14ac:dyDescent="0.2">
      <c r="A3298" s="26"/>
      <c r="B3298" s="130"/>
    </row>
    <row r="3299" spans="1:2" ht="18" x14ac:dyDescent="0.2">
      <c r="A3299" s="26"/>
      <c r="B3299" s="130"/>
    </row>
    <row r="3300" spans="1:2" ht="18" x14ac:dyDescent="0.2">
      <c r="A3300" s="26"/>
      <c r="B3300" s="130"/>
    </row>
    <row r="3301" spans="1:2" ht="18" x14ac:dyDescent="0.2">
      <c r="A3301" s="26"/>
      <c r="B3301" s="130"/>
    </row>
    <row r="3302" spans="1:2" ht="18" x14ac:dyDescent="0.2">
      <c r="A3302" s="26"/>
      <c r="B3302" s="130"/>
    </row>
    <row r="3303" spans="1:2" ht="18" x14ac:dyDescent="0.2">
      <c r="A3303" s="26"/>
      <c r="B3303" s="130"/>
    </row>
    <row r="3304" spans="1:2" ht="18" x14ac:dyDescent="0.2">
      <c r="A3304" s="26"/>
      <c r="B3304" s="130"/>
    </row>
    <row r="3305" spans="1:2" ht="18" x14ac:dyDescent="0.2">
      <c r="A3305" s="26"/>
      <c r="B3305" s="130"/>
    </row>
    <row r="3306" spans="1:2" ht="18" x14ac:dyDescent="0.2">
      <c r="A3306" s="26"/>
      <c r="B3306" s="130"/>
    </row>
    <row r="3307" spans="1:2" ht="18" x14ac:dyDescent="0.2">
      <c r="A3307" s="26"/>
      <c r="B3307" s="130"/>
    </row>
    <row r="3308" spans="1:2" ht="18" x14ac:dyDescent="0.2">
      <c r="A3308" s="26"/>
      <c r="B3308" s="130"/>
    </row>
    <row r="3309" spans="1:2" ht="18" x14ac:dyDescent="0.2">
      <c r="A3309" s="26"/>
      <c r="B3309" s="130"/>
    </row>
    <row r="3310" spans="1:2" ht="18" x14ac:dyDescent="0.2">
      <c r="A3310" s="26"/>
      <c r="B3310" s="130"/>
    </row>
    <row r="3311" spans="1:2" ht="18" x14ac:dyDescent="0.2">
      <c r="A3311" s="26"/>
      <c r="B3311" s="130"/>
    </row>
    <row r="3312" spans="1:2" ht="18" x14ac:dyDescent="0.2">
      <c r="A3312" s="26"/>
      <c r="B3312" s="130"/>
    </row>
    <row r="3313" spans="1:2" ht="18" x14ac:dyDescent="0.2">
      <c r="A3313" s="26"/>
      <c r="B3313" s="130"/>
    </row>
    <row r="3314" spans="1:2" ht="18" x14ac:dyDescent="0.2">
      <c r="A3314" s="26"/>
      <c r="B3314" s="130"/>
    </row>
    <row r="3315" spans="1:2" ht="18" x14ac:dyDescent="0.2">
      <c r="A3315" s="26"/>
      <c r="B3315" s="130"/>
    </row>
    <row r="3316" spans="1:2" ht="18" x14ac:dyDescent="0.2">
      <c r="A3316" s="26"/>
      <c r="B3316" s="130"/>
    </row>
    <row r="3317" spans="1:2" ht="18" x14ac:dyDescent="0.2">
      <c r="A3317" s="26"/>
      <c r="B3317" s="130"/>
    </row>
    <row r="3318" spans="1:2" ht="18" x14ac:dyDescent="0.2">
      <c r="A3318" s="26"/>
      <c r="B3318" s="130"/>
    </row>
    <row r="3319" spans="1:2" ht="18" x14ac:dyDescent="0.2">
      <c r="A3319" s="26"/>
      <c r="B3319" s="130"/>
    </row>
    <row r="3320" spans="1:2" ht="18" x14ac:dyDescent="0.2">
      <c r="A3320" s="26"/>
      <c r="B3320" s="130"/>
    </row>
    <row r="3321" spans="1:2" ht="18" x14ac:dyDescent="0.2">
      <c r="A3321" s="26"/>
      <c r="B3321" s="130"/>
    </row>
    <row r="3322" spans="1:2" ht="18" x14ac:dyDescent="0.2">
      <c r="A3322" s="26"/>
      <c r="B3322" s="130"/>
    </row>
    <row r="3323" spans="1:2" ht="18" x14ac:dyDescent="0.2">
      <c r="A3323" s="26"/>
      <c r="B3323" s="130"/>
    </row>
    <row r="3324" spans="1:2" ht="18" x14ac:dyDescent="0.2">
      <c r="A3324" s="26"/>
      <c r="B3324" s="130"/>
    </row>
    <row r="3325" spans="1:2" ht="18" x14ac:dyDescent="0.2">
      <c r="A3325" s="26"/>
      <c r="B3325" s="130"/>
    </row>
    <row r="3326" spans="1:2" ht="18" x14ac:dyDescent="0.2">
      <c r="A3326" s="26"/>
      <c r="B3326" s="130"/>
    </row>
    <row r="3327" spans="1:2" ht="18" x14ac:dyDescent="0.2">
      <c r="A3327" s="26"/>
      <c r="B3327" s="130"/>
    </row>
    <row r="3328" spans="1:2" ht="18" x14ac:dyDescent="0.2">
      <c r="A3328" s="26"/>
      <c r="B3328" s="130"/>
    </row>
    <row r="3329" spans="1:2" ht="18" x14ac:dyDescent="0.2">
      <c r="A3329" s="26"/>
      <c r="B3329" s="130"/>
    </row>
    <row r="3330" spans="1:2" ht="18" x14ac:dyDescent="0.2">
      <c r="A3330" s="26"/>
      <c r="B3330" s="130"/>
    </row>
    <row r="3331" spans="1:2" ht="18" x14ac:dyDescent="0.2">
      <c r="A3331" s="26"/>
      <c r="B3331" s="130"/>
    </row>
    <row r="3332" spans="1:2" ht="18" x14ac:dyDescent="0.2">
      <c r="A3332" s="26"/>
      <c r="B3332" s="130"/>
    </row>
    <row r="3333" spans="1:2" ht="18" x14ac:dyDescent="0.2">
      <c r="A3333" s="26"/>
      <c r="B3333" s="130"/>
    </row>
    <row r="3334" spans="1:2" ht="18" x14ac:dyDescent="0.2">
      <c r="A3334" s="26"/>
      <c r="B3334" s="130"/>
    </row>
    <row r="3335" spans="1:2" ht="18" x14ac:dyDescent="0.2">
      <c r="A3335" s="26"/>
      <c r="B3335" s="130"/>
    </row>
    <row r="3336" spans="1:2" ht="18" x14ac:dyDescent="0.2">
      <c r="A3336" s="26"/>
      <c r="B3336" s="130"/>
    </row>
    <row r="3337" spans="1:2" ht="18" x14ac:dyDescent="0.2">
      <c r="A3337" s="26"/>
      <c r="B3337" s="130"/>
    </row>
    <row r="3338" spans="1:2" ht="18" x14ac:dyDescent="0.2">
      <c r="A3338" s="26"/>
      <c r="B3338" s="130"/>
    </row>
    <row r="3339" spans="1:2" ht="18" x14ac:dyDescent="0.2">
      <c r="A3339" s="26"/>
      <c r="B3339" s="130"/>
    </row>
    <row r="3340" spans="1:2" ht="18" x14ac:dyDescent="0.2">
      <c r="A3340" s="26"/>
      <c r="B3340" s="130"/>
    </row>
    <row r="3341" spans="1:2" ht="18" x14ac:dyDescent="0.2">
      <c r="A3341" s="26"/>
      <c r="B3341" s="130"/>
    </row>
    <row r="3342" spans="1:2" ht="18" x14ac:dyDescent="0.2">
      <c r="A3342" s="26"/>
      <c r="B3342" s="130"/>
    </row>
    <row r="3343" spans="1:2" ht="18" x14ac:dyDescent="0.2">
      <c r="A3343" s="26"/>
      <c r="B3343" s="130"/>
    </row>
    <row r="3344" spans="1:2" ht="18" x14ac:dyDescent="0.2">
      <c r="A3344" s="26"/>
      <c r="B3344" s="130"/>
    </row>
    <row r="3345" spans="1:2" ht="18" x14ac:dyDescent="0.2">
      <c r="A3345" s="26"/>
      <c r="B3345" s="130"/>
    </row>
    <row r="3346" spans="1:2" ht="18" x14ac:dyDescent="0.2">
      <c r="A3346" s="26"/>
      <c r="B3346" s="130"/>
    </row>
    <row r="3347" spans="1:2" ht="18" x14ac:dyDescent="0.2">
      <c r="A3347" s="26"/>
      <c r="B3347" s="130"/>
    </row>
    <row r="3348" spans="1:2" ht="18" x14ac:dyDescent="0.2">
      <c r="A3348" s="26"/>
      <c r="B3348" s="130"/>
    </row>
    <row r="3349" spans="1:2" ht="18" x14ac:dyDescent="0.2">
      <c r="A3349" s="26"/>
      <c r="B3349" s="130"/>
    </row>
    <row r="3350" spans="1:2" ht="18" x14ac:dyDescent="0.2">
      <c r="A3350" s="26"/>
      <c r="B3350" s="130"/>
    </row>
    <row r="3351" spans="1:2" ht="18" x14ac:dyDescent="0.2">
      <c r="A3351" s="26"/>
      <c r="B3351" s="130"/>
    </row>
    <row r="3352" spans="1:2" ht="18" x14ac:dyDescent="0.2">
      <c r="A3352" s="26"/>
      <c r="B3352" s="130"/>
    </row>
    <row r="3353" spans="1:2" ht="18" x14ac:dyDescent="0.2">
      <c r="A3353" s="26"/>
      <c r="B3353" s="130"/>
    </row>
    <row r="3354" spans="1:2" ht="18" x14ac:dyDescent="0.2">
      <c r="A3354" s="26"/>
      <c r="B3354" s="130"/>
    </row>
    <row r="3355" spans="1:2" ht="18" x14ac:dyDescent="0.2">
      <c r="A3355" s="26"/>
      <c r="B3355" s="130"/>
    </row>
    <row r="3356" spans="1:2" ht="18" x14ac:dyDescent="0.2">
      <c r="A3356" s="26"/>
      <c r="B3356" s="130"/>
    </row>
    <row r="3357" spans="1:2" ht="18" x14ac:dyDescent="0.2">
      <c r="A3357" s="26"/>
      <c r="B3357" s="130"/>
    </row>
    <row r="3358" spans="1:2" ht="18" x14ac:dyDescent="0.2">
      <c r="A3358" s="26"/>
      <c r="B3358" s="130"/>
    </row>
    <row r="3359" spans="1:2" ht="18" x14ac:dyDescent="0.2">
      <c r="A3359" s="26"/>
      <c r="B3359" s="130"/>
    </row>
    <row r="3360" spans="1:2" ht="18" x14ac:dyDescent="0.2">
      <c r="A3360" s="26"/>
      <c r="B3360" s="130"/>
    </row>
    <row r="3361" spans="1:2" ht="18" x14ac:dyDescent="0.2">
      <c r="A3361" s="26"/>
      <c r="B3361" s="130"/>
    </row>
    <row r="3362" spans="1:2" ht="18" x14ac:dyDescent="0.2">
      <c r="A3362" s="26"/>
      <c r="B3362" s="130"/>
    </row>
    <row r="3363" spans="1:2" ht="18" x14ac:dyDescent="0.2">
      <c r="A3363" s="26"/>
      <c r="B3363" s="130"/>
    </row>
    <row r="3364" spans="1:2" ht="18" x14ac:dyDescent="0.2">
      <c r="A3364" s="26"/>
      <c r="B3364" s="130"/>
    </row>
    <row r="3365" spans="1:2" ht="18" x14ac:dyDescent="0.2">
      <c r="A3365" s="26"/>
      <c r="B3365" s="130"/>
    </row>
    <row r="3366" spans="1:2" ht="18" x14ac:dyDescent="0.2">
      <c r="A3366" s="26"/>
      <c r="B3366" s="130"/>
    </row>
    <row r="3367" spans="1:2" ht="18" x14ac:dyDescent="0.2">
      <c r="A3367" s="26"/>
      <c r="B3367" s="130"/>
    </row>
    <row r="3368" spans="1:2" ht="18" x14ac:dyDescent="0.2">
      <c r="A3368" s="26"/>
      <c r="B3368" s="130"/>
    </row>
    <row r="3369" spans="1:2" ht="18" x14ac:dyDescent="0.2">
      <c r="A3369" s="26"/>
      <c r="B3369" s="130"/>
    </row>
    <row r="3370" spans="1:2" ht="18" x14ac:dyDescent="0.2">
      <c r="A3370" s="26"/>
      <c r="B3370" s="130"/>
    </row>
    <row r="3371" spans="1:2" ht="18" x14ac:dyDescent="0.2">
      <c r="A3371" s="26"/>
      <c r="B3371" s="130"/>
    </row>
    <row r="3372" spans="1:2" ht="18" x14ac:dyDescent="0.2">
      <c r="A3372" s="26"/>
      <c r="B3372" s="130"/>
    </row>
    <row r="3373" spans="1:2" ht="18" x14ac:dyDescent="0.2">
      <c r="A3373" s="26"/>
      <c r="B3373" s="130"/>
    </row>
    <row r="3374" spans="1:2" ht="18" x14ac:dyDescent="0.2">
      <c r="A3374" s="26"/>
      <c r="B3374" s="130"/>
    </row>
    <row r="3375" spans="1:2" ht="18" x14ac:dyDescent="0.2">
      <c r="A3375" s="26"/>
      <c r="B3375" s="130"/>
    </row>
    <row r="3376" spans="1:2" ht="18" x14ac:dyDescent="0.2">
      <c r="A3376" s="26"/>
      <c r="B3376" s="130"/>
    </row>
    <row r="3377" spans="1:2" ht="18" x14ac:dyDescent="0.2">
      <c r="A3377" s="26"/>
      <c r="B3377" s="130"/>
    </row>
    <row r="3378" spans="1:2" ht="18" x14ac:dyDescent="0.2">
      <c r="A3378" s="26"/>
      <c r="B3378" s="130"/>
    </row>
    <row r="3379" spans="1:2" ht="18" x14ac:dyDescent="0.2">
      <c r="A3379" s="26"/>
      <c r="B3379" s="130"/>
    </row>
    <row r="3380" spans="1:2" ht="18" x14ac:dyDescent="0.2">
      <c r="A3380" s="26"/>
      <c r="B3380" s="130"/>
    </row>
    <row r="3381" spans="1:2" ht="18" x14ac:dyDescent="0.2">
      <c r="A3381" s="26"/>
      <c r="B3381" s="130"/>
    </row>
    <row r="3382" spans="1:2" ht="18" x14ac:dyDescent="0.2">
      <c r="A3382" s="26"/>
      <c r="B3382" s="130"/>
    </row>
    <row r="3383" spans="1:2" ht="18" x14ac:dyDescent="0.2">
      <c r="A3383" s="26"/>
      <c r="B3383" s="130"/>
    </row>
    <row r="3384" spans="1:2" ht="18" x14ac:dyDescent="0.2">
      <c r="A3384" s="26"/>
      <c r="B3384" s="130"/>
    </row>
    <row r="3385" spans="1:2" ht="18" x14ac:dyDescent="0.2">
      <c r="A3385" s="26"/>
      <c r="B3385" s="130"/>
    </row>
    <row r="3386" spans="1:2" ht="18" x14ac:dyDescent="0.2">
      <c r="A3386" s="26"/>
      <c r="B3386" s="130"/>
    </row>
    <row r="3387" spans="1:2" ht="18" x14ac:dyDescent="0.2">
      <c r="A3387" s="26"/>
      <c r="B3387" s="130"/>
    </row>
    <row r="3388" spans="1:2" ht="18" x14ac:dyDescent="0.2">
      <c r="A3388" s="26"/>
      <c r="B3388" s="130"/>
    </row>
    <row r="3389" spans="1:2" ht="18" x14ac:dyDescent="0.2">
      <c r="A3389" s="26"/>
      <c r="B3389" s="130"/>
    </row>
    <row r="3390" spans="1:2" ht="18" x14ac:dyDescent="0.2">
      <c r="A3390" s="26"/>
      <c r="B3390" s="130"/>
    </row>
    <row r="3391" spans="1:2" ht="18" x14ac:dyDescent="0.2">
      <c r="A3391" s="26"/>
      <c r="B3391" s="130"/>
    </row>
    <row r="3392" spans="1:2" ht="18" x14ac:dyDescent="0.2">
      <c r="A3392" s="26"/>
      <c r="B3392" s="130"/>
    </row>
    <row r="3393" spans="1:2" ht="18" x14ac:dyDescent="0.2">
      <c r="A3393" s="26"/>
      <c r="B3393" s="130"/>
    </row>
    <row r="3394" spans="1:2" ht="18" x14ac:dyDescent="0.2">
      <c r="A3394" s="26"/>
      <c r="B3394" s="130"/>
    </row>
    <row r="3395" spans="1:2" ht="18" x14ac:dyDescent="0.2">
      <c r="A3395" s="26"/>
      <c r="B3395" s="130"/>
    </row>
    <row r="3396" spans="1:2" ht="18" x14ac:dyDescent="0.2">
      <c r="A3396" s="26"/>
      <c r="B3396" s="130"/>
    </row>
    <row r="3397" spans="1:2" ht="18" x14ac:dyDescent="0.2">
      <c r="A3397" s="26"/>
      <c r="B3397" s="130"/>
    </row>
    <row r="3398" spans="1:2" ht="18" x14ac:dyDescent="0.2">
      <c r="A3398" s="26"/>
      <c r="B3398" s="130"/>
    </row>
    <row r="3399" spans="1:2" ht="18" x14ac:dyDescent="0.2">
      <c r="A3399" s="26"/>
      <c r="B3399" s="130"/>
    </row>
    <row r="3400" spans="1:2" ht="18" x14ac:dyDescent="0.2">
      <c r="A3400" s="26"/>
      <c r="B3400" s="130"/>
    </row>
    <row r="3401" spans="1:2" ht="18" x14ac:dyDescent="0.2">
      <c r="A3401" s="26"/>
      <c r="B3401" s="130"/>
    </row>
    <row r="3402" spans="1:2" ht="18" x14ac:dyDescent="0.2">
      <c r="A3402" s="26"/>
      <c r="B3402" s="130"/>
    </row>
    <row r="3403" spans="1:2" ht="18" x14ac:dyDescent="0.2">
      <c r="A3403" s="26"/>
      <c r="B3403" s="130"/>
    </row>
    <row r="3404" spans="1:2" ht="18" x14ac:dyDescent="0.2">
      <c r="A3404" s="26"/>
      <c r="B3404" s="130"/>
    </row>
    <row r="3405" spans="1:2" ht="18" x14ac:dyDescent="0.2">
      <c r="A3405" s="26"/>
      <c r="B3405" s="130"/>
    </row>
    <row r="3406" spans="1:2" ht="18" x14ac:dyDescent="0.2">
      <c r="A3406" s="26"/>
      <c r="B3406" s="130"/>
    </row>
    <row r="3407" spans="1:2" ht="18" x14ac:dyDescent="0.2">
      <c r="A3407" s="26"/>
      <c r="B3407" s="130"/>
    </row>
    <row r="3408" spans="1:2" ht="18" x14ac:dyDescent="0.2">
      <c r="A3408" s="26"/>
      <c r="B3408" s="130"/>
    </row>
    <row r="3409" spans="1:2" ht="18" x14ac:dyDescent="0.2">
      <c r="A3409" s="26"/>
      <c r="B3409" s="130"/>
    </row>
    <row r="3410" spans="1:2" ht="18" x14ac:dyDescent="0.2">
      <c r="A3410" s="26"/>
      <c r="B3410" s="130"/>
    </row>
    <row r="3411" spans="1:2" ht="18" x14ac:dyDescent="0.2">
      <c r="A3411" s="26"/>
      <c r="B3411" s="130"/>
    </row>
    <row r="3412" spans="1:2" ht="18" x14ac:dyDescent="0.2">
      <c r="A3412" s="26"/>
      <c r="B3412" s="130"/>
    </row>
    <row r="3413" spans="1:2" ht="18" x14ac:dyDescent="0.2">
      <c r="A3413" s="26"/>
      <c r="B3413" s="130"/>
    </row>
    <row r="3414" spans="1:2" ht="18" x14ac:dyDescent="0.2">
      <c r="A3414" s="26"/>
      <c r="B3414" s="130"/>
    </row>
    <row r="3415" spans="1:2" ht="18" x14ac:dyDescent="0.2">
      <c r="A3415" s="26"/>
      <c r="B3415" s="130"/>
    </row>
    <row r="3416" spans="1:2" ht="18" x14ac:dyDescent="0.2">
      <c r="A3416" s="26"/>
      <c r="B3416" s="130"/>
    </row>
    <row r="3417" spans="1:2" ht="18" x14ac:dyDescent="0.2">
      <c r="A3417" s="26"/>
      <c r="B3417" s="130"/>
    </row>
    <row r="3418" spans="1:2" ht="18" x14ac:dyDescent="0.2">
      <c r="A3418" s="26"/>
      <c r="B3418" s="130"/>
    </row>
    <row r="3419" spans="1:2" ht="18" x14ac:dyDescent="0.2">
      <c r="A3419" s="26"/>
      <c r="B3419" s="130"/>
    </row>
    <row r="3420" spans="1:2" ht="18" x14ac:dyDescent="0.2">
      <c r="A3420" s="26"/>
      <c r="B3420" s="130"/>
    </row>
    <row r="3421" spans="1:2" ht="18" x14ac:dyDescent="0.2">
      <c r="A3421" s="26"/>
      <c r="B3421" s="130"/>
    </row>
    <row r="3422" spans="1:2" ht="18" x14ac:dyDescent="0.2">
      <c r="A3422" s="26"/>
      <c r="B3422" s="130"/>
    </row>
    <row r="3423" spans="1:2" ht="18" x14ac:dyDescent="0.2">
      <c r="A3423" s="26"/>
      <c r="B3423" s="130"/>
    </row>
    <row r="3424" spans="1:2" ht="18" x14ac:dyDescent="0.2">
      <c r="A3424" s="26"/>
      <c r="B3424" s="130"/>
    </row>
    <row r="3425" spans="1:2" ht="18" x14ac:dyDescent="0.2">
      <c r="A3425" s="26"/>
      <c r="B3425" s="130"/>
    </row>
    <row r="3426" spans="1:2" ht="18" x14ac:dyDescent="0.2">
      <c r="A3426" s="26"/>
      <c r="B3426" s="130"/>
    </row>
    <row r="3427" spans="1:2" ht="18" x14ac:dyDescent="0.2">
      <c r="A3427" s="26"/>
      <c r="B3427" s="130"/>
    </row>
    <row r="3428" spans="1:2" ht="18" x14ac:dyDescent="0.2">
      <c r="A3428" s="26"/>
      <c r="B3428" s="130"/>
    </row>
    <row r="3429" spans="1:2" ht="18" x14ac:dyDescent="0.2">
      <c r="A3429" s="26"/>
      <c r="B3429" s="130"/>
    </row>
    <row r="3430" spans="1:2" ht="18" x14ac:dyDescent="0.2">
      <c r="A3430" s="26"/>
      <c r="B3430" s="130"/>
    </row>
    <row r="3431" spans="1:2" ht="18" x14ac:dyDescent="0.2">
      <c r="A3431" s="26"/>
      <c r="B3431" s="130"/>
    </row>
    <row r="3432" spans="1:2" ht="18" x14ac:dyDescent="0.2">
      <c r="A3432" s="26"/>
      <c r="B3432" s="130"/>
    </row>
    <row r="3433" spans="1:2" ht="18" x14ac:dyDescent="0.2">
      <c r="A3433" s="26"/>
      <c r="B3433" s="130"/>
    </row>
    <row r="3434" spans="1:2" ht="18" x14ac:dyDescent="0.2">
      <c r="A3434" s="26"/>
      <c r="B3434" s="130"/>
    </row>
    <row r="3435" spans="1:2" ht="18" x14ac:dyDescent="0.2">
      <c r="A3435" s="26"/>
      <c r="B3435" s="130"/>
    </row>
    <row r="3436" spans="1:2" ht="18" x14ac:dyDescent="0.2">
      <c r="A3436" s="26"/>
      <c r="B3436" s="130"/>
    </row>
    <row r="3437" spans="1:2" ht="18" x14ac:dyDescent="0.2">
      <c r="A3437" s="26"/>
      <c r="B3437" s="130"/>
    </row>
    <row r="3438" spans="1:2" ht="18" x14ac:dyDescent="0.2">
      <c r="A3438" s="26"/>
      <c r="B3438" s="130"/>
    </row>
    <row r="3439" spans="1:2" ht="18" x14ac:dyDescent="0.2">
      <c r="A3439" s="26"/>
      <c r="B3439" s="130"/>
    </row>
    <row r="3440" spans="1:2" ht="18" x14ac:dyDescent="0.2">
      <c r="A3440" s="26"/>
      <c r="B3440" s="130"/>
    </row>
    <row r="3441" spans="1:2" ht="18" x14ac:dyDescent="0.2">
      <c r="A3441" s="26"/>
      <c r="B3441" s="130"/>
    </row>
    <row r="3442" spans="1:2" ht="18" x14ac:dyDescent="0.2">
      <c r="A3442" s="26"/>
      <c r="B3442" s="130"/>
    </row>
    <row r="3443" spans="1:2" ht="18" x14ac:dyDescent="0.2">
      <c r="A3443" s="26"/>
      <c r="B3443" s="130"/>
    </row>
    <row r="3444" spans="1:2" ht="18" x14ac:dyDescent="0.2">
      <c r="A3444" s="26"/>
      <c r="B3444" s="130"/>
    </row>
    <row r="3445" spans="1:2" ht="18" x14ac:dyDescent="0.2">
      <c r="A3445" s="26"/>
      <c r="B3445" s="130"/>
    </row>
    <row r="3446" spans="1:2" ht="18" x14ac:dyDescent="0.2">
      <c r="A3446" s="26"/>
      <c r="B3446" s="130"/>
    </row>
    <row r="3447" spans="1:2" ht="18" x14ac:dyDescent="0.2">
      <c r="A3447" s="26"/>
      <c r="B3447" s="130"/>
    </row>
    <row r="3448" spans="1:2" ht="18" x14ac:dyDescent="0.2">
      <c r="A3448" s="26"/>
      <c r="B3448" s="130"/>
    </row>
    <row r="3449" spans="1:2" ht="18" x14ac:dyDescent="0.2">
      <c r="A3449" s="26"/>
      <c r="B3449" s="130"/>
    </row>
    <row r="3450" spans="1:2" ht="18" x14ac:dyDescent="0.2">
      <c r="A3450" s="26"/>
      <c r="B3450" s="130"/>
    </row>
    <row r="3451" spans="1:2" ht="18" x14ac:dyDescent="0.2">
      <c r="A3451" s="26"/>
      <c r="B3451" s="130"/>
    </row>
    <row r="3452" spans="1:2" ht="18" x14ac:dyDescent="0.2">
      <c r="A3452" s="26"/>
      <c r="B3452" s="130"/>
    </row>
    <row r="3453" spans="1:2" ht="18" x14ac:dyDescent="0.2">
      <c r="A3453" s="26"/>
      <c r="B3453" s="130"/>
    </row>
    <row r="3454" spans="1:2" ht="18" x14ac:dyDescent="0.2">
      <c r="A3454" s="26"/>
      <c r="B3454" s="130"/>
    </row>
    <row r="3455" spans="1:2" ht="18" x14ac:dyDescent="0.2">
      <c r="A3455" s="26"/>
      <c r="B3455" s="130"/>
    </row>
    <row r="3456" spans="1:2" ht="18" x14ac:dyDescent="0.2">
      <c r="A3456" s="26"/>
      <c r="B3456" s="130"/>
    </row>
    <row r="3457" spans="1:2" ht="18" x14ac:dyDescent="0.2">
      <c r="A3457" s="26"/>
      <c r="B3457" s="130"/>
    </row>
    <row r="3458" spans="1:2" ht="18" x14ac:dyDescent="0.2">
      <c r="A3458" s="26"/>
      <c r="B3458" s="130"/>
    </row>
    <row r="3459" spans="1:2" ht="18" x14ac:dyDescent="0.2">
      <c r="A3459" s="26"/>
      <c r="B3459" s="130"/>
    </row>
    <row r="3460" spans="1:2" ht="18" x14ac:dyDescent="0.2">
      <c r="A3460" s="26"/>
      <c r="B3460" s="130"/>
    </row>
    <row r="3461" spans="1:2" ht="18" x14ac:dyDescent="0.2">
      <c r="A3461" s="26"/>
      <c r="B3461" s="130"/>
    </row>
    <row r="3462" spans="1:2" ht="18" x14ac:dyDescent="0.2">
      <c r="A3462" s="26"/>
      <c r="B3462" s="130"/>
    </row>
    <row r="3463" spans="1:2" ht="18" x14ac:dyDescent="0.2">
      <c r="A3463" s="26"/>
      <c r="B3463" s="130"/>
    </row>
    <row r="3464" spans="1:2" ht="18" x14ac:dyDescent="0.2">
      <c r="A3464" s="26"/>
      <c r="B3464" s="130"/>
    </row>
    <row r="3465" spans="1:2" ht="18" x14ac:dyDescent="0.2">
      <c r="A3465" s="26"/>
      <c r="B3465" s="130"/>
    </row>
    <row r="3466" spans="1:2" ht="18" x14ac:dyDescent="0.2">
      <c r="A3466" s="26"/>
      <c r="B3466" s="130"/>
    </row>
    <row r="3467" spans="1:2" ht="18" x14ac:dyDescent="0.2">
      <c r="A3467" s="26"/>
      <c r="B3467" s="130"/>
    </row>
    <row r="3468" spans="1:2" ht="18" x14ac:dyDescent="0.2">
      <c r="A3468" s="26"/>
      <c r="B3468" s="130"/>
    </row>
    <row r="3469" spans="1:2" ht="18" x14ac:dyDescent="0.2">
      <c r="A3469" s="26"/>
      <c r="B3469" s="130"/>
    </row>
    <row r="3470" spans="1:2" ht="18" x14ac:dyDescent="0.2">
      <c r="A3470" s="26"/>
      <c r="B3470" s="130"/>
    </row>
    <row r="3471" spans="1:2" ht="18" x14ac:dyDescent="0.2">
      <c r="A3471" s="26"/>
      <c r="B3471" s="130"/>
    </row>
    <row r="3472" spans="1:2" ht="18" x14ac:dyDescent="0.2">
      <c r="A3472" s="26"/>
      <c r="B3472" s="130"/>
    </row>
    <row r="3473" spans="1:2" ht="18" x14ac:dyDescent="0.2">
      <c r="A3473" s="26"/>
      <c r="B3473" s="130"/>
    </row>
    <row r="3474" spans="1:2" ht="18" x14ac:dyDescent="0.2">
      <c r="A3474" s="26"/>
      <c r="B3474" s="130"/>
    </row>
    <row r="3475" spans="1:2" ht="18" x14ac:dyDescent="0.2">
      <c r="A3475" s="26"/>
      <c r="B3475" s="130"/>
    </row>
    <row r="3476" spans="1:2" ht="18" x14ac:dyDescent="0.2">
      <c r="A3476" s="26"/>
      <c r="B3476" s="130"/>
    </row>
    <row r="3477" spans="1:2" ht="18" x14ac:dyDescent="0.2">
      <c r="A3477" s="26"/>
      <c r="B3477" s="130"/>
    </row>
    <row r="3478" spans="1:2" ht="18" x14ac:dyDescent="0.2">
      <c r="A3478" s="26"/>
      <c r="B3478" s="130"/>
    </row>
    <row r="3479" spans="1:2" ht="18" x14ac:dyDescent="0.2">
      <c r="A3479" s="26"/>
      <c r="B3479" s="130"/>
    </row>
    <row r="3480" spans="1:2" ht="18" x14ac:dyDescent="0.2">
      <c r="A3480" s="26"/>
      <c r="B3480" s="130"/>
    </row>
    <row r="3481" spans="1:2" ht="18" x14ac:dyDescent="0.2">
      <c r="A3481" s="26"/>
      <c r="B3481" s="130"/>
    </row>
    <row r="3482" spans="1:2" ht="18" x14ac:dyDescent="0.2">
      <c r="A3482" s="26"/>
      <c r="B3482" s="130"/>
    </row>
    <row r="3483" spans="1:2" ht="18" x14ac:dyDescent="0.2">
      <c r="A3483" s="26"/>
      <c r="B3483" s="130"/>
    </row>
    <row r="3484" spans="1:2" ht="18" x14ac:dyDescent="0.2">
      <c r="A3484" s="26"/>
      <c r="B3484" s="130"/>
    </row>
    <row r="3485" spans="1:2" ht="18" x14ac:dyDescent="0.2">
      <c r="A3485" s="26"/>
      <c r="B3485" s="130"/>
    </row>
    <row r="3486" spans="1:2" ht="18" x14ac:dyDescent="0.2">
      <c r="A3486" s="26"/>
      <c r="B3486" s="130"/>
    </row>
    <row r="3487" spans="1:2" ht="18" x14ac:dyDescent="0.2">
      <c r="A3487" s="26"/>
      <c r="B3487" s="130"/>
    </row>
    <row r="3488" spans="1:2" ht="18" x14ac:dyDescent="0.2">
      <c r="A3488" s="26"/>
      <c r="B3488" s="130"/>
    </row>
    <row r="3489" spans="1:2" ht="18" x14ac:dyDescent="0.2">
      <c r="A3489" s="26"/>
      <c r="B3489" s="130"/>
    </row>
    <row r="3490" spans="1:2" ht="18" x14ac:dyDescent="0.2">
      <c r="A3490" s="26"/>
      <c r="B3490" s="130"/>
    </row>
    <row r="3491" spans="1:2" ht="18" x14ac:dyDescent="0.2">
      <c r="A3491" s="26"/>
      <c r="B3491" s="130"/>
    </row>
    <row r="3492" spans="1:2" ht="18" x14ac:dyDescent="0.2">
      <c r="A3492" s="26"/>
      <c r="B3492" s="130"/>
    </row>
    <row r="3493" spans="1:2" ht="18" x14ac:dyDescent="0.2">
      <c r="A3493" s="26"/>
      <c r="B3493" s="130"/>
    </row>
    <row r="3494" spans="1:2" ht="18" x14ac:dyDescent="0.2">
      <c r="A3494" s="26"/>
      <c r="B3494" s="130"/>
    </row>
    <row r="3495" spans="1:2" ht="18" x14ac:dyDescent="0.2">
      <c r="A3495" s="26"/>
      <c r="B3495" s="130"/>
    </row>
    <row r="3496" spans="1:2" ht="18" x14ac:dyDescent="0.2">
      <c r="A3496" s="26"/>
      <c r="B3496" s="130"/>
    </row>
    <row r="3497" spans="1:2" ht="18" x14ac:dyDescent="0.2">
      <c r="A3497" s="26"/>
      <c r="B3497" s="130"/>
    </row>
    <row r="3498" spans="1:2" ht="18" x14ac:dyDescent="0.2">
      <c r="A3498" s="26"/>
      <c r="B3498" s="130"/>
    </row>
    <row r="3499" spans="1:2" ht="18" x14ac:dyDescent="0.2">
      <c r="A3499" s="26"/>
      <c r="B3499" s="130"/>
    </row>
    <row r="3500" spans="1:2" ht="18" x14ac:dyDescent="0.2">
      <c r="A3500" s="26"/>
      <c r="B3500" s="130"/>
    </row>
    <row r="3501" spans="1:2" ht="18" x14ac:dyDescent="0.2">
      <c r="A3501" s="26"/>
      <c r="B3501" s="130"/>
    </row>
    <row r="3502" spans="1:2" ht="18" x14ac:dyDescent="0.2">
      <c r="A3502" s="26"/>
      <c r="B3502" s="130"/>
    </row>
    <row r="3503" spans="1:2" ht="18" x14ac:dyDescent="0.2">
      <c r="A3503" s="26"/>
      <c r="B3503" s="130"/>
    </row>
    <row r="3504" spans="1:2" ht="18" x14ac:dyDescent="0.2">
      <c r="A3504" s="26"/>
      <c r="B3504" s="130"/>
    </row>
    <row r="3505" spans="1:2" ht="18" x14ac:dyDescent="0.2">
      <c r="A3505" s="26"/>
      <c r="B3505" s="130"/>
    </row>
    <row r="3506" spans="1:2" ht="18" x14ac:dyDescent="0.2">
      <c r="A3506" s="26"/>
      <c r="B3506" s="130"/>
    </row>
    <row r="3507" spans="1:2" ht="18" x14ac:dyDescent="0.2">
      <c r="A3507" s="26"/>
      <c r="B3507" s="130"/>
    </row>
    <row r="3508" spans="1:2" ht="18" x14ac:dyDescent="0.2">
      <c r="A3508" s="26"/>
      <c r="B3508" s="130"/>
    </row>
    <row r="3509" spans="1:2" ht="18" x14ac:dyDescent="0.2">
      <c r="A3509" s="26"/>
      <c r="B3509" s="130"/>
    </row>
    <row r="3510" spans="1:2" ht="18" x14ac:dyDescent="0.2">
      <c r="A3510" s="26"/>
      <c r="B3510" s="130"/>
    </row>
    <row r="3511" spans="1:2" ht="18" x14ac:dyDescent="0.2">
      <c r="A3511" s="26"/>
      <c r="B3511" s="130"/>
    </row>
    <row r="3512" spans="1:2" ht="18" x14ac:dyDescent="0.2">
      <c r="A3512" s="26"/>
      <c r="B3512" s="130"/>
    </row>
    <row r="3513" spans="1:2" ht="18" x14ac:dyDescent="0.2">
      <c r="A3513" s="26"/>
      <c r="B3513" s="130"/>
    </row>
    <row r="3514" spans="1:2" ht="18" x14ac:dyDescent="0.2">
      <c r="A3514" s="26"/>
      <c r="B3514" s="130"/>
    </row>
    <row r="3515" spans="1:2" ht="18" x14ac:dyDescent="0.2">
      <c r="A3515" s="26"/>
      <c r="B3515" s="130"/>
    </row>
    <row r="3516" spans="1:2" ht="18" x14ac:dyDescent="0.2">
      <c r="A3516" s="26"/>
      <c r="B3516" s="130"/>
    </row>
    <row r="3517" spans="1:2" ht="18" x14ac:dyDescent="0.2">
      <c r="A3517" s="26"/>
      <c r="B3517" s="130"/>
    </row>
    <row r="3518" spans="1:2" ht="18" x14ac:dyDescent="0.2">
      <c r="A3518" s="26"/>
      <c r="B3518" s="130"/>
    </row>
    <row r="3519" spans="1:2" ht="18" x14ac:dyDescent="0.2">
      <c r="A3519" s="26"/>
      <c r="B3519" s="130"/>
    </row>
    <row r="3520" spans="1:2" ht="18" x14ac:dyDescent="0.2">
      <c r="A3520" s="26"/>
      <c r="B3520" s="130"/>
    </row>
    <row r="3521" spans="1:2" ht="18" x14ac:dyDescent="0.2">
      <c r="A3521" s="26"/>
      <c r="B3521" s="130"/>
    </row>
    <row r="3522" spans="1:2" ht="18" x14ac:dyDescent="0.2">
      <c r="A3522" s="26"/>
      <c r="B3522" s="130"/>
    </row>
    <row r="3523" spans="1:2" ht="18" x14ac:dyDescent="0.2">
      <c r="A3523" s="26"/>
      <c r="B3523" s="130"/>
    </row>
    <row r="3524" spans="1:2" ht="18" x14ac:dyDescent="0.2">
      <c r="A3524" s="26"/>
      <c r="B3524" s="130"/>
    </row>
    <row r="3525" spans="1:2" ht="18" x14ac:dyDescent="0.2">
      <c r="A3525" s="26"/>
      <c r="B3525" s="130"/>
    </row>
    <row r="3526" spans="1:2" ht="18" x14ac:dyDescent="0.2">
      <c r="A3526" s="26"/>
      <c r="B3526" s="130"/>
    </row>
    <row r="3527" spans="1:2" ht="18" x14ac:dyDescent="0.2">
      <c r="A3527" s="26"/>
      <c r="B3527" s="130"/>
    </row>
    <row r="3528" spans="1:2" ht="18" x14ac:dyDescent="0.2">
      <c r="A3528" s="26"/>
      <c r="B3528" s="130"/>
    </row>
    <row r="3529" spans="1:2" ht="18" x14ac:dyDescent="0.2">
      <c r="A3529" s="26"/>
      <c r="B3529" s="130"/>
    </row>
    <row r="3530" spans="1:2" ht="18" x14ac:dyDescent="0.2">
      <c r="A3530" s="26"/>
      <c r="B3530" s="130"/>
    </row>
    <row r="3531" spans="1:2" ht="18" x14ac:dyDescent="0.2">
      <c r="A3531" s="26"/>
      <c r="B3531" s="130"/>
    </row>
    <row r="3532" spans="1:2" ht="18" x14ac:dyDescent="0.2">
      <c r="A3532" s="26"/>
      <c r="B3532" s="130"/>
    </row>
    <row r="3533" spans="1:2" ht="18" x14ac:dyDescent="0.2">
      <c r="A3533" s="26"/>
      <c r="B3533" s="130"/>
    </row>
    <row r="3534" spans="1:2" ht="18" x14ac:dyDescent="0.2">
      <c r="A3534" s="26"/>
      <c r="B3534" s="130"/>
    </row>
    <row r="3535" spans="1:2" ht="18" x14ac:dyDescent="0.2">
      <c r="A3535" s="26"/>
      <c r="B3535" s="130"/>
    </row>
    <row r="3536" spans="1:2" ht="18" x14ac:dyDescent="0.2">
      <c r="A3536" s="26"/>
      <c r="B3536" s="130"/>
    </row>
    <row r="3537" spans="1:2" ht="18" x14ac:dyDescent="0.2">
      <c r="A3537" s="26"/>
      <c r="B3537" s="130"/>
    </row>
    <row r="3538" spans="1:2" ht="18" x14ac:dyDescent="0.2">
      <c r="A3538" s="26"/>
      <c r="B3538" s="130"/>
    </row>
    <row r="3539" spans="1:2" ht="18" x14ac:dyDescent="0.2">
      <c r="A3539" s="26"/>
      <c r="B3539" s="130"/>
    </row>
    <row r="3540" spans="1:2" ht="18" x14ac:dyDescent="0.2">
      <c r="A3540" s="26"/>
      <c r="B3540" s="130"/>
    </row>
    <row r="3541" spans="1:2" ht="18" x14ac:dyDescent="0.2">
      <c r="A3541" s="26"/>
      <c r="B3541" s="130"/>
    </row>
    <row r="3542" spans="1:2" ht="18" x14ac:dyDescent="0.2">
      <c r="A3542" s="26"/>
      <c r="B3542" s="130"/>
    </row>
    <row r="3543" spans="1:2" ht="18" x14ac:dyDescent="0.2">
      <c r="A3543" s="26"/>
      <c r="B3543" s="130"/>
    </row>
    <row r="3544" spans="1:2" ht="18" x14ac:dyDescent="0.2">
      <c r="A3544" s="26"/>
      <c r="B3544" s="130"/>
    </row>
    <row r="3545" spans="1:2" ht="18" x14ac:dyDescent="0.2">
      <c r="A3545" s="26"/>
      <c r="B3545" s="130"/>
    </row>
    <row r="3546" spans="1:2" ht="18" x14ac:dyDescent="0.2">
      <c r="A3546" s="26"/>
      <c r="B3546" s="130"/>
    </row>
    <row r="3547" spans="1:2" ht="18" x14ac:dyDescent="0.2">
      <c r="A3547" s="26"/>
      <c r="B3547" s="130"/>
    </row>
    <row r="3548" spans="1:2" ht="18" x14ac:dyDescent="0.2">
      <c r="A3548" s="26"/>
      <c r="B3548" s="130"/>
    </row>
    <row r="3549" spans="1:2" ht="18" x14ac:dyDescent="0.2">
      <c r="A3549" s="26"/>
      <c r="B3549" s="130"/>
    </row>
    <row r="3550" spans="1:2" ht="18" x14ac:dyDescent="0.2">
      <c r="A3550" s="26"/>
      <c r="B3550" s="130"/>
    </row>
    <row r="3551" spans="1:2" ht="18" x14ac:dyDescent="0.2">
      <c r="A3551" s="26"/>
      <c r="B3551" s="130"/>
    </row>
    <row r="3552" spans="1:2" ht="18" x14ac:dyDescent="0.2">
      <c r="A3552" s="26"/>
      <c r="B3552" s="130"/>
    </row>
    <row r="3553" spans="1:2" ht="18" x14ac:dyDescent="0.2">
      <c r="A3553" s="26"/>
      <c r="B3553" s="130"/>
    </row>
    <row r="3554" spans="1:2" ht="18" x14ac:dyDescent="0.2">
      <c r="A3554" s="26"/>
      <c r="B3554" s="130"/>
    </row>
    <row r="3555" spans="1:2" ht="18" x14ac:dyDescent="0.2">
      <c r="A3555" s="26"/>
      <c r="B3555" s="130"/>
    </row>
    <row r="3556" spans="1:2" ht="18" x14ac:dyDescent="0.2">
      <c r="A3556" s="26"/>
      <c r="B3556" s="130"/>
    </row>
    <row r="3557" spans="1:2" ht="18" x14ac:dyDescent="0.2">
      <c r="A3557" s="26"/>
      <c r="B3557" s="130"/>
    </row>
    <row r="3558" spans="1:2" ht="18" x14ac:dyDescent="0.2">
      <c r="A3558" s="26"/>
      <c r="B3558" s="130"/>
    </row>
    <row r="3559" spans="1:2" ht="18" x14ac:dyDescent="0.2">
      <c r="A3559" s="26"/>
      <c r="B3559" s="130"/>
    </row>
    <row r="3560" spans="1:2" ht="18" x14ac:dyDescent="0.2">
      <c r="A3560" s="26"/>
      <c r="B3560" s="130"/>
    </row>
    <row r="3561" spans="1:2" ht="18" x14ac:dyDescent="0.2">
      <c r="A3561" s="26"/>
      <c r="B3561" s="130"/>
    </row>
    <row r="3562" spans="1:2" ht="18" x14ac:dyDescent="0.2">
      <c r="A3562" s="26"/>
      <c r="B3562" s="130"/>
    </row>
    <row r="3563" spans="1:2" ht="18" x14ac:dyDescent="0.2">
      <c r="A3563" s="26"/>
      <c r="B3563" s="130"/>
    </row>
    <row r="3564" spans="1:2" ht="18" x14ac:dyDescent="0.2">
      <c r="A3564" s="26"/>
      <c r="B3564" s="130"/>
    </row>
    <row r="3565" spans="1:2" ht="18" x14ac:dyDescent="0.2">
      <c r="A3565" s="26"/>
      <c r="B3565" s="130"/>
    </row>
    <row r="3566" spans="1:2" ht="18" x14ac:dyDescent="0.2">
      <c r="A3566" s="26"/>
      <c r="B3566" s="130"/>
    </row>
    <row r="3567" spans="1:2" ht="18" x14ac:dyDescent="0.2">
      <c r="A3567" s="26"/>
      <c r="B3567" s="130"/>
    </row>
    <row r="3568" spans="1:2" ht="18" x14ac:dyDescent="0.2">
      <c r="A3568" s="26"/>
      <c r="B3568" s="130"/>
    </row>
    <row r="3569" spans="1:2" ht="18" x14ac:dyDescent="0.2">
      <c r="A3569" s="26"/>
      <c r="B3569" s="130"/>
    </row>
    <row r="3570" spans="1:2" ht="18" x14ac:dyDescent="0.2">
      <c r="A3570" s="26"/>
      <c r="B3570" s="130"/>
    </row>
    <row r="3571" spans="1:2" ht="18" x14ac:dyDescent="0.2">
      <c r="A3571" s="26"/>
      <c r="B3571" s="130"/>
    </row>
    <row r="3572" spans="1:2" ht="18" x14ac:dyDescent="0.2">
      <c r="A3572" s="26"/>
      <c r="B3572" s="130"/>
    </row>
    <row r="3573" spans="1:2" ht="18" x14ac:dyDescent="0.2">
      <c r="A3573" s="26"/>
      <c r="B3573" s="130"/>
    </row>
    <row r="3574" spans="1:2" ht="18" x14ac:dyDescent="0.2">
      <c r="A3574" s="26"/>
      <c r="B3574" s="130"/>
    </row>
    <row r="3575" spans="1:2" ht="18" x14ac:dyDescent="0.2">
      <c r="A3575" s="26"/>
      <c r="B3575" s="130"/>
    </row>
    <row r="3576" spans="1:2" ht="18" x14ac:dyDescent="0.2">
      <c r="A3576" s="26"/>
      <c r="B3576" s="130"/>
    </row>
    <row r="3577" spans="1:2" ht="18" x14ac:dyDescent="0.2">
      <c r="A3577" s="26"/>
      <c r="B3577" s="130"/>
    </row>
    <row r="3578" spans="1:2" ht="18" x14ac:dyDescent="0.2">
      <c r="A3578" s="26"/>
      <c r="B3578" s="130"/>
    </row>
    <row r="3579" spans="1:2" ht="18" x14ac:dyDescent="0.2">
      <c r="A3579" s="26"/>
      <c r="B3579" s="130"/>
    </row>
    <row r="3580" spans="1:2" ht="18" x14ac:dyDescent="0.2">
      <c r="A3580" s="26"/>
      <c r="B3580" s="130"/>
    </row>
    <row r="3581" spans="1:2" ht="18" x14ac:dyDescent="0.2">
      <c r="A3581" s="26"/>
      <c r="B3581" s="130"/>
    </row>
    <row r="3582" spans="1:2" ht="18" x14ac:dyDescent="0.2">
      <c r="A3582" s="26"/>
      <c r="B3582" s="130"/>
    </row>
    <row r="3583" spans="1:2" ht="18" x14ac:dyDescent="0.2">
      <c r="A3583" s="26"/>
      <c r="B3583" s="130"/>
    </row>
    <row r="3584" spans="1:2" ht="18" x14ac:dyDescent="0.2">
      <c r="A3584" s="26"/>
      <c r="B3584" s="130"/>
    </row>
    <row r="3585" spans="1:2" ht="18" x14ac:dyDescent="0.2">
      <c r="A3585" s="26"/>
      <c r="B3585" s="130"/>
    </row>
    <row r="3586" spans="1:2" ht="18" x14ac:dyDescent="0.2">
      <c r="A3586" s="26"/>
      <c r="B3586" s="130"/>
    </row>
    <row r="3587" spans="1:2" ht="18" x14ac:dyDescent="0.2">
      <c r="A3587" s="26"/>
      <c r="B3587" s="130"/>
    </row>
    <row r="3588" spans="1:2" ht="18" x14ac:dyDescent="0.2">
      <c r="A3588" s="26"/>
      <c r="B3588" s="130"/>
    </row>
    <row r="3589" spans="1:2" ht="18" x14ac:dyDescent="0.2">
      <c r="A3589" s="26"/>
      <c r="B3589" s="130"/>
    </row>
    <row r="3590" spans="1:2" ht="18" x14ac:dyDescent="0.2">
      <c r="A3590" s="26"/>
      <c r="B3590" s="130"/>
    </row>
    <row r="3591" spans="1:2" ht="18" x14ac:dyDescent="0.2">
      <c r="A3591" s="26"/>
      <c r="B3591" s="130"/>
    </row>
    <row r="3592" spans="1:2" ht="18" x14ac:dyDescent="0.2">
      <c r="A3592" s="26"/>
      <c r="B3592" s="130"/>
    </row>
    <row r="3593" spans="1:2" ht="18" x14ac:dyDescent="0.2">
      <c r="A3593" s="26"/>
      <c r="B3593" s="130"/>
    </row>
    <row r="3594" spans="1:2" ht="18" x14ac:dyDescent="0.2">
      <c r="A3594" s="26"/>
      <c r="B3594" s="130"/>
    </row>
    <row r="3595" spans="1:2" ht="18" x14ac:dyDescent="0.2">
      <c r="A3595" s="26"/>
      <c r="B3595" s="130"/>
    </row>
    <row r="3596" spans="1:2" ht="18" x14ac:dyDescent="0.2">
      <c r="A3596" s="26"/>
      <c r="B3596" s="130"/>
    </row>
    <row r="3597" spans="1:2" ht="18" x14ac:dyDescent="0.2">
      <c r="A3597" s="26"/>
      <c r="B3597" s="130"/>
    </row>
    <row r="3598" spans="1:2" ht="18" x14ac:dyDescent="0.2">
      <c r="A3598" s="26"/>
      <c r="B3598" s="130"/>
    </row>
    <row r="3599" spans="1:2" ht="18" x14ac:dyDescent="0.2">
      <c r="A3599" s="26"/>
      <c r="B3599" s="130"/>
    </row>
    <row r="3600" spans="1:2" ht="18" x14ac:dyDescent="0.2">
      <c r="A3600" s="26"/>
      <c r="B3600" s="130"/>
    </row>
    <row r="3601" spans="1:2" ht="18" x14ac:dyDescent="0.2">
      <c r="A3601" s="26"/>
      <c r="B3601" s="130"/>
    </row>
    <row r="3602" spans="1:2" ht="18" x14ac:dyDescent="0.2">
      <c r="A3602" s="26"/>
      <c r="B3602" s="130"/>
    </row>
    <row r="3603" spans="1:2" ht="18" x14ac:dyDescent="0.2">
      <c r="A3603" s="26"/>
      <c r="B3603" s="130"/>
    </row>
    <row r="3604" spans="1:2" ht="18" x14ac:dyDescent="0.2">
      <c r="A3604" s="26"/>
      <c r="B3604" s="130"/>
    </row>
    <row r="3605" spans="1:2" ht="18" x14ac:dyDescent="0.2">
      <c r="A3605" s="26"/>
      <c r="B3605" s="130"/>
    </row>
    <row r="3606" spans="1:2" ht="18" x14ac:dyDescent="0.2">
      <c r="A3606" s="26"/>
      <c r="B3606" s="130"/>
    </row>
    <row r="3607" spans="1:2" ht="18" x14ac:dyDescent="0.2">
      <c r="A3607" s="26"/>
      <c r="B3607" s="130"/>
    </row>
    <row r="3608" spans="1:2" ht="18" x14ac:dyDescent="0.2">
      <c r="A3608" s="26"/>
      <c r="B3608" s="130"/>
    </row>
    <row r="3609" spans="1:2" ht="18" x14ac:dyDescent="0.2">
      <c r="A3609" s="26"/>
      <c r="B3609" s="130"/>
    </row>
    <row r="3610" spans="1:2" ht="18" x14ac:dyDescent="0.2">
      <c r="A3610" s="26"/>
      <c r="B3610" s="130"/>
    </row>
    <row r="3611" spans="1:2" ht="18" x14ac:dyDescent="0.2">
      <c r="A3611" s="26"/>
      <c r="B3611" s="130"/>
    </row>
    <row r="3612" spans="1:2" ht="18" x14ac:dyDescent="0.2">
      <c r="A3612" s="26"/>
      <c r="B3612" s="130"/>
    </row>
    <row r="3613" spans="1:2" ht="18" x14ac:dyDescent="0.2">
      <c r="A3613" s="26"/>
      <c r="B3613" s="130"/>
    </row>
    <row r="3614" spans="1:2" ht="18" x14ac:dyDescent="0.2">
      <c r="A3614" s="26"/>
      <c r="B3614" s="130"/>
    </row>
    <row r="3615" spans="1:2" ht="18" x14ac:dyDescent="0.2">
      <c r="A3615" s="26"/>
      <c r="B3615" s="130"/>
    </row>
    <row r="3616" spans="1:2" ht="18" x14ac:dyDescent="0.2">
      <c r="A3616" s="26"/>
      <c r="B3616" s="130"/>
    </row>
    <row r="3617" spans="1:2" ht="18" x14ac:dyDescent="0.2">
      <c r="A3617" s="26"/>
      <c r="B3617" s="130"/>
    </row>
    <row r="3618" spans="1:2" ht="18" x14ac:dyDescent="0.2">
      <c r="A3618" s="26"/>
      <c r="B3618" s="130"/>
    </row>
    <row r="3619" spans="1:2" ht="18" x14ac:dyDescent="0.2">
      <c r="A3619" s="26"/>
      <c r="B3619" s="130"/>
    </row>
    <row r="3620" spans="1:2" ht="18" x14ac:dyDescent="0.2">
      <c r="A3620" s="26"/>
      <c r="B3620" s="130"/>
    </row>
    <row r="3621" spans="1:2" ht="18" x14ac:dyDescent="0.2">
      <c r="A3621" s="26"/>
      <c r="B3621" s="130"/>
    </row>
    <row r="3622" spans="1:2" ht="18" x14ac:dyDescent="0.2">
      <c r="A3622" s="26"/>
      <c r="B3622" s="130"/>
    </row>
    <row r="3623" spans="1:2" ht="18" x14ac:dyDescent="0.2">
      <c r="A3623" s="26"/>
      <c r="B3623" s="130"/>
    </row>
    <row r="3624" spans="1:2" ht="18" x14ac:dyDescent="0.2">
      <c r="A3624" s="26"/>
      <c r="B3624" s="130"/>
    </row>
    <row r="3625" spans="1:2" ht="18" x14ac:dyDescent="0.2">
      <c r="A3625" s="26"/>
      <c r="B3625" s="130"/>
    </row>
    <row r="3626" spans="1:2" ht="18" x14ac:dyDescent="0.2">
      <c r="A3626" s="26"/>
      <c r="B3626" s="130"/>
    </row>
    <row r="3627" spans="1:2" ht="18" x14ac:dyDescent="0.2">
      <c r="A3627" s="26"/>
      <c r="B3627" s="130"/>
    </row>
    <row r="3628" spans="1:2" ht="18" x14ac:dyDescent="0.2">
      <c r="A3628" s="26"/>
      <c r="B3628" s="130"/>
    </row>
    <row r="3629" spans="1:2" ht="18" x14ac:dyDescent="0.2">
      <c r="A3629" s="26"/>
      <c r="B3629" s="130"/>
    </row>
    <row r="3630" spans="1:2" ht="18" x14ac:dyDescent="0.2">
      <c r="A3630" s="26"/>
      <c r="B3630" s="130"/>
    </row>
    <row r="3631" spans="1:2" ht="18" x14ac:dyDescent="0.2">
      <c r="A3631" s="26"/>
      <c r="B3631" s="130"/>
    </row>
    <row r="3632" spans="1:2" ht="18" x14ac:dyDescent="0.2">
      <c r="A3632" s="26"/>
      <c r="B3632" s="130"/>
    </row>
    <row r="3633" spans="1:2" ht="18" x14ac:dyDescent="0.2">
      <c r="A3633" s="26"/>
      <c r="B3633" s="130"/>
    </row>
    <row r="3634" spans="1:2" ht="18" x14ac:dyDescent="0.2">
      <c r="A3634" s="26"/>
      <c r="B3634" s="130"/>
    </row>
    <row r="3635" spans="1:2" ht="18" x14ac:dyDescent="0.2">
      <c r="A3635" s="26"/>
      <c r="B3635" s="130"/>
    </row>
    <row r="3636" spans="1:2" ht="18" x14ac:dyDescent="0.2">
      <c r="A3636" s="26"/>
      <c r="B3636" s="130"/>
    </row>
    <row r="3637" spans="1:2" ht="18" x14ac:dyDescent="0.2">
      <c r="A3637" s="26"/>
      <c r="B3637" s="130"/>
    </row>
    <row r="3638" spans="1:2" ht="18" x14ac:dyDescent="0.2">
      <c r="A3638" s="26"/>
      <c r="B3638" s="130"/>
    </row>
    <row r="3639" spans="1:2" ht="18" x14ac:dyDescent="0.2">
      <c r="A3639" s="26"/>
      <c r="B3639" s="130"/>
    </row>
    <row r="3640" spans="1:2" ht="18" x14ac:dyDescent="0.2">
      <c r="A3640" s="26"/>
      <c r="B3640" s="130"/>
    </row>
    <row r="3641" spans="1:2" ht="18" x14ac:dyDescent="0.2">
      <c r="A3641" s="26"/>
      <c r="B3641" s="130"/>
    </row>
    <row r="3642" spans="1:2" ht="18" x14ac:dyDescent="0.2">
      <c r="A3642" s="26"/>
      <c r="B3642" s="130"/>
    </row>
    <row r="3643" spans="1:2" ht="18" x14ac:dyDescent="0.2">
      <c r="A3643" s="26"/>
      <c r="B3643" s="130"/>
    </row>
    <row r="3644" spans="1:2" ht="18" x14ac:dyDescent="0.2">
      <c r="A3644" s="26"/>
      <c r="B3644" s="130"/>
    </row>
    <row r="3645" spans="1:2" ht="18" x14ac:dyDescent="0.2">
      <c r="A3645" s="26"/>
      <c r="B3645" s="130"/>
    </row>
    <row r="3646" spans="1:2" ht="18" x14ac:dyDescent="0.2">
      <c r="A3646" s="26"/>
      <c r="B3646" s="130"/>
    </row>
    <row r="3647" spans="1:2" ht="18" x14ac:dyDescent="0.2">
      <c r="A3647" s="26"/>
      <c r="B3647" s="130"/>
    </row>
    <row r="3648" spans="1:2" ht="18" x14ac:dyDescent="0.2">
      <c r="A3648" s="26"/>
      <c r="B3648" s="130"/>
    </row>
    <row r="3649" spans="1:2" ht="18" x14ac:dyDescent="0.2">
      <c r="A3649" s="26"/>
      <c r="B3649" s="130"/>
    </row>
    <row r="3650" spans="1:2" ht="18" x14ac:dyDescent="0.2">
      <c r="A3650" s="26"/>
      <c r="B3650" s="130"/>
    </row>
    <row r="3651" spans="1:2" ht="18" x14ac:dyDescent="0.2">
      <c r="A3651" s="26"/>
      <c r="B3651" s="130"/>
    </row>
    <row r="3652" spans="1:2" ht="18" x14ac:dyDescent="0.2">
      <c r="A3652" s="26"/>
      <c r="B3652" s="130"/>
    </row>
    <row r="3653" spans="1:2" ht="18" x14ac:dyDescent="0.2">
      <c r="A3653" s="26"/>
      <c r="B3653" s="130"/>
    </row>
    <row r="3654" spans="1:2" ht="18" x14ac:dyDescent="0.2">
      <c r="A3654" s="26"/>
      <c r="B3654" s="130"/>
    </row>
    <row r="3655" spans="1:2" ht="18" x14ac:dyDescent="0.2">
      <c r="A3655" s="26"/>
      <c r="B3655" s="130"/>
    </row>
    <row r="3656" spans="1:2" ht="18" x14ac:dyDescent="0.2">
      <c r="A3656" s="26"/>
      <c r="B3656" s="130"/>
    </row>
    <row r="3657" spans="1:2" ht="18" x14ac:dyDescent="0.2">
      <c r="A3657" s="26"/>
      <c r="B3657" s="130"/>
    </row>
    <row r="3658" spans="1:2" ht="18" x14ac:dyDescent="0.2">
      <c r="A3658" s="26"/>
      <c r="B3658" s="130"/>
    </row>
    <row r="3659" spans="1:2" ht="18" x14ac:dyDescent="0.2">
      <c r="A3659" s="26"/>
      <c r="B3659" s="130"/>
    </row>
    <row r="3660" spans="1:2" ht="18" x14ac:dyDescent="0.2">
      <c r="A3660" s="26"/>
      <c r="B3660" s="130"/>
    </row>
    <row r="3661" spans="1:2" ht="18" x14ac:dyDescent="0.2">
      <c r="A3661" s="26"/>
      <c r="B3661" s="130"/>
    </row>
    <row r="3662" spans="1:2" ht="18" x14ac:dyDescent="0.2">
      <c r="A3662" s="26"/>
      <c r="B3662" s="130"/>
    </row>
    <row r="3663" spans="1:2" ht="18" x14ac:dyDescent="0.2">
      <c r="A3663" s="26"/>
      <c r="B3663" s="130"/>
    </row>
    <row r="3664" spans="1:2" ht="18" x14ac:dyDescent="0.2">
      <c r="A3664" s="26"/>
      <c r="B3664" s="130"/>
    </row>
    <row r="3665" spans="1:2" ht="18" x14ac:dyDescent="0.2">
      <c r="A3665" s="26"/>
      <c r="B3665" s="130"/>
    </row>
    <row r="3666" spans="1:2" ht="18" x14ac:dyDescent="0.2">
      <c r="A3666" s="26"/>
      <c r="B3666" s="130"/>
    </row>
    <row r="3667" spans="1:2" ht="18" x14ac:dyDescent="0.2">
      <c r="A3667" s="26"/>
      <c r="B3667" s="130"/>
    </row>
    <row r="3668" spans="1:2" ht="18" x14ac:dyDescent="0.2">
      <c r="A3668" s="26"/>
      <c r="B3668" s="130"/>
    </row>
    <row r="3669" spans="1:2" ht="18" x14ac:dyDescent="0.2">
      <c r="A3669" s="26"/>
      <c r="B3669" s="130"/>
    </row>
    <row r="3670" spans="1:2" ht="18" x14ac:dyDescent="0.2">
      <c r="A3670" s="26"/>
      <c r="B3670" s="130"/>
    </row>
    <row r="3671" spans="1:2" ht="18" x14ac:dyDescent="0.2">
      <c r="A3671" s="26"/>
      <c r="B3671" s="130"/>
    </row>
    <row r="3672" spans="1:2" ht="18" x14ac:dyDescent="0.2">
      <c r="A3672" s="26"/>
      <c r="B3672" s="130"/>
    </row>
    <row r="3673" spans="1:2" ht="18" x14ac:dyDescent="0.2">
      <c r="A3673" s="26"/>
      <c r="B3673" s="130"/>
    </row>
    <row r="3674" spans="1:2" ht="18" x14ac:dyDescent="0.2">
      <c r="A3674" s="26"/>
      <c r="B3674" s="130"/>
    </row>
    <row r="3675" spans="1:2" ht="18" x14ac:dyDescent="0.2">
      <c r="A3675" s="26"/>
      <c r="B3675" s="130"/>
    </row>
    <row r="3676" spans="1:2" ht="18" x14ac:dyDescent="0.2">
      <c r="A3676" s="26"/>
      <c r="B3676" s="130"/>
    </row>
    <row r="3677" spans="1:2" ht="18" x14ac:dyDescent="0.2">
      <c r="A3677" s="26"/>
      <c r="B3677" s="130"/>
    </row>
    <row r="3678" spans="1:2" ht="18" x14ac:dyDescent="0.2">
      <c r="A3678" s="26"/>
      <c r="B3678" s="130"/>
    </row>
    <row r="3679" spans="1:2" ht="18" x14ac:dyDescent="0.2">
      <c r="A3679" s="26"/>
      <c r="B3679" s="130"/>
    </row>
    <row r="3680" spans="1:2" ht="18" x14ac:dyDescent="0.2">
      <c r="A3680" s="26"/>
      <c r="B3680" s="130"/>
    </row>
    <row r="3681" spans="1:2" ht="18" x14ac:dyDescent="0.2">
      <c r="A3681" s="26"/>
      <c r="B3681" s="130"/>
    </row>
    <row r="3682" spans="1:2" ht="18" x14ac:dyDescent="0.2">
      <c r="A3682" s="26"/>
      <c r="B3682" s="130"/>
    </row>
    <row r="3683" spans="1:2" ht="18" x14ac:dyDescent="0.2">
      <c r="A3683" s="26"/>
      <c r="B3683" s="130"/>
    </row>
    <row r="3684" spans="1:2" ht="18" x14ac:dyDescent="0.2">
      <c r="A3684" s="26"/>
      <c r="B3684" s="130"/>
    </row>
    <row r="3685" spans="1:2" ht="18" x14ac:dyDescent="0.2">
      <c r="A3685" s="26"/>
      <c r="B3685" s="130"/>
    </row>
    <row r="3686" spans="1:2" ht="18" x14ac:dyDescent="0.2">
      <c r="A3686" s="26"/>
      <c r="B3686" s="130"/>
    </row>
    <row r="3687" spans="1:2" ht="18" x14ac:dyDescent="0.2">
      <c r="A3687" s="26"/>
      <c r="B3687" s="130"/>
    </row>
    <row r="3688" spans="1:2" ht="18" x14ac:dyDescent="0.2">
      <c r="A3688" s="26"/>
      <c r="B3688" s="130"/>
    </row>
    <row r="3689" spans="1:2" ht="18" x14ac:dyDescent="0.2">
      <c r="A3689" s="26"/>
      <c r="B3689" s="130"/>
    </row>
    <row r="3690" spans="1:2" ht="18" x14ac:dyDescent="0.2">
      <c r="A3690" s="26"/>
      <c r="B3690" s="130"/>
    </row>
    <row r="3691" spans="1:2" ht="18" x14ac:dyDescent="0.2">
      <c r="A3691" s="26"/>
      <c r="B3691" s="130"/>
    </row>
    <row r="3692" spans="1:2" ht="18" x14ac:dyDescent="0.2">
      <c r="A3692" s="26"/>
      <c r="B3692" s="130"/>
    </row>
    <row r="3693" spans="1:2" ht="18" x14ac:dyDescent="0.2">
      <c r="A3693" s="26"/>
      <c r="B3693" s="130"/>
    </row>
    <row r="3694" spans="1:2" ht="18" x14ac:dyDescent="0.2">
      <c r="A3694" s="26"/>
      <c r="B3694" s="130"/>
    </row>
    <row r="3695" spans="1:2" ht="18" x14ac:dyDescent="0.2">
      <c r="A3695" s="26"/>
      <c r="B3695" s="130"/>
    </row>
    <row r="3696" spans="1:2" ht="18" x14ac:dyDescent="0.2">
      <c r="A3696" s="26"/>
      <c r="B3696" s="130"/>
    </row>
    <row r="3697" spans="1:2" ht="18" x14ac:dyDescent="0.2">
      <c r="A3697" s="26"/>
      <c r="B3697" s="130"/>
    </row>
    <row r="3698" spans="1:2" ht="18" x14ac:dyDescent="0.2">
      <c r="A3698" s="26"/>
      <c r="B3698" s="130"/>
    </row>
    <row r="3699" spans="1:2" ht="18" x14ac:dyDescent="0.2">
      <c r="A3699" s="26"/>
      <c r="B3699" s="130"/>
    </row>
    <row r="3700" spans="1:2" ht="18" x14ac:dyDescent="0.2">
      <c r="A3700" s="26"/>
      <c r="B3700" s="130"/>
    </row>
    <row r="3701" spans="1:2" ht="18" x14ac:dyDescent="0.2">
      <c r="A3701" s="26"/>
      <c r="B3701" s="130"/>
    </row>
    <row r="3702" spans="1:2" ht="18" x14ac:dyDescent="0.2">
      <c r="A3702" s="26"/>
      <c r="B3702" s="130"/>
    </row>
    <row r="3703" spans="1:2" ht="18" x14ac:dyDescent="0.2">
      <c r="A3703" s="26"/>
      <c r="B3703" s="130"/>
    </row>
    <row r="3704" spans="1:2" ht="18" x14ac:dyDescent="0.2">
      <c r="A3704" s="26"/>
      <c r="B3704" s="130"/>
    </row>
    <row r="3705" spans="1:2" ht="18" x14ac:dyDescent="0.2">
      <c r="A3705" s="26"/>
      <c r="B3705" s="130"/>
    </row>
    <row r="3706" spans="1:2" ht="18" x14ac:dyDescent="0.2">
      <c r="A3706" s="26"/>
      <c r="B3706" s="130"/>
    </row>
    <row r="3707" spans="1:2" ht="18" x14ac:dyDescent="0.2">
      <c r="A3707" s="26"/>
      <c r="B3707" s="130"/>
    </row>
    <row r="3708" spans="1:2" ht="18" x14ac:dyDescent="0.2">
      <c r="A3708" s="26"/>
      <c r="B3708" s="130"/>
    </row>
    <row r="3709" spans="1:2" ht="18" x14ac:dyDescent="0.2">
      <c r="A3709" s="26"/>
      <c r="B3709" s="130"/>
    </row>
    <row r="3710" spans="1:2" ht="18" x14ac:dyDescent="0.2">
      <c r="A3710" s="26"/>
      <c r="B3710" s="130"/>
    </row>
    <row r="3711" spans="1:2" ht="18" x14ac:dyDescent="0.2">
      <c r="A3711" s="26"/>
      <c r="B3711" s="130"/>
    </row>
    <row r="3712" spans="1:2" ht="18" x14ac:dyDescent="0.2">
      <c r="A3712" s="26"/>
      <c r="B3712" s="130"/>
    </row>
    <row r="3713" spans="1:2" ht="18" x14ac:dyDescent="0.2">
      <c r="A3713" s="26"/>
      <c r="B3713" s="130"/>
    </row>
    <row r="3714" spans="1:2" ht="18" x14ac:dyDescent="0.2">
      <c r="A3714" s="26"/>
      <c r="B3714" s="130"/>
    </row>
    <row r="3715" spans="1:2" ht="18" x14ac:dyDescent="0.2">
      <c r="A3715" s="26"/>
      <c r="B3715" s="130"/>
    </row>
    <row r="3716" spans="1:2" ht="18" x14ac:dyDescent="0.2">
      <c r="A3716" s="26"/>
      <c r="B3716" s="130"/>
    </row>
    <row r="3717" spans="1:2" ht="18" x14ac:dyDescent="0.2">
      <c r="A3717" s="26"/>
      <c r="B3717" s="130"/>
    </row>
    <row r="3718" spans="1:2" ht="18" x14ac:dyDescent="0.2">
      <c r="A3718" s="26"/>
      <c r="B3718" s="130"/>
    </row>
    <row r="3719" spans="1:2" ht="18" x14ac:dyDescent="0.2">
      <c r="A3719" s="26"/>
      <c r="B3719" s="130"/>
    </row>
    <row r="3720" spans="1:2" ht="18" x14ac:dyDescent="0.2">
      <c r="A3720" s="26"/>
      <c r="B3720" s="130"/>
    </row>
    <row r="3721" spans="1:2" ht="18" x14ac:dyDescent="0.2">
      <c r="A3721" s="26"/>
      <c r="B3721" s="130"/>
    </row>
    <row r="3722" spans="1:2" ht="18" x14ac:dyDescent="0.2">
      <c r="A3722" s="26"/>
      <c r="B3722" s="130"/>
    </row>
    <row r="3723" spans="1:2" ht="18" x14ac:dyDescent="0.2">
      <c r="A3723" s="26"/>
      <c r="B3723" s="130"/>
    </row>
    <row r="3724" spans="1:2" ht="18" x14ac:dyDescent="0.2">
      <c r="A3724" s="26"/>
      <c r="B3724" s="130"/>
    </row>
    <row r="3725" spans="1:2" ht="18" x14ac:dyDescent="0.2">
      <c r="A3725" s="26"/>
      <c r="B3725" s="130"/>
    </row>
    <row r="3726" spans="1:2" ht="18" x14ac:dyDescent="0.2">
      <c r="A3726" s="26"/>
      <c r="B3726" s="130"/>
    </row>
    <row r="3727" spans="1:2" ht="18" x14ac:dyDescent="0.2">
      <c r="A3727" s="26"/>
      <c r="B3727" s="130"/>
    </row>
    <row r="3728" spans="1:2" ht="18" x14ac:dyDescent="0.2">
      <c r="A3728" s="26"/>
      <c r="B3728" s="130"/>
    </row>
    <row r="3729" spans="1:2" ht="18" x14ac:dyDescent="0.2">
      <c r="A3729" s="26"/>
      <c r="B3729" s="130"/>
    </row>
    <row r="3730" spans="1:2" ht="18" x14ac:dyDescent="0.2">
      <c r="A3730" s="26"/>
      <c r="B3730" s="130"/>
    </row>
    <row r="3731" spans="1:2" ht="18" x14ac:dyDescent="0.2">
      <c r="A3731" s="26"/>
      <c r="B3731" s="130"/>
    </row>
    <row r="3732" spans="1:2" ht="18" x14ac:dyDescent="0.2">
      <c r="A3732" s="26"/>
      <c r="B3732" s="130"/>
    </row>
    <row r="3733" spans="1:2" ht="18" x14ac:dyDescent="0.2">
      <c r="A3733" s="26"/>
      <c r="B3733" s="130"/>
    </row>
    <row r="3734" spans="1:2" ht="18" x14ac:dyDescent="0.2">
      <c r="A3734" s="26"/>
      <c r="B3734" s="130"/>
    </row>
    <row r="3735" spans="1:2" ht="18" x14ac:dyDescent="0.2">
      <c r="A3735" s="26"/>
      <c r="B3735" s="130"/>
    </row>
    <row r="3736" spans="1:2" ht="18" x14ac:dyDescent="0.2">
      <c r="A3736" s="26"/>
      <c r="B3736" s="130"/>
    </row>
    <row r="3737" spans="1:2" ht="18" x14ac:dyDescent="0.2">
      <c r="A3737" s="26"/>
      <c r="B3737" s="130"/>
    </row>
    <row r="3738" spans="1:2" ht="18" x14ac:dyDescent="0.2">
      <c r="A3738" s="26"/>
      <c r="B3738" s="130"/>
    </row>
    <row r="3739" spans="1:2" ht="18" x14ac:dyDescent="0.2">
      <c r="A3739" s="26"/>
      <c r="B3739" s="130"/>
    </row>
    <row r="3740" spans="1:2" ht="18" x14ac:dyDescent="0.2">
      <c r="A3740" s="26"/>
      <c r="B3740" s="130"/>
    </row>
    <row r="3741" spans="1:2" ht="18" x14ac:dyDescent="0.2">
      <c r="A3741" s="26"/>
      <c r="B3741" s="130"/>
    </row>
    <row r="3742" spans="1:2" ht="18" x14ac:dyDescent="0.2">
      <c r="A3742" s="26"/>
      <c r="B3742" s="130"/>
    </row>
    <row r="3743" spans="1:2" ht="18" x14ac:dyDescent="0.2">
      <c r="A3743" s="26"/>
      <c r="B3743" s="130"/>
    </row>
    <row r="3744" spans="1:2" ht="18" x14ac:dyDescent="0.2">
      <c r="A3744" s="26"/>
      <c r="B3744" s="130"/>
    </row>
    <row r="3745" spans="1:2" ht="18" x14ac:dyDescent="0.2">
      <c r="A3745" s="26"/>
      <c r="B3745" s="130"/>
    </row>
    <row r="3746" spans="1:2" ht="18" x14ac:dyDescent="0.2">
      <c r="A3746" s="26"/>
      <c r="B3746" s="130"/>
    </row>
    <row r="3747" spans="1:2" ht="18" x14ac:dyDescent="0.2">
      <c r="A3747" s="26"/>
      <c r="B3747" s="130"/>
    </row>
    <row r="3748" spans="1:2" ht="18" x14ac:dyDescent="0.2">
      <c r="A3748" s="26"/>
      <c r="B3748" s="130"/>
    </row>
    <row r="3749" spans="1:2" ht="18" x14ac:dyDescent="0.2">
      <c r="A3749" s="26"/>
      <c r="B3749" s="130"/>
    </row>
    <row r="3750" spans="1:2" ht="18" x14ac:dyDescent="0.2">
      <c r="A3750" s="26"/>
      <c r="B3750" s="130"/>
    </row>
    <row r="3751" spans="1:2" ht="18" x14ac:dyDescent="0.2">
      <c r="A3751" s="26"/>
      <c r="B3751" s="130"/>
    </row>
    <row r="3752" spans="1:2" ht="18" x14ac:dyDescent="0.2">
      <c r="A3752" s="26"/>
      <c r="B3752" s="130"/>
    </row>
    <row r="3753" spans="1:2" ht="18" x14ac:dyDescent="0.2">
      <c r="A3753" s="26"/>
      <c r="B3753" s="130"/>
    </row>
    <row r="3754" spans="1:2" ht="18" x14ac:dyDescent="0.2">
      <c r="A3754" s="26"/>
      <c r="B3754" s="130"/>
    </row>
    <row r="3755" spans="1:2" ht="18" x14ac:dyDescent="0.2">
      <c r="A3755" s="26"/>
      <c r="B3755" s="130"/>
    </row>
    <row r="3756" spans="1:2" ht="18" x14ac:dyDescent="0.2">
      <c r="A3756" s="26"/>
      <c r="B3756" s="130"/>
    </row>
    <row r="3757" spans="1:2" ht="18" x14ac:dyDescent="0.2">
      <c r="A3757" s="26"/>
      <c r="B3757" s="130"/>
    </row>
    <row r="3758" spans="1:2" ht="18" x14ac:dyDescent="0.2">
      <c r="A3758" s="26"/>
      <c r="B3758" s="130"/>
    </row>
    <row r="3759" spans="1:2" ht="18" x14ac:dyDescent="0.2">
      <c r="A3759" s="26"/>
      <c r="B3759" s="130"/>
    </row>
    <row r="3760" spans="1:2" ht="18" x14ac:dyDescent="0.2">
      <c r="A3760" s="26"/>
      <c r="B3760" s="130"/>
    </row>
    <row r="3761" spans="1:2" ht="18" x14ac:dyDescent="0.2">
      <c r="A3761" s="26"/>
      <c r="B3761" s="130"/>
    </row>
    <row r="3762" spans="1:2" ht="18" x14ac:dyDescent="0.2">
      <c r="A3762" s="26"/>
      <c r="B3762" s="130"/>
    </row>
    <row r="3763" spans="1:2" ht="18" x14ac:dyDescent="0.2">
      <c r="A3763" s="26"/>
      <c r="B3763" s="130"/>
    </row>
    <row r="3764" spans="1:2" ht="18" x14ac:dyDescent="0.2">
      <c r="A3764" s="26"/>
      <c r="B3764" s="130"/>
    </row>
    <row r="3765" spans="1:2" ht="18" x14ac:dyDescent="0.2">
      <c r="A3765" s="26"/>
      <c r="B3765" s="130"/>
    </row>
    <row r="3766" spans="1:2" ht="18" x14ac:dyDescent="0.2">
      <c r="A3766" s="26"/>
      <c r="B3766" s="130"/>
    </row>
    <row r="3767" spans="1:2" ht="18" x14ac:dyDescent="0.2">
      <c r="A3767" s="26"/>
      <c r="B3767" s="130"/>
    </row>
    <row r="3768" spans="1:2" ht="18" x14ac:dyDescent="0.2">
      <c r="A3768" s="26"/>
      <c r="B3768" s="130"/>
    </row>
    <row r="3769" spans="1:2" ht="18" x14ac:dyDescent="0.2">
      <c r="A3769" s="26"/>
      <c r="B3769" s="130"/>
    </row>
    <row r="3770" spans="1:2" ht="18" x14ac:dyDescent="0.2">
      <c r="A3770" s="26"/>
      <c r="B3770" s="130"/>
    </row>
    <row r="3771" spans="1:2" ht="18" x14ac:dyDescent="0.2">
      <c r="A3771" s="26"/>
      <c r="B3771" s="130"/>
    </row>
    <row r="3772" spans="1:2" ht="18" x14ac:dyDescent="0.2">
      <c r="A3772" s="26"/>
      <c r="B3772" s="130"/>
    </row>
    <row r="3773" spans="1:2" ht="18" x14ac:dyDescent="0.2">
      <c r="A3773" s="26"/>
      <c r="B3773" s="130"/>
    </row>
    <row r="3774" spans="1:2" ht="18" x14ac:dyDescent="0.2">
      <c r="A3774" s="26"/>
      <c r="B3774" s="130"/>
    </row>
    <row r="3775" spans="1:2" ht="18" x14ac:dyDescent="0.2">
      <c r="A3775" s="26"/>
      <c r="B3775" s="130"/>
    </row>
    <row r="3776" spans="1:2" ht="18" x14ac:dyDescent="0.2">
      <c r="A3776" s="26"/>
      <c r="B3776" s="130"/>
    </row>
    <row r="3777" spans="1:2" ht="18" x14ac:dyDescent="0.2">
      <c r="A3777" s="26"/>
      <c r="B3777" s="130"/>
    </row>
    <row r="3778" spans="1:2" ht="18" x14ac:dyDescent="0.2">
      <c r="A3778" s="26"/>
      <c r="B3778" s="130"/>
    </row>
    <row r="3779" spans="1:2" ht="18" x14ac:dyDescent="0.2">
      <c r="A3779" s="26"/>
      <c r="B3779" s="130"/>
    </row>
    <row r="3780" spans="1:2" ht="18" x14ac:dyDescent="0.2">
      <c r="A3780" s="26"/>
      <c r="B3780" s="130"/>
    </row>
    <row r="3781" spans="1:2" ht="18" x14ac:dyDescent="0.2">
      <c r="A3781" s="26"/>
      <c r="B3781" s="130"/>
    </row>
    <row r="3782" spans="1:2" ht="18" x14ac:dyDescent="0.2">
      <c r="A3782" s="26"/>
      <c r="B3782" s="130"/>
    </row>
    <row r="3783" spans="1:2" ht="18" x14ac:dyDescent="0.2">
      <c r="A3783" s="26"/>
      <c r="B3783" s="130"/>
    </row>
    <row r="3784" spans="1:2" ht="18" x14ac:dyDescent="0.2">
      <c r="A3784" s="26"/>
      <c r="B3784" s="130"/>
    </row>
    <row r="3785" spans="1:2" ht="18" x14ac:dyDescent="0.2">
      <c r="A3785" s="26"/>
      <c r="B3785" s="130"/>
    </row>
    <row r="3786" spans="1:2" ht="18" x14ac:dyDescent="0.2">
      <c r="A3786" s="26"/>
      <c r="B3786" s="130"/>
    </row>
    <row r="3787" spans="1:2" ht="18" x14ac:dyDescent="0.2">
      <c r="A3787" s="26"/>
      <c r="B3787" s="130"/>
    </row>
    <row r="3788" spans="1:2" ht="18" x14ac:dyDescent="0.2">
      <c r="A3788" s="26"/>
      <c r="B3788" s="130"/>
    </row>
    <row r="3789" spans="1:2" ht="18" x14ac:dyDescent="0.2">
      <c r="A3789" s="26"/>
      <c r="B3789" s="130"/>
    </row>
    <row r="3790" spans="1:2" ht="18" x14ac:dyDescent="0.2">
      <c r="A3790" s="26"/>
      <c r="B3790" s="130"/>
    </row>
    <row r="3791" spans="1:2" ht="18" x14ac:dyDescent="0.2">
      <c r="A3791" s="26"/>
      <c r="B3791" s="130"/>
    </row>
    <row r="3792" spans="1:2" ht="18" x14ac:dyDescent="0.2">
      <c r="A3792" s="26"/>
      <c r="B3792" s="130"/>
    </row>
    <row r="3793" spans="1:2" ht="18" x14ac:dyDescent="0.2">
      <c r="A3793" s="26"/>
      <c r="B3793" s="130"/>
    </row>
    <row r="3794" spans="1:2" ht="18" x14ac:dyDescent="0.2">
      <c r="A3794" s="26"/>
      <c r="B3794" s="130"/>
    </row>
    <row r="3795" spans="1:2" ht="18" x14ac:dyDescent="0.2">
      <c r="A3795" s="26"/>
      <c r="B3795" s="130"/>
    </row>
    <row r="3796" spans="1:2" ht="18" x14ac:dyDescent="0.2">
      <c r="A3796" s="26"/>
      <c r="B3796" s="130"/>
    </row>
    <row r="3797" spans="1:2" ht="18" x14ac:dyDescent="0.2">
      <c r="A3797" s="26"/>
      <c r="B3797" s="130"/>
    </row>
    <row r="3798" spans="1:2" ht="18" x14ac:dyDescent="0.2">
      <c r="A3798" s="26"/>
      <c r="B3798" s="130"/>
    </row>
    <row r="3799" spans="1:2" ht="18" x14ac:dyDescent="0.2">
      <c r="A3799" s="26"/>
      <c r="B3799" s="130"/>
    </row>
    <row r="3800" spans="1:2" ht="18" x14ac:dyDescent="0.2">
      <c r="A3800" s="26"/>
      <c r="B3800" s="130"/>
    </row>
    <row r="3801" spans="1:2" ht="18" x14ac:dyDescent="0.2">
      <c r="A3801" s="26"/>
      <c r="B3801" s="130"/>
    </row>
    <row r="3802" spans="1:2" ht="18" x14ac:dyDescent="0.2">
      <c r="A3802" s="26"/>
      <c r="B3802" s="130"/>
    </row>
    <row r="3803" spans="1:2" ht="18" x14ac:dyDescent="0.2">
      <c r="A3803" s="26"/>
      <c r="B3803" s="130"/>
    </row>
    <row r="3804" spans="1:2" ht="18" x14ac:dyDescent="0.2">
      <c r="A3804" s="26"/>
      <c r="B3804" s="130"/>
    </row>
    <row r="3805" spans="1:2" ht="18" x14ac:dyDescent="0.2">
      <c r="A3805" s="26"/>
      <c r="B3805" s="130"/>
    </row>
    <row r="3806" spans="1:2" ht="18" x14ac:dyDescent="0.2">
      <c r="A3806" s="26"/>
      <c r="B3806" s="130"/>
    </row>
    <row r="3807" spans="1:2" ht="18" x14ac:dyDescent="0.2">
      <c r="A3807" s="26"/>
      <c r="B3807" s="130"/>
    </row>
    <row r="3808" spans="1:2" ht="18" x14ac:dyDescent="0.2">
      <c r="A3808" s="26"/>
      <c r="B3808" s="130"/>
    </row>
    <row r="3809" spans="1:2" ht="18" x14ac:dyDescent="0.2">
      <c r="A3809" s="26"/>
      <c r="B3809" s="130"/>
    </row>
    <row r="3810" spans="1:2" ht="18" x14ac:dyDescent="0.2">
      <c r="A3810" s="26"/>
      <c r="B3810" s="130"/>
    </row>
    <row r="3811" spans="1:2" ht="18" x14ac:dyDescent="0.2">
      <c r="A3811" s="26"/>
      <c r="B3811" s="130"/>
    </row>
    <row r="3812" spans="1:2" ht="18" x14ac:dyDescent="0.2">
      <c r="A3812" s="26"/>
      <c r="B3812" s="130"/>
    </row>
    <row r="3813" spans="1:2" ht="18" x14ac:dyDescent="0.2">
      <c r="A3813" s="26"/>
      <c r="B3813" s="130"/>
    </row>
    <row r="3814" spans="1:2" ht="18" x14ac:dyDescent="0.2">
      <c r="A3814" s="26"/>
      <c r="B3814" s="130"/>
    </row>
    <row r="3815" spans="1:2" ht="18" x14ac:dyDescent="0.2">
      <c r="A3815" s="26"/>
      <c r="B3815" s="130"/>
    </row>
    <row r="3816" spans="1:2" ht="18" x14ac:dyDescent="0.2">
      <c r="A3816" s="26"/>
      <c r="B3816" s="130"/>
    </row>
    <row r="3817" spans="1:2" ht="18" x14ac:dyDescent="0.2">
      <c r="A3817" s="26"/>
      <c r="B3817" s="130"/>
    </row>
    <row r="3818" spans="1:2" ht="18" x14ac:dyDescent="0.2">
      <c r="A3818" s="26"/>
      <c r="B3818" s="130"/>
    </row>
    <row r="3819" spans="1:2" ht="18" x14ac:dyDescent="0.2">
      <c r="A3819" s="26"/>
      <c r="B3819" s="130"/>
    </row>
    <row r="3820" spans="1:2" ht="18" x14ac:dyDescent="0.2">
      <c r="A3820" s="26"/>
      <c r="B3820" s="130"/>
    </row>
    <row r="3821" spans="1:2" ht="18" x14ac:dyDescent="0.2">
      <c r="A3821" s="26"/>
      <c r="B3821" s="130"/>
    </row>
    <row r="3822" spans="1:2" ht="18" x14ac:dyDescent="0.2">
      <c r="A3822" s="26"/>
      <c r="B3822" s="130"/>
    </row>
    <row r="3823" spans="1:2" ht="18" x14ac:dyDescent="0.2">
      <c r="A3823" s="26"/>
      <c r="B3823" s="130"/>
    </row>
    <row r="3824" spans="1:2" ht="18" x14ac:dyDescent="0.2">
      <c r="A3824" s="26"/>
      <c r="B3824" s="130"/>
    </row>
    <row r="3825" spans="1:2" ht="18" x14ac:dyDescent="0.2">
      <c r="A3825" s="26"/>
      <c r="B3825" s="130"/>
    </row>
    <row r="3826" spans="1:2" ht="18" x14ac:dyDescent="0.2">
      <c r="A3826" s="26"/>
      <c r="B3826" s="130"/>
    </row>
    <row r="3827" spans="1:2" ht="18" x14ac:dyDescent="0.2">
      <c r="A3827" s="26"/>
      <c r="B3827" s="130"/>
    </row>
    <row r="3828" spans="1:2" ht="18" x14ac:dyDescent="0.2">
      <c r="A3828" s="26"/>
      <c r="B3828" s="130"/>
    </row>
    <row r="3829" spans="1:2" ht="18" x14ac:dyDescent="0.2">
      <c r="A3829" s="26"/>
      <c r="B3829" s="130"/>
    </row>
    <row r="3830" spans="1:2" ht="18" x14ac:dyDescent="0.2">
      <c r="A3830" s="26"/>
      <c r="B3830" s="130"/>
    </row>
    <row r="3831" spans="1:2" ht="18" x14ac:dyDescent="0.2">
      <c r="A3831" s="26"/>
      <c r="B3831" s="130"/>
    </row>
    <row r="3832" spans="1:2" ht="18" x14ac:dyDescent="0.2">
      <c r="A3832" s="26"/>
      <c r="B3832" s="130"/>
    </row>
    <row r="3833" spans="1:2" ht="18" x14ac:dyDescent="0.2">
      <c r="A3833" s="26"/>
      <c r="B3833" s="130"/>
    </row>
    <row r="3834" spans="1:2" ht="18" x14ac:dyDescent="0.2">
      <c r="A3834" s="26"/>
      <c r="B3834" s="130"/>
    </row>
    <row r="3835" spans="1:2" ht="18" x14ac:dyDescent="0.2">
      <c r="A3835" s="26"/>
      <c r="B3835" s="130"/>
    </row>
    <row r="3836" spans="1:2" ht="18" x14ac:dyDescent="0.2">
      <c r="A3836" s="26"/>
      <c r="B3836" s="130"/>
    </row>
    <row r="3837" spans="1:2" ht="18" x14ac:dyDescent="0.2">
      <c r="A3837" s="26"/>
      <c r="B3837" s="130"/>
    </row>
    <row r="3838" spans="1:2" ht="18" x14ac:dyDescent="0.2">
      <c r="A3838" s="26"/>
      <c r="B3838" s="130"/>
    </row>
    <row r="3839" spans="1:2" ht="18" x14ac:dyDescent="0.2">
      <c r="A3839" s="26"/>
      <c r="B3839" s="130"/>
    </row>
    <row r="3840" spans="1:2" ht="18" x14ac:dyDescent="0.2">
      <c r="A3840" s="26"/>
      <c r="B3840" s="130"/>
    </row>
    <row r="3841" spans="1:2" ht="18" x14ac:dyDescent="0.2">
      <c r="A3841" s="26"/>
      <c r="B3841" s="130"/>
    </row>
    <row r="3842" spans="1:2" ht="18" x14ac:dyDescent="0.2">
      <c r="A3842" s="26"/>
      <c r="B3842" s="130"/>
    </row>
    <row r="3843" spans="1:2" ht="18" x14ac:dyDescent="0.2">
      <c r="A3843" s="26"/>
      <c r="B3843" s="130"/>
    </row>
    <row r="3844" spans="1:2" ht="18" x14ac:dyDescent="0.2">
      <c r="A3844" s="26"/>
      <c r="B3844" s="130"/>
    </row>
    <row r="3845" spans="1:2" ht="18" x14ac:dyDescent="0.2">
      <c r="A3845" s="26"/>
      <c r="B3845" s="130"/>
    </row>
    <row r="3846" spans="1:2" ht="18" x14ac:dyDescent="0.2">
      <c r="A3846" s="26"/>
      <c r="B3846" s="130"/>
    </row>
    <row r="3847" spans="1:2" ht="18" x14ac:dyDescent="0.2">
      <c r="A3847" s="26"/>
      <c r="B3847" s="130"/>
    </row>
    <row r="3848" spans="1:2" ht="18" x14ac:dyDescent="0.2">
      <c r="A3848" s="26"/>
      <c r="B3848" s="130"/>
    </row>
    <row r="3849" spans="1:2" ht="18" x14ac:dyDescent="0.2">
      <c r="A3849" s="26"/>
      <c r="B3849" s="130"/>
    </row>
    <row r="3850" spans="1:2" ht="18" x14ac:dyDescent="0.2">
      <c r="A3850" s="26"/>
      <c r="B3850" s="130"/>
    </row>
    <row r="3851" spans="1:2" ht="18" x14ac:dyDescent="0.2">
      <c r="A3851" s="26"/>
      <c r="B3851" s="130"/>
    </row>
    <row r="3852" spans="1:2" ht="18" x14ac:dyDescent="0.2">
      <c r="A3852" s="26"/>
      <c r="B3852" s="130"/>
    </row>
    <row r="3853" spans="1:2" ht="18" x14ac:dyDescent="0.2">
      <c r="A3853" s="26"/>
      <c r="B3853" s="130"/>
    </row>
    <row r="3854" spans="1:2" ht="18" x14ac:dyDescent="0.2">
      <c r="A3854" s="26"/>
      <c r="B3854" s="130"/>
    </row>
    <row r="3855" spans="1:2" ht="18" x14ac:dyDescent="0.2">
      <c r="A3855" s="26"/>
      <c r="B3855" s="130"/>
    </row>
    <row r="3856" spans="1:2" ht="18" x14ac:dyDescent="0.2">
      <c r="A3856" s="26"/>
      <c r="B3856" s="130"/>
    </row>
    <row r="3857" spans="1:2" ht="18" x14ac:dyDescent="0.2">
      <c r="A3857" s="26"/>
      <c r="B3857" s="130"/>
    </row>
    <row r="3858" spans="1:2" ht="18" x14ac:dyDescent="0.2">
      <c r="A3858" s="26"/>
      <c r="B3858" s="130"/>
    </row>
    <row r="3859" spans="1:2" ht="18" x14ac:dyDescent="0.2">
      <c r="A3859" s="26"/>
      <c r="B3859" s="130"/>
    </row>
    <row r="3860" spans="1:2" ht="18" x14ac:dyDescent="0.2">
      <c r="A3860" s="26"/>
      <c r="B3860" s="130"/>
    </row>
    <row r="3861" spans="1:2" ht="18" x14ac:dyDescent="0.2">
      <c r="A3861" s="26"/>
      <c r="B3861" s="130"/>
    </row>
    <row r="3862" spans="1:2" ht="18" x14ac:dyDescent="0.2">
      <c r="A3862" s="26"/>
      <c r="B3862" s="130"/>
    </row>
    <row r="3863" spans="1:2" ht="18" x14ac:dyDescent="0.2">
      <c r="A3863" s="26"/>
      <c r="B3863" s="130"/>
    </row>
    <row r="3864" spans="1:2" ht="18" x14ac:dyDescent="0.2">
      <c r="A3864" s="26"/>
      <c r="B3864" s="130"/>
    </row>
    <row r="3865" spans="1:2" ht="18" x14ac:dyDescent="0.2">
      <c r="A3865" s="26"/>
      <c r="B3865" s="130"/>
    </row>
    <row r="3866" spans="1:2" ht="18" x14ac:dyDescent="0.2">
      <c r="A3866" s="26"/>
      <c r="B3866" s="130"/>
    </row>
    <row r="3867" spans="1:2" ht="18" x14ac:dyDescent="0.2">
      <c r="A3867" s="26"/>
      <c r="B3867" s="130"/>
    </row>
    <row r="3868" spans="1:2" ht="18" x14ac:dyDescent="0.2">
      <c r="A3868" s="26"/>
      <c r="B3868" s="130"/>
    </row>
    <row r="3869" spans="1:2" ht="18" x14ac:dyDescent="0.2">
      <c r="A3869" s="26"/>
      <c r="B3869" s="130"/>
    </row>
    <row r="3870" spans="1:2" ht="18" x14ac:dyDescent="0.2">
      <c r="A3870" s="26"/>
      <c r="B3870" s="130"/>
    </row>
    <row r="3871" spans="1:2" ht="18" x14ac:dyDescent="0.2">
      <c r="A3871" s="26"/>
      <c r="B3871" s="130"/>
    </row>
    <row r="3872" spans="1:2" ht="18" x14ac:dyDescent="0.2">
      <c r="A3872" s="26"/>
      <c r="B3872" s="130"/>
    </row>
    <row r="3873" spans="1:2" ht="18" x14ac:dyDescent="0.2">
      <c r="A3873" s="26"/>
      <c r="B3873" s="130"/>
    </row>
    <row r="3874" spans="1:2" ht="18" x14ac:dyDescent="0.2">
      <c r="A3874" s="26"/>
      <c r="B3874" s="130"/>
    </row>
    <row r="3875" spans="1:2" ht="18" x14ac:dyDescent="0.2">
      <c r="A3875" s="26"/>
      <c r="B3875" s="130"/>
    </row>
    <row r="3876" spans="1:2" ht="18" x14ac:dyDescent="0.2">
      <c r="A3876" s="26"/>
      <c r="B3876" s="130"/>
    </row>
    <row r="3877" spans="1:2" ht="18" x14ac:dyDescent="0.2">
      <c r="A3877" s="26"/>
      <c r="B3877" s="130"/>
    </row>
    <row r="3878" spans="1:2" ht="18" x14ac:dyDescent="0.2">
      <c r="A3878" s="26"/>
      <c r="B3878" s="130"/>
    </row>
    <row r="3879" spans="1:2" ht="18" x14ac:dyDescent="0.2">
      <c r="A3879" s="26"/>
      <c r="B3879" s="130"/>
    </row>
    <row r="3880" spans="1:2" ht="18" x14ac:dyDescent="0.2">
      <c r="A3880" s="26"/>
      <c r="B3880" s="130"/>
    </row>
    <row r="3881" spans="1:2" ht="18" x14ac:dyDescent="0.2">
      <c r="A3881" s="26"/>
      <c r="B3881" s="130"/>
    </row>
    <row r="3882" spans="1:2" ht="18" x14ac:dyDescent="0.2">
      <c r="A3882" s="26"/>
      <c r="B3882" s="130"/>
    </row>
    <row r="3883" spans="1:2" ht="18" x14ac:dyDescent="0.2">
      <c r="A3883" s="26"/>
      <c r="B3883" s="130"/>
    </row>
    <row r="3884" spans="1:2" ht="18" x14ac:dyDescent="0.2">
      <c r="A3884" s="26"/>
      <c r="B3884" s="130"/>
    </row>
    <row r="3885" spans="1:2" ht="18" x14ac:dyDescent="0.2">
      <c r="A3885" s="26"/>
      <c r="B3885" s="130"/>
    </row>
    <row r="3886" spans="1:2" ht="18" x14ac:dyDescent="0.2">
      <c r="A3886" s="26"/>
      <c r="B3886" s="130"/>
    </row>
    <row r="3887" spans="1:2" ht="18" x14ac:dyDescent="0.2">
      <c r="A3887" s="26"/>
      <c r="B3887" s="130"/>
    </row>
    <row r="3888" spans="1:2" ht="18" x14ac:dyDescent="0.2">
      <c r="A3888" s="26"/>
      <c r="B3888" s="130"/>
    </row>
    <row r="3889" spans="1:2" ht="18" x14ac:dyDescent="0.2">
      <c r="A3889" s="26"/>
      <c r="B3889" s="130"/>
    </row>
    <row r="3890" spans="1:2" ht="18" x14ac:dyDescent="0.2">
      <c r="A3890" s="26"/>
      <c r="B3890" s="130"/>
    </row>
    <row r="3891" spans="1:2" ht="18" x14ac:dyDescent="0.2">
      <c r="A3891" s="26"/>
      <c r="B3891" s="130"/>
    </row>
    <row r="3892" spans="1:2" ht="18" x14ac:dyDescent="0.2">
      <c r="A3892" s="26"/>
      <c r="B3892" s="130"/>
    </row>
    <row r="3893" spans="1:2" ht="18" x14ac:dyDescent="0.2">
      <c r="A3893" s="26"/>
      <c r="B3893" s="130"/>
    </row>
    <row r="3894" spans="1:2" ht="18" x14ac:dyDescent="0.2">
      <c r="A3894" s="26"/>
      <c r="B3894" s="130"/>
    </row>
    <row r="3895" spans="1:2" ht="18" x14ac:dyDescent="0.2">
      <c r="A3895" s="26"/>
      <c r="B3895" s="130"/>
    </row>
    <row r="3896" spans="1:2" ht="18" x14ac:dyDescent="0.2">
      <c r="A3896" s="26"/>
      <c r="B3896" s="130"/>
    </row>
    <row r="3897" spans="1:2" ht="18" x14ac:dyDescent="0.2">
      <c r="A3897" s="26"/>
      <c r="B3897" s="130"/>
    </row>
    <row r="3898" spans="1:2" ht="18" x14ac:dyDescent="0.2">
      <c r="A3898" s="26"/>
      <c r="B3898" s="130"/>
    </row>
    <row r="3899" spans="1:2" ht="18" x14ac:dyDescent="0.2">
      <c r="A3899" s="26"/>
      <c r="B3899" s="130"/>
    </row>
    <row r="3900" spans="1:2" ht="18" x14ac:dyDescent="0.2">
      <c r="A3900" s="26"/>
      <c r="B3900" s="130"/>
    </row>
    <row r="3901" spans="1:2" ht="18" x14ac:dyDescent="0.2">
      <c r="A3901" s="26"/>
      <c r="B3901" s="130"/>
    </row>
    <row r="3902" spans="1:2" ht="18" x14ac:dyDescent="0.2">
      <c r="A3902" s="26"/>
      <c r="B3902" s="130"/>
    </row>
    <row r="3903" spans="1:2" ht="18" x14ac:dyDescent="0.2">
      <c r="A3903" s="26"/>
      <c r="B3903" s="130"/>
    </row>
    <row r="3904" spans="1:2" ht="18" x14ac:dyDescent="0.2">
      <c r="A3904" s="26"/>
      <c r="B3904" s="130"/>
    </row>
    <row r="3905" spans="1:2" ht="18" x14ac:dyDescent="0.2">
      <c r="A3905" s="26"/>
      <c r="B3905" s="130"/>
    </row>
    <row r="3906" spans="1:2" ht="18" x14ac:dyDescent="0.2">
      <c r="A3906" s="26"/>
      <c r="B3906" s="130"/>
    </row>
    <row r="3907" spans="1:2" ht="18" x14ac:dyDescent="0.2">
      <c r="A3907" s="26"/>
      <c r="B3907" s="130"/>
    </row>
    <row r="3908" spans="1:2" ht="18" x14ac:dyDescent="0.2">
      <c r="A3908" s="26"/>
      <c r="B3908" s="130"/>
    </row>
    <row r="3909" spans="1:2" ht="18" x14ac:dyDescent="0.2">
      <c r="A3909" s="26"/>
      <c r="B3909" s="130"/>
    </row>
    <row r="3910" spans="1:2" ht="18" x14ac:dyDescent="0.2">
      <c r="A3910" s="26"/>
      <c r="B3910" s="130"/>
    </row>
    <row r="3911" spans="1:2" ht="18" x14ac:dyDescent="0.2">
      <c r="A3911" s="26"/>
      <c r="B3911" s="130"/>
    </row>
    <row r="3912" spans="1:2" ht="18" x14ac:dyDescent="0.2">
      <c r="A3912" s="26"/>
      <c r="B3912" s="130"/>
    </row>
    <row r="3913" spans="1:2" ht="18" x14ac:dyDescent="0.2">
      <c r="A3913" s="26"/>
      <c r="B3913" s="130"/>
    </row>
    <row r="3914" spans="1:2" ht="18" x14ac:dyDescent="0.2">
      <c r="A3914" s="26"/>
      <c r="B3914" s="130"/>
    </row>
    <row r="3915" spans="1:2" ht="18" x14ac:dyDescent="0.2">
      <c r="A3915" s="26"/>
      <c r="B3915" s="130"/>
    </row>
    <row r="3916" spans="1:2" ht="18" x14ac:dyDescent="0.2">
      <c r="A3916" s="26"/>
      <c r="B3916" s="130"/>
    </row>
    <row r="3917" spans="1:2" ht="18" x14ac:dyDescent="0.2">
      <c r="A3917" s="26"/>
      <c r="B3917" s="130"/>
    </row>
    <row r="3918" spans="1:2" ht="18" x14ac:dyDescent="0.2">
      <c r="A3918" s="26"/>
      <c r="B3918" s="130"/>
    </row>
    <row r="3919" spans="1:2" ht="18" x14ac:dyDescent="0.2">
      <c r="A3919" s="26"/>
      <c r="B3919" s="130"/>
    </row>
    <row r="3920" spans="1:2" ht="18" x14ac:dyDescent="0.2">
      <c r="A3920" s="26"/>
      <c r="B3920" s="130"/>
    </row>
    <row r="3921" spans="1:2" ht="18" x14ac:dyDescent="0.2">
      <c r="A3921" s="26"/>
      <c r="B3921" s="130"/>
    </row>
    <row r="3922" spans="1:2" ht="18" x14ac:dyDescent="0.2">
      <c r="A3922" s="26"/>
      <c r="B3922" s="130"/>
    </row>
    <row r="3923" spans="1:2" ht="18" x14ac:dyDescent="0.2">
      <c r="A3923" s="26"/>
      <c r="B3923" s="130"/>
    </row>
    <row r="3924" spans="1:2" ht="18" x14ac:dyDescent="0.2">
      <c r="A3924" s="26"/>
      <c r="B3924" s="130"/>
    </row>
    <row r="3925" spans="1:2" ht="18" x14ac:dyDescent="0.2">
      <c r="A3925" s="26"/>
      <c r="B3925" s="130"/>
    </row>
    <row r="3926" spans="1:2" ht="18" x14ac:dyDescent="0.2">
      <c r="A3926" s="26"/>
      <c r="B3926" s="130"/>
    </row>
    <row r="3927" spans="1:2" ht="18" x14ac:dyDescent="0.2">
      <c r="A3927" s="26"/>
      <c r="B3927" s="130"/>
    </row>
    <row r="3928" spans="1:2" ht="18" x14ac:dyDescent="0.2">
      <c r="A3928" s="26"/>
      <c r="B3928" s="130"/>
    </row>
    <row r="3929" spans="1:2" ht="18" x14ac:dyDescent="0.2">
      <c r="A3929" s="26"/>
      <c r="B3929" s="130"/>
    </row>
    <row r="3930" spans="1:2" ht="18" x14ac:dyDescent="0.2">
      <c r="A3930" s="26"/>
      <c r="B3930" s="130"/>
    </row>
    <row r="3931" spans="1:2" ht="18" x14ac:dyDescent="0.2">
      <c r="A3931" s="26"/>
      <c r="B3931" s="130"/>
    </row>
    <row r="3932" spans="1:2" ht="18" x14ac:dyDescent="0.2">
      <c r="A3932" s="26"/>
      <c r="B3932" s="130"/>
    </row>
    <row r="3933" spans="1:2" ht="18" x14ac:dyDescent="0.2">
      <c r="A3933" s="26"/>
      <c r="B3933" s="130"/>
    </row>
    <row r="3934" spans="1:2" ht="18" x14ac:dyDescent="0.2">
      <c r="A3934" s="26"/>
      <c r="B3934" s="130"/>
    </row>
    <row r="3935" spans="1:2" ht="18" x14ac:dyDescent="0.2">
      <c r="A3935" s="26"/>
      <c r="B3935" s="130"/>
    </row>
    <row r="3936" spans="1:2" ht="18" x14ac:dyDescent="0.2">
      <c r="A3936" s="26"/>
      <c r="B3936" s="130"/>
    </row>
    <row r="3937" spans="1:2" ht="18" x14ac:dyDescent="0.2">
      <c r="A3937" s="26"/>
      <c r="B3937" s="130"/>
    </row>
    <row r="3938" spans="1:2" ht="18" x14ac:dyDescent="0.2">
      <c r="A3938" s="26"/>
      <c r="B3938" s="130"/>
    </row>
    <row r="3939" spans="1:2" ht="18" x14ac:dyDescent="0.2">
      <c r="A3939" s="26"/>
      <c r="B3939" s="130"/>
    </row>
    <row r="3940" spans="1:2" ht="18" x14ac:dyDescent="0.2">
      <c r="A3940" s="26"/>
      <c r="B3940" s="130"/>
    </row>
    <row r="3941" spans="1:2" ht="18" x14ac:dyDescent="0.2">
      <c r="A3941" s="26"/>
      <c r="B3941" s="130"/>
    </row>
    <row r="3942" spans="1:2" ht="18" x14ac:dyDescent="0.2">
      <c r="A3942" s="26"/>
      <c r="B3942" s="130"/>
    </row>
    <row r="3943" spans="1:2" ht="18" x14ac:dyDescent="0.2">
      <c r="A3943" s="26"/>
      <c r="B3943" s="130"/>
    </row>
    <row r="3944" spans="1:2" ht="18" x14ac:dyDescent="0.2">
      <c r="A3944" s="26"/>
      <c r="B3944" s="130"/>
    </row>
    <row r="3945" spans="1:2" ht="18" x14ac:dyDescent="0.2">
      <c r="A3945" s="26"/>
      <c r="B3945" s="130"/>
    </row>
    <row r="3946" spans="1:2" ht="18" x14ac:dyDescent="0.2">
      <c r="A3946" s="26"/>
      <c r="B3946" s="130"/>
    </row>
    <row r="3947" spans="1:2" ht="18" x14ac:dyDescent="0.2">
      <c r="A3947" s="26"/>
      <c r="B3947" s="130"/>
    </row>
    <row r="3948" spans="1:2" ht="18" x14ac:dyDescent="0.2">
      <c r="A3948" s="26"/>
      <c r="B3948" s="130"/>
    </row>
    <row r="3949" spans="1:2" ht="18" x14ac:dyDescent="0.2">
      <c r="A3949" s="26"/>
      <c r="B3949" s="130"/>
    </row>
    <row r="3950" spans="1:2" ht="18" x14ac:dyDescent="0.2">
      <c r="A3950" s="26"/>
      <c r="B3950" s="130"/>
    </row>
    <row r="3951" spans="1:2" ht="18" x14ac:dyDescent="0.2">
      <c r="A3951" s="26"/>
      <c r="B3951" s="130"/>
    </row>
    <row r="3952" spans="1:2" ht="18" x14ac:dyDescent="0.2">
      <c r="A3952" s="26"/>
      <c r="B3952" s="130"/>
    </row>
    <row r="3953" spans="1:2" ht="18" x14ac:dyDescent="0.2">
      <c r="A3953" s="26"/>
      <c r="B3953" s="130"/>
    </row>
    <row r="3954" spans="1:2" ht="18" x14ac:dyDescent="0.2">
      <c r="A3954" s="26"/>
      <c r="B3954" s="130"/>
    </row>
    <row r="3955" spans="1:2" ht="18" x14ac:dyDescent="0.2">
      <c r="A3955" s="26"/>
      <c r="B3955" s="130"/>
    </row>
    <row r="3956" spans="1:2" ht="18" x14ac:dyDescent="0.2">
      <c r="A3956" s="26"/>
      <c r="B3956" s="130"/>
    </row>
    <row r="3957" spans="1:2" ht="18" x14ac:dyDescent="0.2">
      <c r="A3957" s="26"/>
      <c r="B3957" s="130"/>
    </row>
    <row r="3958" spans="1:2" ht="18" x14ac:dyDescent="0.2">
      <c r="A3958" s="26"/>
      <c r="B3958" s="130"/>
    </row>
    <row r="3959" spans="1:2" ht="18" x14ac:dyDescent="0.2">
      <c r="A3959" s="26"/>
      <c r="B3959" s="130"/>
    </row>
    <row r="3960" spans="1:2" ht="18" x14ac:dyDescent="0.2">
      <c r="A3960" s="26"/>
      <c r="B3960" s="130"/>
    </row>
    <row r="3961" spans="1:2" ht="18" x14ac:dyDescent="0.2">
      <c r="A3961" s="26"/>
      <c r="B3961" s="130"/>
    </row>
    <row r="3962" spans="1:2" ht="18" x14ac:dyDescent="0.2">
      <c r="A3962" s="26"/>
      <c r="B3962" s="130"/>
    </row>
    <row r="3963" spans="1:2" ht="18" x14ac:dyDescent="0.2">
      <c r="A3963" s="26"/>
      <c r="B3963" s="130"/>
    </row>
    <row r="3964" spans="1:2" ht="18" x14ac:dyDescent="0.2">
      <c r="A3964" s="26"/>
      <c r="B3964" s="130"/>
    </row>
    <row r="3965" spans="1:2" ht="18" x14ac:dyDescent="0.2">
      <c r="A3965" s="26"/>
      <c r="B3965" s="130"/>
    </row>
    <row r="3966" spans="1:2" ht="18" x14ac:dyDescent="0.2">
      <c r="A3966" s="26"/>
      <c r="B3966" s="130"/>
    </row>
    <row r="3967" spans="1:2" ht="18" x14ac:dyDescent="0.2">
      <c r="A3967" s="26"/>
      <c r="B3967" s="130"/>
    </row>
    <row r="3968" spans="1:2" ht="18" x14ac:dyDescent="0.2">
      <c r="A3968" s="26"/>
      <c r="B3968" s="130"/>
    </row>
    <row r="3969" spans="1:2" ht="18" x14ac:dyDescent="0.2">
      <c r="A3969" s="26"/>
      <c r="B3969" s="130"/>
    </row>
    <row r="3970" spans="1:2" ht="18" x14ac:dyDescent="0.2">
      <c r="A3970" s="26"/>
      <c r="B3970" s="130"/>
    </row>
    <row r="3971" spans="1:2" ht="18" x14ac:dyDescent="0.2">
      <c r="A3971" s="26"/>
      <c r="B3971" s="130"/>
    </row>
    <row r="3972" spans="1:2" ht="18" x14ac:dyDescent="0.2">
      <c r="A3972" s="26"/>
      <c r="B3972" s="130"/>
    </row>
    <row r="3973" spans="1:2" ht="18" x14ac:dyDescent="0.2">
      <c r="A3973" s="26"/>
      <c r="B3973" s="130"/>
    </row>
    <row r="3974" spans="1:2" ht="18" x14ac:dyDescent="0.2">
      <c r="A3974" s="26"/>
      <c r="B3974" s="130"/>
    </row>
    <row r="3975" spans="1:2" ht="18" x14ac:dyDescent="0.2">
      <c r="A3975" s="26"/>
      <c r="B3975" s="130"/>
    </row>
    <row r="3976" spans="1:2" ht="18" x14ac:dyDescent="0.2">
      <c r="A3976" s="26"/>
      <c r="B3976" s="130"/>
    </row>
    <row r="3977" spans="1:2" ht="18" x14ac:dyDescent="0.2">
      <c r="A3977" s="26"/>
      <c r="B3977" s="130"/>
    </row>
    <row r="3978" spans="1:2" ht="18" x14ac:dyDescent="0.2">
      <c r="A3978" s="26"/>
      <c r="B3978" s="130"/>
    </row>
    <row r="3979" spans="1:2" ht="18" x14ac:dyDescent="0.2">
      <c r="A3979" s="26"/>
      <c r="B3979" s="130"/>
    </row>
    <row r="3980" spans="1:2" ht="18" x14ac:dyDescent="0.2">
      <c r="A3980" s="26"/>
      <c r="B3980" s="130"/>
    </row>
    <row r="3981" spans="1:2" ht="18" x14ac:dyDescent="0.2">
      <c r="A3981" s="26"/>
      <c r="B3981" s="130"/>
    </row>
    <row r="3982" spans="1:2" ht="18" x14ac:dyDescent="0.2">
      <c r="A3982" s="26"/>
      <c r="B3982" s="130"/>
    </row>
    <row r="3983" spans="1:2" ht="18" x14ac:dyDescent="0.2">
      <c r="A3983" s="26"/>
      <c r="B3983" s="130"/>
    </row>
    <row r="3984" spans="1:2" ht="18" x14ac:dyDescent="0.2">
      <c r="A3984" s="26"/>
      <c r="B3984" s="130"/>
    </row>
    <row r="3985" spans="1:2" ht="18" x14ac:dyDescent="0.2">
      <c r="A3985" s="26"/>
      <c r="B3985" s="130"/>
    </row>
    <row r="3986" spans="1:2" ht="18" x14ac:dyDescent="0.2">
      <c r="A3986" s="26"/>
      <c r="B3986" s="130"/>
    </row>
    <row r="3987" spans="1:2" ht="18" x14ac:dyDescent="0.2">
      <c r="A3987" s="26"/>
      <c r="B3987" s="130"/>
    </row>
    <row r="3988" spans="1:2" ht="18" x14ac:dyDescent="0.2">
      <c r="A3988" s="26"/>
      <c r="B3988" s="130"/>
    </row>
    <row r="3989" spans="1:2" ht="18" x14ac:dyDescent="0.2">
      <c r="A3989" s="26"/>
      <c r="B3989" s="130"/>
    </row>
    <row r="3990" spans="1:2" ht="18" x14ac:dyDescent="0.2">
      <c r="A3990" s="26"/>
      <c r="B3990" s="130"/>
    </row>
    <row r="3991" spans="1:2" ht="18" x14ac:dyDescent="0.2">
      <c r="A3991" s="26"/>
      <c r="B3991" s="130"/>
    </row>
    <row r="3992" spans="1:2" ht="18" x14ac:dyDescent="0.2">
      <c r="A3992" s="26"/>
      <c r="B3992" s="130"/>
    </row>
    <row r="3993" spans="1:2" ht="18" x14ac:dyDescent="0.2">
      <c r="A3993" s="26"/>
      <c r="B3993" s="130"/>
    </row>
    <row r="3994" spans="1:2" ht="18" x14ac:dyDescent="0.2">
      <c r="A3994" s="26"/>
      <c r="B3994" s="130"/>
    </row>
    <row r="3995" spans="1:2" ht="18" x14ac:dyDescent="0.2">
      <c r="A3995" s="26"/>
      <c r="B3995" s="130"/>
    </row>
    <row r="3996" spans="1:2" ht="18" x14ac:dyDescent="0.2">
      <c r="A3996" s="26"/>
      <c r="B3996" s="130"/>
    </row>
    <row r="3997" spans="1:2" ht="18" x14ac:dyDescent="0.2">
      <c r="A3997" s="26"/>
      <c r="B3997" s="130"/>
    </row>
    <row r="3998" spans="1:2" ht="18" x14ac:dyDescent="0.2">
      <c r="A3998" s="26"/>
      <c r="B3998" s="130"/>
    </row>
    <row r="3999" spans="1:2" ht="18" x14ac:dyDescent="0.2">
      <c r="A3999" s="26"/>
      <c r="B3999" s="130"/>
    </row>
    <row r="4000" spans="1:2" ht="18" x14ac:dyDescent="0.2">
      <c r="A4000" s="26"/>
      <c r="B4000" s="130"/>
    </row>
    <row r="4001" spans="1:2" ht="18" x14ac:dyDescent="0.2">
      <c r="A4001" s="26"/>
      <c r="B4001" s="130"/>
    </row>
    <row r="4002" spans="1:2" ht="18" x14ac:dyDescent="0.2">
      <c r="A4002" s="26"/>
      <c r="B4002" s="130"/>
    </row>
    <row r="4003" spans="1:2" ht="18" x14ac:dyDescent="0.2">
      <c r="A4003" s="26"/>
      <c r="B4003" s="130"/>
    </row>
    <row r="4004" spans="1:2" ht="18" x14ac:dyDescent="0.2">
      <c r="A4004" s="26"/>
      <c r="B4004" s="130"/>
    </row>
    <row r="4005" spans="1:2" ht="18" x14ac:dyDescent="0.2">
      <c r="A4005" s="26"/>
      <c r="B4005" s="130"/>
    </row>
    <row r="4006" spans="1:2" ht="18" x14ac:dyDescent="0.2">
      <c r="A4006" s="26"/>
      <c r="B4006" s="130"/>
    </row>
    <row r="4007" spans="1:2" ht="18" x14ac:dyDescent="0.2">
      <c r="A4007" s="26"/>
      <c r="B4007" s="130"/>
    </row>
    <row r="4008" spans="1:2" ht="18" x14ac:dyDescent="0.2">
      <c r="A4008" s="26"/>
      <c r="B4008" s="130"/>
    </row>
    <row r="4009" spans="1:2" ht="18" x14ac:dyDescent="0.2">
      <c r="A4009" s="26"/>
      <c r="B4009" s="130"/>
    </row>
    <row r="4010" spans="1:2" ht="18" x14ac:dyDescent="0.2">
      <c r="A4010" s="26"/>
      <c r="B4010" s="130"/>
    </row>
    <row r="4011" spans="1:2" ht="18" x14ac:dyDescent="0.2">
      <c r="A4011" s="26"/>
      <c r="B4011" s="130"/>
    </row>
    <row r="4012" spans="1:2" ht="18" x14ac:dyDescent="0.2">
      <c r="A4012" s="26"/>
      <c r="B4012" s="130"/>
    </row>
    <row r="4013" spans="1:2" ht="18" x14ac:dyDescent="0.2">
      <c r="A4013" s="26"/>
      <c r="B4013" s="130"/>
    </row>
    <row r="4014" spans="1:2" ht="18" x14ac:dyDescent="0.2">
      <c r="A4014" s="26"/>
      <c r="B4014" s="130"/>
    </row>
    <row r="4015" spans="1:2" ht="18" x14ac:dyDescent="0.2">
      <c r="A4015" s="26"/>
      <c r="B4015" s="130"/>
    </row>
    <row r="4016" spans="1:2" ht="18" x14ac:dyDescent="0.2">
      <c r="A4016" s="26"/>
      <c r="B4016" s="130"/>
    </row>
    <row r="4017" spans="1:2" ht="18" x14ac:dyDescent="0.2">
      <c r="A4017" s="26"/>
      <c r="B4017" s="130"/>
    </row>
    <row r="4018" spans="1:2" ht="18" x14ac:dyDescent="0.2">
      <c r="A4018" s="26"/>
      <c r="B4018" s="130"/>
    </row>
    <row r="4019" spans="1:2" ht="18" x14ac:dyDescent="0.2">
      <c r="A4019" s="26"/>
      <c r="B4019" s="130"/>
    </row>
    <row r="4020" spans="1:2" ht="18" x14ac:dyDescent="0.2">
      <c r="A4020" s="26"/>
      <c r="B4020" s="130"/>
    </row>
    <row r="4021" spans="1:2" ht="18" x14ac:dyDescent="0.2">
      <c r="A4021" s="26"/>
      <c r="B4021" s="130"/>
    </row>
    <row r="4022" spans="1:2" ht="18" x14ac:dyDescent="0.2">
      <c r="A4022" s="26"/>
      <c r="B4022" s="130"/>
    </row>
    <row r="4023" spans="1:2" ht="18" x14ac:dyDescent="0.2">
      <c r="A4023" s="26"/>
      <c r="B4023" s="130"/>
    </row>
    <row r="4024" spans="1:2" ht="18" x14ac:dyDescent="0.2">
      <c r="A4024" s="26"/>
      <c r="B4024" s="130"/>
    </row>
    <row r="4025" spans="1:2" ht="18" x14ac:dyDescent="0.2">
      <c r="A4025" s="26"/>
      <c r="B4025" s="130"/>
    </row>
    <row r="4026" spans="1:2" ht="18" x14ac:dyDescent="0.2">
      <c r="A4026" s="26"/>
      <c r="B4026" s="130"/>
    </row>
    <row r="4027" spans="1:2" ht="18" x14ac:dyDescent="0.2">
      <c r="A4027" s="26"/>
      <c r="B4027" s="130"/>
    </row>
    <row r="4028" spans="1:2" ht="18" x14ac:dyDescent="0.2">
      <c r="A4028" s="26"/>
      <c r="B4028" s="130"/>
    </row>
    <row r="4029" spans="1:2" ht="18" x14ac:dyDescent="0.2">
      <c r="A4029" s="26"/>
      <c r="B4029" s="130"/>
    </row>
    <row r="4030" spans="1:2" ht="18" x14ac:dyDescent="0.2">
      <c r="A4030" s="26"/>
      <c r="B4030" s="130"/>
    </row>
    <row r="4031" spans="1:2" ht="18" x14ac:dyDescent="0.2">
      <c r="A4031" s="26"/>
      <c r="B4031" s="130"/>
    </row>
    <row r="4032" spans="1:2" ht="18" x14ac:dyDescent="0.2">
      <c r="A4032" s="26"/>
      <c r="B4032" s="130"/>
    </row>
    <row r="4033" spans="1:2" ht="18" x14ac:dyDescent="0.2">
      <c r="A4033" s="26"/>
      <c r="B4033" s="130"/>
    </row>
    <row r="4034" spans="1:2" ht="18" x14ac:dyDescent="0.2">
      <c r="A4034" s="26"/>
      <c r="B4034" s="130"/>
    </row>
    <row r="4035" spans="1:2" ht="18" x14ac:dyDescent="0.2">
      <c r="A4035" s="26"/>
      <c r="B4035" s="130"/>
    </row>
    <row r="4036" spans="1:2" ht="18" x14ac:dyDescent="0.2">
      <c r="A4036" s="26"/>
      <c r="B4036" s="130"/>
    </row>
    <row r="4037" spans="1:2" ht="18" x14ac:dyDescent="0.2">
      <c r="A4037" s="26"/>
      <c r="B4037" s="130"/>
    </row>
    <row r="4038" spans="1:2" ht="18" x14ac:dyDescent="0.2">
      <c r="A4038" s="26"/>
      <c r="B4038" s="130"/>
    </row>
    <row r="4039" spans="1:2" ht="18" x14ac:dyDescent="0.2">
      <c r="A4039" s="26"/>
      <c r="B4039" s="130"/>
    </row>
    <row r="4040" spans="1:2" ht="18" x14ac:dyDescent="0.2">
      <c r="A4040" s="26"/>
      <c r="B4040" s="130"/>
    </row>
    <row r="4041" spans="1:2" ht="18" x14ac:dyDescent="0.2">
      <c r="A4041" s="26"/>
      <c r="B4041" s="130"/>
    </row>
    <row r="4042" spans="1:2" ht="18" x14ac:dyDescent="0.2">
      <c r="A4042" s="26"/>
      <c r="B4042" s="130"/>
    </row>
    <row r="4043" spans="1:2" ht="18" x14ac:dyDescent="0.2">
      <c r="A4043" s="26"/>
      <c r="B4043" s="130"/>
    </row>
    <row r="4044" spans="1:2" ht="18" x14ac:dyDescent="0.2">
      <c r="A4044" s="26"/>
      <c r="B4044" s="130"/>
    </row>
    <row r="4045" spans="1:2" ht="18" x14ac:dyDescent="0.2">
      <c r="A4045" s="26"/>
      <c r="B4045" s="130"/>
    </row>
    <row r="4046" spans="1:2" ht="18" x14ac:dyDescent="0.2">
      <c r="A4046" s="26"/>
      <c r="B4046" s="130"/>
    </row>
    <row r="4047" spans="1:2" ht="18" x14ac:dyDescent="0.2">
      <c r="A4047" s="26"/>
      <c r="B4047" s="130"/>
    </row>
    <row r="4048" spans="1:2" ht="18" x14ac:dyDescent="0.2">
      <c r="A4048" s="26"/>
      <c r="B4048" s="130"/>
    </row>
    <row r="4049" spans="1:2" ht="18" x14ac:dyDescent="0.2">
      <c r="A4049" s="26"/>
      <c r="B4049" s="130"/>
    </row>
    <row r="4050" spans="1:2" ht="18" x14ac:dyDescent="0.2">
      <c r="A4050" s="26"/>
      <c r="B4050" s="130"/>
    </row>
    <row r="4051" spans="1:2" ht="18" x14ac:dyDescent="0.2">
      <c r="A4051" s="26"/>
      <c r="B4051" s="130"/>
    </row>
    <row r="4052" spans="1:2" ht="18" x14ac:dyDescent="0.2">
      <c r="A4052" s="26"/>
      <c r="B4052" s="130"/>
    </row>
    <row r="4053" spans="1:2" ht="18" x14ac:dyDescent="0.2">
      <c r="A4053" s="26"/>
      <c r="B4053" s="130"/>
    </row>
    <row r="4054" spans="1:2" ht="18" x14ac:dyDescent="0.2">
      <c r="A4054" s="26"/>
      <c r="B4054" s="130"/>
    </row>
    <row r="4055" spans="1:2" ht="18" x14ac:dyDescent="0.2">
      <c r="A4055" s="26"/>
      <c r="B4055" s="130"/>
    </row>
    <row r="4056" spans="1:2" ht="18" x14ac:dyDescent="0.2">
      <c r="A4056" s="26"/>
      <c r="B4056" s="130"/>
    </row>
    <row r="4057" spans="1:2" ht="18" x14ac:dyDescent="0.2">
      <c r="A4057" s="26"/>
      <c r="B4057" s="130"/>
    </row>
    <row r="4058" spans="1:2" ht="18" x14ac:dyDescent="0.2">
      <c r="A4058" s="26"/>
      <c r="B4058" s="130"/>
    </row>
    <row r="4059" spans="1:2" ht="18" x14ac:dyDescent="0.2">
      <c r="A4059" s="26"/>
      <c r="B4059" s="130"/>
    </row>
    <row r="4060" spans="1:2" ht="18" x14ac:dyDescent="0.2">
      <c r="A4060" s="26"/>
      <c r="B4060" s="130"/>
    </row>
    <row r="4061" spans="1:2" ht="18" x14ac:dyDescent="0.2">
      <c r="A4061" s="26"/>
      <c r="B4061" s="130"/>
    </row>
    <row r="4062" spans="1:2" ht="18" x14ac:dyDescent="0.2">
      <c r="A4062" s="26"/>
      <c r="B4062" s="130"/>
    </row>
    <row r="4063" spans="1:2" ht="18" x14ac:dyDescent="0.2">
      <c r="A4063" s="26"/>
      <c r="B4063" s="130"/>
    </row>
    <row r="4064" spans="1:2" ht="18" x14ac:dyDescent="0.2">
      <c r="A4064" s="26"/>
      <c r="B4064" s="130"/>
    </row>
    <row r="4065" spans="1:2" ht="18" x14ac:dyDescent="0.2">
      <c r="A4065" s="26"/>
      <c r="B4065" s="130"/>
    </row>
    <row r="4066" spans="1:2" ht="18" x14ac:dyDescent="0.2">
      <c r="A4066" s="26"/>
      <c r="B4066" s="130"/>
    </row>
    <row r="4067" spans="1:2" ht="18" x14ac:dyDescent="0.2">
      <c r="A4067" s="26"/>
      <c r="B4067" s="130"/>
    </row>
    <row r="4068" spans="1:2" ht="18" x14ac:dyDescent="0.2">
      <c r="A4068" s="26"/>
      <c r="B4068" s="130"/>
    </row>
    <row r="4069" spans="1:2" ht="18" x14ac:dyDescent="0.2">
      <c r="A4069" s="26"/>
      <c r="B4069" s="130"/>
    </row>
    <row r="4070" spans="1:2" ht="18" x14ac:dyDescent="0.2">
      <c r="A4070" s="26"/>
      <c r="B4070" s="130"/>
    </row>
    <row r="4071" spans="1:2" ht="18" x14ac:dyDescent="0.2">
      <c r="A4071" s="26"/>
      <c r="B4071" s="130"/>
    </row>
    <row r="4072" spans="1:2" ht="18" x14ac:dyDescent="0.2">
      <c r="A4072" s="26"/>
      <c r="B4072" s="130"/>
    </row>
    <row r="4073" spans="1:2" ht="18" x14ac:dyDescent="0.2">
      <c r="A4073" s="26"/>
      <c r="B4073" s="130"/>
    </row>
    <row r="4074" spans="1:2" ht="18" x14ac:dyDescent="0.2">
      <c r="A4074" s="26"/>
      <c r="B4074" s="130"/>
    </row>
    <row r="4075" spans="1:2" ht="18" x14ac:dyDescent="0.2">
      <c r="A4075" s="26"/>
      <c r="B4075" s="130"/>
    </row>
    <row r="4076" spans="1:2" ht="18" x14ac:dyDescent="0.2">
      <c r="A4076" s="26"/>
      <c r="B4076" s="130"/>
    </row>
    <row r="4077" spans="1:2" ht="18" x14ac:dyDescent="0.2">
      <c r="A4077" s="26"/>
      <c r="B4077" s="130"/>
    </row>
    <row r="4078" spans="1:2" ht="18" x14ac:dyDescent="0.2">
      <c r="A4078" s="26"/>
      <c r="B4078" s="130"/>
    </row>
    <row r="4079" spans="1:2" ht="18" x14ac:dyDescent="0.2">
      <c r="A4079" s="26"/>
      <c r="B4079" s="130"/>
    </row>
    <row r="4080" spans="1:2" ht="18" x14ac:dyDescent="0.2">
      <c r="A4080" s="26"/>
      <c r="B4080" s="130"/>
    </row>
    <row r="4081" spans="1:2" ht="18" x14ac:dyDescent="0.2">
      <c r="A4081" s="26"/>
      <c r="B4081" s="130"/>
    </row>
    <row r="4082" spans="1:2" ht="18" x14ac:dyDescent="0.2">
      <c r="A4082" s="26"/>
      <c r="B4082" s="130"/>
    </row>
    <row r="4083" spans="1:2" ht="18" x14ac:dyDescent="0.2">
      <c r="A4083" s="26"/>
      <c r="B4083" s="130"/>
    </row>
    <row r="4084" spans="1:2" ht="18" x14ac:dyDescent="0.2">
      <c r="A4084" s="26"/>
      <c r="B4084" s="130"/>
    </row>
    <row r="4085" spans="1:2" ht="18" x14ac:dyDescent="0.2">
      <c r="A4085" s="26"/>
      <c r="B4085" s="130"/>
    </row>
    <row r="4086" spans="1:2" ht="18" x14ac:dyDescent="0.2">
      <c r="A4086" s="26"/>
      <c r="B4086" s="130"/>
    </row>
    <row r="4087" spans="1:2" ht="18" x14ac:dyDescent="0.2">
      <c r="A4087" s="26"/>
      <c r="B4087" s="130"/>
    </row>
    <row r="4088" spans="1:2" ht="18" x14ac:dyDescent="0.2">
      <c r="A4088" s="26"/>
      <c r="B4088" s="130"/>
    </row>
    <row r="4089" spans="1:2" ht="18" x14ac:dyDescent="0.2">
      <c r="A4089" s="26"/>
      <c r="B4089" s="130"/>
    </row>
    <row r="4090" spans="1:2" ht="18" x14ac:dyDescent="0.2">
      <c r="A4090" s="26"/>
      <c r="B4090" s="130"/>
    </row>
    <row r="4091" spans="1:2" ht="18" x14ac:dyDescent="0.2">
      <c r="A4091" s="26"/>
      <c r="B4091" s="130"/>
    </row>
    <row r="4092" spans="1:2" ht="18" x14ac:dyDescent="0.2">
      <c r="A4092" s="26"/>
      <c r="B4092" s="130"/>
    </row>
    <row r="4093" spans="1:2" ht="18" x14ac:dyDescent="0.2">
      <c r="A4093" s="26"/>
      <c r="B4093" s="130"/>
    </row>
    <row r="4094" spans="1:2" ht="18" x14ac:dyDescent="0.2">
      <c r="A4094" s="26"/>
      <c r="B4094" s="130"/>
    </row>
    <row r="4095" spans="1:2" ht="18" x14ac:dyDescent="0.2">
      <c r="A4095" s="26"/>
      <c r="B4095" s="130"/>
    </row>
    <row r="4096" spans="1:2" ht="18" x14ac:dyDescent="0.2">
      <c r="A4096" s="26"/>
      <c r="B4096" s="130"/>
    </row>
    <row r="4097" spans="1:2" ht="18" x14ac:dyDescent="0.2">
      <c r="A4097" s="26"/>
      <c r="B4097" s="130"/>
    </row>
    <row r="4098" spans="1:2" ht="18" x14ac:dyDescent="0.2">
      <c r="A4098" s="26"/>
      <c r="B4098" s="130"/>
    </row>
    <row r="4099" spans="1:2" ht="18" x14ac:dyDescent="0.2">
      <c r="A4099" s="26"/>
      <c r="B4099" s="130"/>
    </row>
    <row r="4100" spans="1:2" ht="18" x14ac:dyDescent="0.2">
      <c r="A4100" s="26"/>
      <c r="B4100" s="130"/>
    </row>
    <row r="4101" spans="1:2" ht="18" x14ac:dyDescent="0.2">
      <c r="A4101" s="26"/>
      <c r="B4101" s="130"/>
    </row>
    <row r="4102" spans="1:2" ht="18" x14ac:dyDescent="0.2">
      <c r="A4102" s="26"/>
      <c r="B4102" s="130"/>
    </row>
    <row r="4103" spans="1:2" ht="18" x14ac:dyDescent="0.2">
      <c r="A4103" s="26"/>
      <c r="B4103" s="130"/>
    </row>
    <row r="4104" spans="1:2" ht="18" x14ac:dyDescent="0.2">
      <c r="A4104" s="26"/>
      <c r="B4104" s="130"/>
    </row>
    <row r="4105" spans="1:2" ht="18" x14ac:dyDescent="0.2">
      <c r="A4105" s="26"/>
      <c r="B4105" s="130"/>
    </row>
    <row r="4106" spans="1:2" ht="18" x14ac:dyDescent="0.2">
      <c r="A4106" s="26"/>
      <c r="B4106" s="130"/>
    </row>
    <row r="4107" spans="1:2" ht="18" x14ac:dyDescent="0.2">
      <c r="A4107" s="26"/>
      <c r="B4107" s="130"/>
    </row>
    <row r="4108" spans="1:2" ht="18" x14ac:dyDescent="0.2">
      <c r="A4108" s="26"/>
      <c r="B4108" s="130"/>
    </row>
    <row r="4109" spans="1:2" ht="18" x14ac:dyDescent="0.2">
      <c r="A4109" s="26"/>
      <c r="B4109" s="130"/>
    </row>
    <row r="4110" spans="1:2" ht="18" x14ac:dyDescent="0.2">
      <c r="A4110" s="26"/>
      <c r="B4110" s="130"/>
    </row>
    <row r="4111" spans="1:2" ht="18" x14ac:dyDescent="0.2">
      <c r="A4111" s="26"/>
      <c r="B4111" s="130"/>
    </row>
    <row r="4112" spans="1:2" ht="18" x14ac:dyDescent="0.2">
      <c r="A4112" s="26"/>
      <c r="B4112" s="130"/>
    </row>
    <row r="4113" spans="1:2" ht="18" x14ac:dyDescent="0.2">
      <c r="A4113" s="26"/>
      <c r="B4113" s="130"/>
    </row>
    <row r="4114" spans="1:2" ht="18" x14ac:dyDescent="0.2">
      <c r="A4114" s="26"/>
      <c r="B4114" s="130"/>
    </row>
    <row r="4115" spans="1:2" ht="18" x14ac:dyDescent="0.2">
      <c r="A4115" s="26"/>
      <c r="B4115" s="130"/>
    </row>
    <row r="4116" spans="1:2" ht="18" x14ac:dyDescent="0.2">
      <c r="A4116" s="26"/>
      <c r="B4116" s="130"/>
    </row>
    <row r="4117" spans="1:2" ht="18" x14ac:dyDescent="0.2">
      <c r="A4117" s="26"/>
      <c r="B4117" s="130"/>
    </row>
    <row r="4118" spans="1:2" ht="18" x14ac:dyDescent="0.2">
      <c r="A4118" s="26"/>
      <c r="B4118" s="130"/>
    </row>
    <row r="4119" spans="1:2" ht="18" x14ac:dyDescent="0.2">
      <c r="A4119" s="26"/>
      <c r="B4119" s="130"/>
    </row>
    <row r="4120" spans="1:2" ht="18" x14ac:dyDescent="0.2">
      <c r="A4120" s="26"/>
      <c r="B4120" s="130"/>
    </row>
    <row r="4121" spans="1:2" ht="18" x14ac:dyDescent="0.2">
      <c r="A4121" s="26"/>
      <c r="B4121" s="130"/>
    </row>
    <row r="4122" spans="1:2" ht="18" x14ac:dyDescent="0.2">
      <c r="A4122" s="26"/>
      <c r="B4122" s="130"/>
    </row>
    <row r="4123" spans="1:2" ht="18" x14ac:dyDescent="0.2">
      <c r="A4123" s="26"/>
      <c r="B4123" s="130"/>
    </row>
    <row r="4124" spans="1:2" ht="18" x14ac:dyDescent="0.2">
      <c r="A4124" s="26"/>
      <c r="B4124" s="130"/>
    </row>
    <row r="4125" spans="1:2" ht="18" x14ac:dyDescent="0.2">
      <c r="A4125" s="26"/>
      <c r="B4125" s="130"/>
    </row>
    <row r="4126" spans="1:2" ht="18" x14ac:dyDescent="0.2">
      <c r="A4126" s="26"/>
      <c r="B4126" s="130"/>
    </row>
    <row r="4127" spans="1:2" ht="18" x14ac:dyDescent="0.2">
      <c r="A4127" s="26"/>
      <c r="B4127" s="130"/>
    </row>
    <row r="4128" spans="1:2" ht="18" x14ac:dyDescent="0.2">
      <c r="A4128" s="26"/>
      <c r="B4128" s="130"/>
    </row>
    <row r="4129" spans="1:2" ht="18" x14ac:dyDescent="0.2">
      <c r="A4129" s="26"/>
      <c r="B4129" s="130"/>
    </row>
    <row r="4130" spans="1:2" ht="18" x14ac:dyDescent="0.2">
      <c r="A4130" s="26"/>
      <c r="B4130" s="130"/>
    </row>
    <row r="4131" spans="1:2" ht="18" x14ac:dyDescent="0.2">
      <c r="A4131" s="26"/>
      <c r="B4131" s="130"/>
    </row>
    <row r="4132" spans="1:2" ht="18" x14ac:dyDescent="0.2">
      <c r="A4132" s="26"/>
      <c r="B4132" s="130"/>
    </row>
    <row r="4133" spans="1:2" ht="18" x14ac:dyDescent="0.2">
      <c r="A4133" s="26"/>
      <c r="B4133" s="130"/>
    </row>
    <row r="4134" spans="1:2" ht="18" x14ac:dyDescent="0.2">
      <c r="A4134" s="26"/>
      <c r="B4134" s="130"/>
    </row>
    <row r="4135" spans="1:2" ht="18" x14ac:dyDescent="0.2">
      <c r="A4135" s="26"/>
      <c r="B4135" s="130"/>
    </row>
    <row r="4136" spans="1:2" ht="18" x14ac:dyDescent="0.2">
      <c r="A4136" s="26"/>
      <c r="B4136" s="130"/>
    </row>
    <row r="4137" spans="1:2" ht="18" x14ac:dyDescent="0.2">
      <c r="A4137" s="26"/>
      <c r="B4137" s="130"/>
    </row>
    <row r="4138" spans="1:2" ht="18" x14ac:dyDescent="0.2">
      <c r="A4138" s="26"/>
      <c r="B4138" s="130"/>
    </row>
    <row r="4139" spans="1:2" ht="18" x14ac:dyDescent="0.2">
      <c r="A4139" s="26"/>
      <c r="B4139" s="130"/>
    </row>
    <row r="4140" spans="1:2" ht="18" x14ac:dyDescent="0.2">
      <c r="A4140" s="26"/>
      <c r="B4140" s="130"/>
    </row>
    <row r="4141" spans="1:2" ht="18" x14ac:dyDescent="0.2">
      <c r="A4141" s="26"/>
      <c r="B4141" s="130"/>
    </row>
    <row r="4142" spans="1:2" ht="18" x14ac:dyDescent="0.2">
      <c r="A4142" s="26"/>
      <c r="B4142" s="130"/>
    </row>
    <row r="4143" spans="1:2" ht="18" x14ac:dyDescent="0.2">
      <c r="A4143" s="26"/>
      <c r="B4143" s="130"/>
    </row>
    <row r="4144" spans="1:2" ht="18" x14ac:dyDescent="0.2">
      <c r="A4144" s="26"/>
      <c r="B4144" s="130"/>
    </row>
    <row r="4145" spans="1:2" ht="18" x14ac:dyDescent="0.2">
      <c r="A4145" s="26"/>
      <c r="B4145" s="130"/>
    </row>
    <row r="4146" spans="1:2" ht="18" x14ac:dyDescent="0.2">
      <c r="A4146" s="26"/>
      <c r="B4146" s="130"/>
    </row>
    <row r="4147" spans="1:2" ht="18" x14ac:dyDescent="0.2">
      <c r="A4147" s="26"/>
      <c r="B4147" s="130"/>
    </row>
    <row r="4148" spans="1:2" ht="18" x14ac:dyDescent="0.2">
      <c r="A4148" s="26"/>
      <c r="B4148" s="130"/>
    </row>
    <row r="4149" spans="1:2" ht="18" x14ac:dyDescent="0.2">
      <c r="A4149" s="26"/>
      <c r="B4149" s="130"/>
    </row>
    <row r="4150" spans="1:2" ht="18" x14ac:dyDescent="0.2">
      <c r="A4150" s="26"/>
      <c r="B4150" s="130"/>
    </row>
    <row r="4151" spans="1:2" ht="18" x14ac:dyDescent="0.2">
      <c r="A4151" s="26"/>
      <c r="B4151" s="130"/>
    </row>
    <row r="4152" spans="1:2" ht="18" x14ac:dyDescent="0.2">
      <c r="A4152" s="26"/>
      <c r="B4152" s="130"/>
    </row>
    <row r="4153" spans="1:2" ht="18" x14ac:dyDescent="0.2">
      <c r="A4153" s="26"/>
      <c r="B4153" s="130"/>
    </row>
    <row r="4154" spans="1:2" ht="18" x14ac:dyDescent="0.2">
      <c r="A4154" s="26"/>
      <c r="B4154" s="130"/>
    </row>
    <row r="4155" spans="1:2" ht="18" x14ac:dyDescent="0.2">
      <c r="A4155" s="26"/>
      <c r="B4155" s="130"/>
    </row>
    <row r="4156" spans="1:2" ht="18" x14ac:dyDescent="0.2">
      <c r="A4156" s="26"/>
      <c r="B4156" s="130"/>
    </row>
    <row r="4157" spans="1:2" ht="18" x14ac:dyDescent="0.2">
      <c r="A4157" s="26"/>
      <c r="B4157" s="130"/>
    </row>
    <row r="4158" spans="1:2" ht="18" x14ac:dyDescent="0.2">
      <c r="A4158" s="26"/>
      <c r="B4158" s="130"/>
    </row>
    <row r="4159" spans="1:2" ht="18" x14ac:dyDescent="0.2">
      <c r="A4159" s="26"/>
      <c r="B4159" s="130"/>
    </row>
    <row r="4160" spans="1:2" ht="18" x14ac:dyDescent="0.2">
      <c r="A4160" s="26"/>
      <c r="B4160" s="130"/>
    </row>
    <row r="4161" spans="1:2" ht="18" x14ac:dyDescent="0.2">
      <c r="A4161" s="26"/>
      <c r="B4161" s="130"/>
    </row>
    <row r="4162" spans="1:2" ht="18" x14ac:dyDescent="0.2">
      <c r="A4162" s="26"/>
      <c r="B4162" s="130"/>
    </row>
    <row r="4163" spans="1:2" ht="18" x14ac:dyDescent="0.2">
      <c r="A4163" s="26"/>
      <c r="B4163" s="130"/>
    </row>
    <row r="4164" spans="1:2" ht="18" x14ac:dyDescent="0.2">
      <c r="A4164" s="26"/>
      <c r="B4164" s="130"/>
    </row>
    <row r="4165" spans="1:2" ht="18" x14ac:dyDescent="0.2">
      <c r="A4165" s="26"/>
      <c r="B4165" s="130"/>
    </row>
    <row r="4166" spans="1:2" ht="18" x14ac:dyDescent="0.2">
      <c r="A4166" s="26"/>
      <c r="B4166" s="130"/>
    </row>
    <row r="4167" spans="1:2" ht="18" x14ac:dyDescent="0.2">
      <c r="A4167" s="26"/>
      <c r="B4167" s="130"/>
    </row>
    <row r="4168" spans="1:2" ht="18" x14ac:dyDescent="0.2">
      <c r="A4168" s="26"/>
      <c r="B4168" s="130"/>
    </row>
    <row r="4169" spans="1:2" ht="18" x14ac:dyDescent="0.2">
      <c r="A4169" s="26"/>
      <c r="B4169" s="130"/>
    </row>
    <row r="4170" spans="1:2" ht="18" x14ac:dyDescent="0.2">
      <c r="A4170" s="26"/>
      <c r="B4170" s="130"/>
    </row>
    <row r="4171" spans="1:2" ht="18" x14ac:dyDescent="0.2">
      <c r="A4171" s="26"/>
      <c r="B4171" s="130"/>
    </row>
    <row r="4172" spans="1:2" ht="18" x14ac:dyDescent="0.2">
      <c r="A4172" s="26"/>
      <c r="B4172" s="130"/>
    </row>
    <row r="4173" spans="1:2" ht="18" x14ac:dyDescent="0.2">
      <c r="A4173" s="26"/>
      <c r="B4173" s="130"/>
    </row>
    <row r="4174" spans="1:2" ht="18" x14ac:dyDescent="0.2">
      <c r="A4174" s="26"/>
      <c r="B4174" s="130"/>
    </row>
    <row r="4175" spans="1:2" ht="18" x14ac:dyDescent="0.2">
      <c r="A4175" s="26"/>
      <c r="B4175" s="130"/>
    </row>
    <row r="4176" spans="1:2" ht="18" x14ac:dyDescent="0.2">
      <c r="A4176" s="26"/>
      <c r="B4176" s="130"/>
    </row>
    <row r="4177" spans="1:2" ht="18" x14ac:dyDescent="0.2">
      <c r="A4177" s="26"/>
      <c r="B4177" s="130"/>
    </row>
    <row r="4178" spans="1:2" ht="18" x14ac:dyDescent="0.2">
      <c r="A4178" s="26"/>
      <c r="B4178" s="130"/>
    </row>
    <row r="4179" spans="1:2" ht="18" x14ac:dyDescent="0.2">
      <c r="A4179" s="26"/>
      <c r="B4179" s="130"/>
    </row>
    <row r="4180" spans="1:2" ht="18" x14ac:dyDescent="0.2">
      <c r="A4180" s="26"/>
      <c r="B4180" s="130"/>
    </row>
    <row r="4181" spans="1:2" ht="18" x14ac:dyDescent="0.2">
      <c r="A4181" s="26"/>
      <c r="B4181" s="130"/>
    </row>
    <row r="4182" spans="1:2" ht="18" x14ac:dyDescent="0.2">
      <c r="A4182" s="26"/>
      <c r="B4182" s="130"/>
    </row>
    <row r="4183" spans="1:2" ht="18" x14ac:dyDescent="0.2">
      <c r="A4183" s="26"/>
      <c r="B4183" s="130"/>
    </row>
    <row r="4184" spans="1:2" ht="18" x14ac:dyDescent="0.2">
      <c r="A4184" s="26"/>
      <c r="B4184" s="130"/>
    </row>
    <row r="4185" spans="1:2" ht="18" x14ac:dyDescent="0.2">
      <c r="A4185" s="26"/>
      <c r="B4185" s="130"/>
    </row>
    <row r="4186" spans="1:2" ht="18" x14ac:dyDescent="0.2">
      <c r="A4186" s="26"/>
      <c r="B4186" s="130"/>
    </row>
    <row r="4187" spans="1:2" ht="18" x14ac:dyDescent="0.2">
      <c r="A4187" s="26"/>
      <c r="B4187" s="130"/>
    </row>
    <row r="4188" spans="1:2" ht="18" x14ac:dyDescent="0.2">
      <c r="A4188" s="26"/>
      <c r="B4188" s="130"/>
    </row>
    <row r="4189" spans="1:2" ht="18" x14ac:dyDescent="0.2">
      <c r="A4189" s="26"/>
      <c r="B4189" s="130"/>
    </row>
    <row r="4190" spans="1:2" ht="18" x14ac:dyDescent="0.2">
      <c r="A4190" s="26"/>
      <c r="B4190" s="130"/>
    </row>
    <row r="4191" spans="1:2" ht="18" x14ac:dyDescent="0.2">
      <c r="A4191" s="26"/>
      <c r="B4191" s="130"/>
    </row>
    <row r="4192" spans="1:2" ht="18" x14ac:dyDescent="0.2">
      <c r="A4192" s="26"/>
      <c r="B4192" s="130"/>
    </row>
    <row r="4193" spans="1:2" ht="18" x14ac:dyDescent="0.2">
      <c r="A4193" s="26"/>
      <c r="B4193" s="130"/>
    </row>
    <row r="4194" spans="1:2" ht="18" x14ac:dyDescent="0.2">
      <c r="A4194" s="26"/>
      <c r="B4194" s="130"/>
    </row>
    <row r="4195" spans="1:2" ht="18" x14ac:dyDescent="0.2">
      <c r="A4195" s="26"/>
      <c r="B4195" s="130"/>
    </row>
    <row r="4196" spans="1:2" ht="18" x14ac:dyDescent="0.2">
      <c r="A4196" s="26"/>
      <c r="B4196" s="130"/>
    </row>
    <row r="4197" spans="1:2" ht="18" x14ac:dyDescent="0.2">
      <c r="A4197" s="26"/>
      <c r="B4197" s="130"/>
    </row>
    <row r="4198" spans="1:2" ht="18" x14ac:dyDescent="0.2">
      <c r="A4198" s="26"/>
      <c r="B4198" s="130"/>
    </row>
    <row r="4199" spans="1:2" ht="18" x14ac:dyDescent="0.2">
      <c r="A4199" s="26"/>
      <c r="B4199" s="130"/>
    </row>
    <row r="4200" spans="1:2" ht="18" x14ac:dyDescent="0.2">
      <c r="A4200" s="26"/>
      <c r="B4200" s="130"/>
    </row>
    <row r="4201" spans="1:2" ht="18" x14ac:dyDescent="0.2">
      <c r="A4201" s="26"/>
      <c r="B4201" s="130"/>
    </row>
    <row r="4202" spans="1:2" ht="18" x14ac:dyDescent="0.2">
      <c r="A4202" s="26"/>
      <c r="B4202" s="130"/>
    </row>
    <row r="4203" spans="1:2" ht="18" x14ac:dyDescent="0.2">
      <c r="A4203" s="26"/>
      <c r="B4203" s="130"/>
    </row>
    <row r="4204" spans="1:2" ht="18" x14ac:dyDescent="0.2">
      <c r="A4204" s="26"/>
      <c r="B4204" s="130"/>
    </row>
    <row r="4205" spans="1:2" ht="18" x14ac:dyDescent="0.2">
      <c r="A4205" s="26"/>
      <c r="B4205" s="130"/>
    </row>
    <row r="4206" spans="1:2" ht="18" x14ac:dyDescent="0.2">
      <c r="A4206" s="26"/>
      <c r="B4206" s="130"/>
    </row>
    <row r="4207" spans="1:2" ht="18" x14ac:dyDescent="0.2">
      <c r="A4207" s="26"/>
      <c r="B4207" s="130"/>
    </row>
    <row r="4208" spans="1:2" ht="18" x14ac:dyDescent="0.2">
      <c r="A4208" s="26"/>
      <c r="B4208" s="130"/>
    </row>
    <row r="4209" spans="1:2" ht="18" x14ac:dyDescent="0.2">
      <c r="A4209" s="26"/>
      <c r="B4209" s="130"/>
    </row>
    <row r="4210" spans="1:2" ht="18" x14ac:dyDescent="0.2">
      <c r="A4210" s="26"/>
      <c r="B4210" s="130"/>
    </row>
    <row r="4211" spans="1:2" ht="18" x14ac:dyDescent="0.2">
      <c r="A4211" s="26"/>
      <c r="B4211" s="130"/>
    </row>
    <row r="4212" spans="1:2" ht="18" x14ac:dyDescent="0.2">
      <c r="A4212" s="26"/>
      <c r="B4212" s="130"/>
    </row>
    <row r="4213" spans="1:2" ht="18" x14ac:dyDescent="0.2">
      <c r="A4213" s="26"/>
      <c r="B4213" s="130"/>
    </row>
    <row r="4214" spans="1:2" ht="18" x14ac:dyDescent="0.2">
      <c r="A4214" s="26"/>
      <c r="B4214" s="130"/>
    </row>
    <row r="4215" spans="1:2" ht="18" x14ac:dyDescent="0.2">
      <c r="A4215" s="26"/>
      <c r="B4215" s="130"/>
    </row>
    <row r="4216" spans="1:2" ht="18" x14ac:dyDescent="0.2">
      <c r="A4216" s="26"/>
      <c r="B4216" s="130"/>
    </row>
    <row r="4217" spans="1:2" ht="18" x14ac:dyDescent="0.2">
      <c r="A4217" s="26"/>
      <c r="B4217" s="130"/>
    </row>
    <row r="4218" spans="1:2" ht="18" x14ac:dyDescent="0.2">
      <c r="A4218" s="26"/>
      <c r="B4218" s="130"/>
    </row>
    <row r="4219" spans="1:2" ht="18" x14ac:dyDescent="0.2">
      <c r="A4219" s="26"/>
      <c r="B4219" s="130"/>
    </row>
    <row r="4220" spans="1:2" ht="18" x14ac:dyDescent="0.2">
      <c r="A4220" s="26"/>
      <c r="B4220" s="130"/>
    </row>
    <row r="4221" spans="1:2" ht="18" x14ac:dyDescent="0.2">
      <c r="A4221" s="26"/>
      <c r="B4221" s="130"/>
    </row>
    <row r="4222" spans="1:2" ht="18" x14ac:dyDescent="0.2">
      <c r="A4222" s="26"/>
      <c r="B4222" s="130"/>
    </row>
    <row r="4223" spans="1:2" ht="18" x14ac:dyDescent="0.2">
      <c r="A4223" s="26"/>
      <c r="B4223" s="130"/>
    </row>
    <row r="4224" spans="1:2" ht="18" x14ac:dyDescent="0.2">
      <c r="A4224" s="26"/>
      <c r="B4224" s="130"/>
    </row>
    <row r="4225" spans="1:2" ht="18" x14ac:dyDescent="0.2">
      <c r="A4225" s="26"/>
      <c r="B4225" s="130"/>
    </row>
    <row r="4226" spans="1:2" ht="18" x14ac:dyDescent="0.2">
      <c r="A4226" s="26"/>
      <c r="B4226" s="130"/>
    </row>
    <row r="4227" spans="1:2" ht="18" x14ac:dyDescent="0.2">
      <c r="A4227" s="26"/>
      <c r="B4227" s="130"/>
    </row>
    <row r="4228" spans="1:2" ht="18" x14ac:dyDescent="0.2">
      <c r="A4228" s="26"/>
      <c r="B4228" s="130"/>
    </row>
    <row r="4229" spans="1:2" ht="18" x14ac:dyDescent="0.2">
      <c r="A4229" s="26"/>
      <c r="B4229" s="130"/>
    </row>
    <row r="4230" spans="1:2" ht="18" x14ac:dyDescent="0.2">
      <c r="A4230" s="26"/>
      <c r="B4230" s="130"/>
    </row>
    <row r="4231" spans="1:2" ht="18" x14ac:dyDescent="0.2">
      <c r="A4231" s="26"/>
      <c r="B4231" s="130"/>
    </row>
    <row r="4232" spans="1:2" ht="18" x14ac:dyDescent="0.2">
      <c r="A4232" s="26"/>
      <c r="B4232" s="130"/>
    </row>
    <row r="4233" spans="1:2" ht="18" x14ac:dyDescent="0.2">
      <c r="A4233" s="26"/>
      <c r="B4233" s="130"/>
    </row>
    <row r="4234" spans="1:2" ht="18" x14ac:dyDescent="0.2">
      <c r="A4234" s="26"/>
      <c r="B4234" s="130"/>
    </row>
    <row r="4235" spans="1:2" ht="18" x14ac:dyDescent="0.2">
      <c r="A4235" s="26"/>
      <c r="B4235" s="130"/>
    </row>
    <row r="4236" spans="1:2" ht="18" x14ac:dyDescent="0.2">
      <c r="A4236" s="26"/>
      <c r="B4236" s="130"/>
    </row>
    <row r="4237" spans="1:2" ht="18" x14ac:dyDescent="0.2">
      <c r="A4237" s="26"/>
      <c r="B4237" s="130"/>
    </row>
    <row r="4238" spans="1:2" ht="18" x14ac:dyDescent="0.2">
      <c r="A4238" s="26"/>
      <c r="B4238" s="130"/>
    </row>
    <row r="4239" spans="1:2" ht="18" x14ac:dyDescent="0.2">
      <c r="A4239" s="26"/>
      <c r="B4239" s="130"/>
    </row>
    <row r="4240" spans="1:2" ht="18" x14ac:dyDescent="0.2">
      <c r="A4240" s="26"/>
      <c r="B4240" s="130"/>
    </row>
    <row r="4241" spans="1:2" ht="18" x14ac:dyDescent="0.2">
      <c r="A4241" s="26"/>
      <c r="B4241" s="130"/>
    </row>
    <row r="4242" spans="1:2" ht="18" x14ac:dyDescent="0.2">
      <c r="A4242" s="26"/>
      <c r="B4242" s="130"/>
    </row>
    <row r="4243" spans="1:2" ht="18" x14ac:dyDescent="0.2">
      <c r="A4243" s="26"/>
      <c r="B4243" s="130"/>
    </row>
    <row r="4244" spans="1:2" ht="18" x14ac:dyDescent="0.2">
      <c r="A4244" s="26"/>
      <c r="B4244" s="130"/>
    </row>
    <row r="4245" spans="1:2" ht="18" x14ac:dyDescent="0.2">
      <c r="A4245" s="26"/>
      <c r="B4245" s="130"/>
    </row>
    <row r="4246" spans="1:2" ht="18" x14ac:dyDescent="0.2">
      <c r="A4246" s="26"/>
      <c r="B4246" s="130"/>
    </row>
    <row r="4247" spans="1:2" ht="18" x14ac:dyDescent="0.2">
      <c r="A4247" s="26"/>
      <c r="B4247" s="130"/>
    </row>
    <row r="4248" spans="1:2" ht="18" x14ac:dyDescent="0.2">
      <c r="A4248" s="26"/>
      <c r="B4248" s="130"/>
    </row>
    <row r="4249" spans="1:2" ht="18" x14ac:dyDescent="0.2">
      <c r="A4249" s="26"/>
      <c r="B4249" s="130"/>
    </row>
    <row r="4250" spans="1:2" ht="18" x14ac:dyDescent="0.2">
      <c r="A4250" s="26"/>
      <c r="B4250" s="130"/>
    </row>
    <row r="4251" spans="1:2" ht="18" x14ac:dyDescent="0.2">
      <c r="A4251" s="26"/>
      <c r="B4251" s="130"/>
    </row>
    <row r="4252" spans="1:2" ht="18" x14ac:dyDescent="0.2">
      <c r="A4252" s="26"/>
      <c r="B4252" s="130"/>
    </row>
    <row r="4253" spans="1:2" ht="18" x14ac:dyDescent="0.2">
      <c r="A4253" s="26"/>
      <c r="B4253" s="130"/>
    </row>
    <row r="4254" spans="1:2" ht="18" x14ac:dyDescent="0.2">
      <c r="A4254" s="26"/>
      <c r="B4254" s="130"/>
    </row>
    <row r="4255" spans="1:2" ht="18" x14ac:dyDescent="0.2">
      <c r="A4255" s="26"/>
      <c r="B4255" s="130"/>
    </row>
    <row r="4256" spans="1:2" ht="18" x14ac:dyDescent="0.2">
      <c r="A4256" s="26"/>
      <c r="B4256" s="130"/>
    </row>
    <row r="4257" spans="1:2" ht="18" x14ac:dyDescent="0.2">
      <c r="A4257" s="26"/>
      <c r="B4257" s="130"/>
    </row>
    <row r="4258" spans="1:2" ht="18" x14ac:dyDescent="0.2">
      <c r="A4258" s="26"/>
      <c r="B4258" s="130"/>
    </row>
    <row r="4259" spans="1:2" ht="18" x14ac:dyDescent="0.2">
      <c r="A4259" s="26"/>
      <c r="B4259" s="130"/>
    </row>
    <row r="4260" spans="1:2" ht="18" x14ac:dyDescent="0.2">
      <c r="A4260" s="26"/>
      <c r="B4260" s="130"/>
    </row>
    <row r="4261" spans="1:2" ht="18" x14ac:dyDescent="0.2">
      <c r="A4261" s="26"/>
      <c r="B4261" s="130"/>
    </row>
    <row r="4262" spans="1:2" ht="18" x14ac:dyDescent="0.2">
      <c r="A4262" s="26"/>
      <c r="B4262" s="130"/>
    </row>
    <row r="4263" spans="1:2" ht="18" x14ac:dyDescent="0.2">
      <c r="A4263" s="26"/>
      <c r="B4263" s="130"/>
    </row>
    <row r="4264" spans="1:2" ht="18" x14ac:dyDescent="0.2">
      <c r="A4264" s="26"/>
      <c r="B4264" s="130"/>
    </row>
    <row r="4265" spans="1:2" ht="18" x14ac:dyDescent="0.2">
      <c r="A4265" s="26"/>
      <c r="B4265" s="130"/>
    </row>
    <row r="4266" spans="1:2" ht="18" x14ac:dyDescent="0.2">
      <c r="A4266" s="26"/>
      <c r="B4266" s="130"/>
    </row>
    <row r="4267" spans="1:2" ht="18" x14ac:dyDescent="0.2">
      <c r="A4267" s="26"/>
      <c r="B4267" s="130"/>
    </row>
    <row r="4268" spans="1:2" ht="18" x14ac:dyDescent="0.2">
      <c r="A4268" s="26"/>
      <c r="B4268" s="130"/>
    </row>
    <row r="4269" spans="1:2" ht="18" x14ac:dyDescent="0.2">
      <c r="A4269" s="26"/>
      <c r="B4269" s="130"/>
    </row>
    <row r="4270" spans="1:2" ht="18" x14ac:dyDescent="0.2">
      <c r="A4270" s="26"/>
      <c r="B4270" s="130"/>
    </row>
    <row r="4271" spans="1:2" ht="18" x14ac:dyDescent="0.2">
      <c r="A4271" s="26"/>
      <c r="B4271" s="130"/>
    </row>
    <row r="4272" spans="1:2" ht="18" x14ac:dyDescent="0.2">
      <c r="A4272" s="26"/>
      <c r="B4272" s="130"/>
    </row>
    <row r="4273" spans="1:2" ht="18" x14ac:dyDescent="0.2">
      <c r="A4273" s="26"/>
      <c r="B4273" s="130"/>
    </row>
    <row r="4274" spans="1:2" ht="18" x14ac:dyDescent="0.2">
      <c r="A4274" s="26"/>
      <c r="B4274" s="130"/>
    </row>
    <row r="4275" spans="1:2" ht="18" x14ac:dyDescent="0.2">
      <c r="A4275" s="26"/>
      <c r="B4275" s="130"/>
    </row>
    <row r="4276" spans="1:2" ht="18" x14ac:dyDescent="0.2">
      <c r="A4276" s="26"/>
      <c r="B4276" s="130"/>
    </row>
    <row r="4277" spans="1:2" ht="18" x14ac:dyDescent="0.2">
      <c r="A4277" s="26"/>
      <c r="B4277" s="130"/>
    </row>
    <row r="4278" spans="1:2" ht="18" x14ac:dyDescent="0.2">
      <c r="A4278" s="26"/>
      <c r="B4278" s="130"/>
    </row>
    <row r="4279" spans="1:2" ht="18" x14ac:dyDescent="0.2">
      <c r="A4279" s="26"/>
      <c r="B4279" s="130"/>
    </row>
    <row r="4280" spans="1:2" ht="18" x14ac:dyDescent="0.2">
      <c r="A4280" s="26"/>
      <c r="B4280" s="130"/>
    </row>
    <row r="4281" spans="1:2" ht="18" x14ac:dyDescent="0.2">
      <c r="A4281" s="26"/>
      <c r="B4281" s="130"/>
    </row>
    <row r="4282" spans="1:2" ht="18" x14ac:dyDescent="0.2">
      <c r="A4282" s="26"/>
      <c r="B4282" s="130"/>
    </row>
    <row r="4283" spans="1:2" ht="18" x14ac:dyDescent="0.2">
      <c r="A4283" s="26"/>
      <c r="B4283" s="130"/>
    </row>
    <row r="4284" spans="1:2" ht="18" x14ac:dyDescent="0.2">
      <c r="A4284" s="26"/>
      <c r="B4284" s="130"/>
    </row>
    <row r="4285" spans="1:2" ht="18" x14ac:dyDescent="0.2">
      <c r="A4285" s="26"/>
      <c r="B4285" s="130"/>
    </row>
    <row r="4286" spans="1:2" ht="18" x14ac:dyDescent="0.2">
      <c r="A4286" s="26"/>
      <c r="B4286" s="130"/>
    </row>
    <row r="4287" spans="1:2" ht="18" x14ac:dyDescent="0.2">
      <c r="A4287" s="26"/>
      <c r="B4287" s="130"/>
    </row>
    <row r="4288" spans="1:2" ht="18" x14ac:dyDescent="0.2">
      <c r="A4288" s="26"/>
      <c r="B4288" s="130"/>
    </row>
    <row r="4289" spans="1:2" ht="18" x14ac:dyDescent="0.2">
      <c r="A4289" s="26"/>
      <c r="B4289" s="130"/>
    </row>
    <row r="4290" spans="1:2" ht="18" x14ac:dyDescent="0.2">
      <c r="A4290" s="26"/>
      <c r="B4290" s="130"/>
    </row>
    <row r="4291" spans="1:2" ht="18" x14ac:dyDescent="0.2">
      <c r="A4291" s="26"/>
      <c r="B4291" s="130"/>
    </row>
    <row r="4292" spans="1:2" ht="18" x14ac:dyDescent="0.2">
      <c r="A4292" s="26"/>
      <c r="B4292" s="130"/>
    </row>
    <row r="4293" spans="1:2" ht="18" x14ac:dyDescent="0.2">
      <c r="A4293" s="26"/>
      <c r="B4293" s="130"/>
    </row>
    <row r="4294" spans="1:2" ht="18" x14ac:dyDescent="0.2">
      <c r="A4294" s="26"/>
      <c r="B4294" s="130"/>
    </row>
    <row r="4295" spans="1:2" ht="18" x14ac:dyDescent="0.2">
      <c r="A4295" s="26"/>
      <c r="B4295" s="130"/>
    </row>
    <row r="4296" spans="1:2" ht="18" x14ac:dyDescent="0.2">
      <c r="A4296" s="26"/>
      <c r="B4296" s="130"/>
    </row>
    <row r="4297" spans="1:2" ht="18" x14ac:dyDescent="0.2">
      <c r="A4297" s="26"/>
      <c r="B4297" s="130"/>
    </row>
    <row r="4298" spans="1:2" ht="18" x14ac:dyDescent="0.2">
      <c r="A4298" s="26"/>
      <c r="B4298" s="130"/>
    </row>
    <row r="4299" spans="1:2" ht="18" x14ac:dyDescent="0.2">
      <c r="A4299" s="26"/>
      <c r="B4299" s="130"/>
    </row>
    <row r="4300" spans="1:2" ht="18" x14ac:dyDescent="0.2">
      <c r="A4300" s="26"/>
      <c r="B4300" s="130"/>
    </row>
    <row r="4301" spans="1:2" ht="18" x14ac:dyDescent="0.2">
      <c r="A4301" s="26"/>
      <c r="B4301" s="130"/>
    </row>
    <row r="4302" spans="1:2" ht="18" x14ac:dyDescent="0.2">
      <c r="A4302" s="26"/>
      <c r="B4302" s="130"/>
    </row>
    <row r="4303" spans="1:2" ht="18" x14ac:dyDescent="0.2">
      <c r="A4303" s="26"/>
      <c r="B4303" s="130"/>
    </row>
    <row r="4304" spans="1:2" ht="18" x14ac:dyDescent="0.2">
      <c r="A4304" s="26"/>
      <c r="B4304" s="130"/>
    </row>
    <row r="4305" spans="1:2" ht="18" x14ac:dyDescent="0.2">
      <c r="A4305" s="26"/>
      <c r="B4305" s="130"/>
    </row>
    <row r="4306" spans="1:2" ht="18" x14ac:dyDescent="0.2">
      <c r="A4306" s="26"/>
      <c r="B4306" s="130"/>
    </row>
    <row r="4307" spans="1:2" ht="18" x14ac:dyDescent="0.2">
      <c r="A4307" s="26"/>
      <c r="B4307" s="130"/>
    </row>
    <row r="4308" spans="1:2" ht="18" x14ac:dyDescent="0.2">
      <c r="A4308" s="26"/>
      <c r="B4308" s="130"/>
    </row>
    <row r="4309" spans="1:2" ht="18" x14ac:dyDescent="0.2">
      <c r="A4309" s="26"/>
      <c r="B4309" s="130"/>
    </row>
    <row r="4310" spans="1:2" ht="18" x14ac:dyDescent="0.2">
      <c r="A4310" s="26"/>
      <c r="B4310" s="130"/>
    </row>
    <row r="4311" spans="1:2" ht="18" x14ac:dyDescent="0.2">
      <c r="A4311" s="26"/>
      <c r="B4311" s="130"/>
    </row>
    <row r="4312" spans="1:2" ht="18" x14ac:dyDescent="0.2">
      <c r="A4312" s="26"/>
      <c r="B4312" s="130"/>
    </row>
    <row r="4313" spans="1:2" ht="18" x14ac:dyDescent="0.2">
      <c r="A4313" s="26"/>
      <c r="B4313" s="130"/>
    </row>
    <row r="4314" spans="1:2" ht="18" x14ac:dyDescent="0.2">
      <c r="A4314" s="26"/>
      <c r="B4314" s="130"/>
    </row>
    <row r="4315" spans="1:2" ht="18" x14ac:dyDescent="0.2">
      <c r="A4315" s="26"/>
      <c r="B4315" s="130"/>
    </row>
    <row r="4316" spans="1:2" ht="18" x14ac:dyDescent="0.2">
      <c r="A4316" s="26"/>
      <c r="B4316" s="130"/>
    </row>
    <row r="4317" spans="1:2" ht="18" x14ac:dyDescent="0.2">
      <c r="A4317" s="26"/>
      <c r="B4317" s="130"/>
    </row>
    <row r="4318" spans="1:2" ht="18" x14ac:dyDescent="0.2">
      <c r="A4318" s="26"/>
      <c r="B4318" s="130"/>
    </row>
    <row r="4319" spans="1:2" ht="18" x14ac:dyDescent="0.2">
      <c r="A4319" s="26"/>
      <c r="B4319" s="130"/>
    </row>
    <row r="4320" spans="1:2" ht="18" x14ac:dyDescent="0.2">
      <c r="A4320" s="26"/>
      <c r="B4320" s="130"/>
    </row>
    <row r="4321" spans="1:2" ht="18" x14ac:dyDescent="0.2">
      <c r="A4321" s="26"/>
      <c r="B4321" s="130"/>
    </row>
    <row r="4322" spans="1:2" ht="18" x14ac:dyDescent="0.2">
      <c r="A4322" s="26"/>
      <c r="B4322" s="130"/>
    </row>
    <row r="4323" spans="1:2" ht="18" x14ac:dyDescent="0.2">
      <c r="A4323" s="26"/>
      <c r="B4323" s="130"/>
    </row>
    <row r="4324" spans="1:2" ht="18" x14ac:dyDescent="0.2">
      <c r="A4324" s="26"/>
      <c r="B4324" s="130"/>
    </row>
    <row r="4325" spans="1:2" ht="18" x14ac:dyDescent="0.2">
      <c r="A4325" s="26"/>
      <c r="B4325" s="130"/>
    </row>
    <row r="4326" spans="1:2" ht="18" x14ac:dyDescent="0.2">
      <c r="A4326" s="26"/>
      <c r="B4326" s="130"/>
    </row>
    <row r="4327" spans="1:2" ht="18" x14ac:dyDescent="0.2">
      <c r="A4327" s="26"/>
      <c r="B4327" s="130"/>
    </row>
    <row r="4328" spans="1:2" ht="18" x14ac:dyDescent="0.2">
      <c r="A4328" s="26"/>
      <c r="B4328" s="130"/>
    </row>
    <row r="4329" spans="1:2" ht="18" x14ac:dyDescent="0.2">
      <c r="A4329" s="26"/>
      <c r="B4329" s="130"/>
    </row>
    <row r="4330" spans="1:2" ht="18" x14ac:dyDescent="0.2">
      <c r="A4330" s="26"/>
      <c r="B4330" s="130"/>
    </row>
    <row r="4331" spans="1:2" ht="18" x14ac:dyDescent="0.2">
      <c r="A4331" s="26"/>
      <c r="B4331" s="130"/>
    </row>
    <row r="4332" spans="1:2" ht="18" x14ac:dyDescent="0.2">
      <c r="A4332" s="26"/>
      <c r="B4332" s="130"/>
    </row>
    <row r="4333" spans="1:2" ht="18" x14ac:dyDescent="0.2">
      <c r="A4333" s="26"/>
      <c r="B4333" s="130"/>
    </row>
    <row r="4334" spans="1:2" ht="18" x14ac:dyDescent="0.2">
      <c r="A4334" s="26"/>
      <c r="B4334" s="130"/>
    </row>
    <row r="4335" spans="1:2" ht="18" x14ac:dyDescent="0.2">
      <c r="A4335" s="26"/>
      <c r="B4335" s="130"/>
    </row>
    <row r="4336" spans="1:2" ht="18" x14ac:dyDescent="0.2">
      <c r="A4336" s="26"/>
      <c r="B4336" s="130"/>
    </row>
    <row r="4337" spans="1:2" ht="18" x14ac:dyDescent="0.2">
      <c r="A4337" s="26"/>
      <c r="B4337" s="130"/>
    </row>
    <row r="4338" spans="1:2" ht="18" x14ac:dyDescent="0.2">
      <c r="A4338" s="26"/>
      <c r="B4338" s="130"/>
    </row>
    <row r="4339" spans="1:2" ht="18" x14ac:dyDescent="0.2">
      <c r="A4339" s="26"/>
      <c r="B4339" s="130"/>
    </row>
    <row r="4340" spans="1:2" ht="18" x14ac:dyDescent="0.2">
      <c r="A4340" s="26"/>
      <c r="B4340" s="130"/>
    </row>
    <row r="4341" spans="1:2" ht="18" x14ac:dyDescent="0.2">
      <c r="A4341" s="26"/>
      <c r="B4341" s="130"/>
    </row>
    <row r="4342" spans="1:2" ht="18" x14ac:dyDescent="0.2">
      <c r="A4342" s="26"/>
      <c r="B4342" s="130"/>
    </row>
    <row r="4343" spans="1:2" ht="18" x14ac:dyDescent="0.2">
      <c r="A4343" s="26"/>
      <c r="B4343" s="130"/>
    </row>
    <row r="4344" spans="1:2" ht="18" x14ac:dyDescent="0.2">
      <c r="A4344" s="26"/>
      <c r="B4344" s="130"/>
    </row>
    <row r="4345" spans="1:2" ht="18" x14ac:dyDescent="0.2">
      <c r="A4345" s="26"/>
      <c r="B4345" s="130"/>
    </row>
    <row r="4346" spans="1:2" ht="18" x14ac:dyDescent="0.2">
      <c r="A4346" s="26"/>
      <c r="B4346" s="130"/>
    </row>
    <row r="4347" spans="1:2" ht="18" x14ac:dyDescent="0.2">
      <c r="A4347" s="26"/>
      <c r="B4347" s="130"/>
    </row>
    <row r="4348" spans="1:2" ht="18" x14ac:dyDescent="0.2">
      <c r="A4348" s="26"/>
      <c r="B4348" s="130"/>
    </row>
    <row r="4349" spans="1:2" ht="18" x14ac:dyDescent="0.2">
      <c r="A4349" s="26"/>
      <c r="B4349" s="130"/>
    </row>
    <row r="4350" spans="1:2" ht="18" x14ac:dyDescent="0.2">
      <c r="A4350" s="26"/>
      <c r="B4350" s="130"/>
    </row>
    <row r="4351" spans="1:2" ht="18" x14ac:dyDescent="0.2">
      <c r="A4351" s="26"/>
      <c r="B4351" s="130"/>
    </row>
    <row r="4352" spans="1:2" ht="18" x14ac:dyDescent="0.2">
      <c r="A4352" s="26"/>
      <c r="B4352" s="130"/>
    </row>
    <row r="4353" spans="1:2" ht="18" x14ac:dyDescent="0.2">
      <c r="A4353" s="26"/>
      <c r="B4353" s="130"/>
    </row>
    <row r="4354" spans="1:2" ht="18" x14ac:dyDescent="0.2">
      <c r="A4354" s="26"/>
      <c r="B4354" s="130"/>
    </row>
    <row r="4355" spans="1:2" ht="18" x14ac:dyDescent="0.2">
      <c r="A4355" s="26"/>
      <c r="B4355" s="130"/>
    </row>
    <row r="4356" spans="1:2" ht="18" x14ac:dyDescent="0.2">
      <c r="A4356" s="26"/>
      <c r="B4356" s="130"/>
    </row>
    <row r="4357" spans="1:2" ht="18" x14ac:dyDescent="0.2">
      <c r="A4357" s="26"/>
      <c r="B4357" s="130"/>
    </row>
    <row r="4358" spans="1:2" ht="18" x14ac:dyDescent="0.2">
      <c r="A4358" s="26"/>
      <c r="B4358" s="130"/>
    </row>
    <row r="4359" spans="1:2" ht="18" x14ac:dyDescent="0.2">
      <c r="A4359" s="26"/>
      <c r="B4359" s="130"/>
    </row>
    <row r="4360" spans="1:2" ht="18" x14ac:dyDescent="0.2">
      <c r="A4360" s="26"/>
      <c r="B4360" s="130"/>
    </row>
    <row r="4361" spans="1:2" ht="18" x14ac:dyDescent="0.2">
      <c r="A4361" s="26"/>
      <c r="B4361" s="130"/>
    </row>
    <row r="4362" spans="1:2" ht="18" x14ac:dyDescent="0.2">
      <c r="A4362" s="26"/>
      <c r="B4362" s="130"/>
    </row>
    <row r="4363" spans="1:2" ht="18" x14ac:dyDescent="0.2">
      <c r="A4363" s="26"/>
      <c r="B4363" s="130"/>
    </row>
    <row r="4364" spans="1:2" ht="18" x14ac:dyDescent="0.2">
      <c r="A4364" s="26"/>
      <c r="B4364" s="130"/>
    </row>
    <row r="4365" spans="1:2" ht="18" x14ac:dyDescent="0.2">
      <c r="A4365" s="26"/>
      <c r="B4365" s="130"/>
    </row>
    <row r="4366" spans="1:2" ht="18" x14ac:dyDescent="0.2">
      <c r="A4366" s="26"/>
      <c r="B4366" s="130"/>
    </row>
    <row r="4367" spans="1:2" ht="18" x14ac:dyDescent="0.2">
      <c r="A4367" s="26"/>
      <c r="B4367" s="130"/>
    </row>
    <row r="4368" spans="1:2" ht="18" x14ac:dyDescent="0.2">
      <c r="A4368" s="26"/>
      <c r="B4368" s="130"/>
    </row>
    <row r="4369" spans="1:2" ht="18" x14ac:dyDescent="0.2">
      <c r="A4369" s="26"/>
      <c r="B4369" s="130"/>
    </row>
    <row r="4370" spans="1:2" ht="18" x14ac:dyDescent="0.2">
      <c r="A4370" s="26"/>
      <c r="B4370" s="130"/>
    </row>
    <row r="4371" spans="1:2" ht="18" x14ac:dyDescent="0.2">
      <c r="A4371" s="26"/>
      <c r="B4371" s="130"/>
    </row>
    <row r="4372" spans="1:2" ht="18" x14ac:dyDescent="0.2">
      <c r="A4372" s="26"/>
      <c r="B4372" s="130"/>
    </row>
    <row r="4373" spans="1:2" ht="18" x14ac:dyDescent="0.2">
      <c r="A4373" s="26"/>
      <c r="B4373" s="130"/>
    </row>
    <row r="4374" spans="1:2" ht="18" x14ac:dyDescent="0.2">
      <c r="A4374" s="26"/>
      <c r="B4374" s="130"/>
    </row>
    <row r="4375" spans="1:2" ht="18" x14ac:dyDescent="0.2">
      <c r="A4375" s="26"/>
      <c r="B4375" s="130"/>
    </row>
    <row r="4376" spans="1:2" ht="18" x14ac:dyDescent="0.2">
      <c r="A4376" s="26"/>
      <c r="B4376" s="130"/>
    </row>
    <row r="4377" spans="1:2" ht="18" x14ac:dyDescent="0.2">
      <c r="A4377" s="26"/>
      <c r="B4377" s="130"/>
    </row>
    <row r="4378" spans="1:2" ht="18" x14ac:dyDescent="0.2">
      <c r="A4378" s="26"/>
      <c r="B4378" s="130"/>
    </row>
    <row r="4379" spans="1:2" ht="18" x14ac:dyDescent="0.2">
      <c r="A4379" s="26"/>
      <c r="B4379" s="130"/>
    </row>
    <row r="4380" spans="1:2" ht="18" x14ac:dyDescent="0.2">
      <c r="A4380" s="26"/>
      <c r="B4380" s="130"/>
    </row>
    <row r="4381" spans="1:2" ht="18" x14ac:dyDescent="0.2">
      <c r="A4381" s="26"/>
      <c r="B4381" s="130"/>
    </row>
    <row r="4382" spans="1:2" ht="18" x14ac:dyDescent="0.2">
      <c r="A4382" s="26"/>
      <c r="B4382" s="130"/>
    </row>
    <row r="4383" spans="1:2" ht="18" x14ac:dyDescent="0.2">
      <c r="A4383" s="26"/>
      <c r="B4383" s="130"/>
    </row>
    <row r="4384" spans="1:2" ht="18" x14ac:dyDescent="0.2">
      <c r="A4384" s="26"/>
      <c r="B4384" s="130"/>
    </row>
    <row r="4385" spans="1:2" ht="18" x14ac:dyDescent="0.2">
      <c r="A4385" s="26"/>
      <c r="B4385" s="130"/>
    </row>
    <row r="4386" spans="1:2" ht="18" x14ac:dyDescent="0.2">
      <c r="A4386" s="26"/>
      <c r="B4386" s="130"/>
    </row>
    <row r="4387" spans="1:2" ht="18" x14ac:dyDescent="0.2">
      <c r="A4387" s="26"/>
      <c r="B4387" s="130"/>
    </row>
    <row r="4388" spans="1:2" ht="18" x14ac:dyDescent="0.2">
      <c r="A4388" s="26"/>
      <c r="B4388" s="130"/>
    </row>
    <row r="4389" spans="1:2" ht="18" x14ac:dyDescent="0.2">
      <c r="A4389" s="26"/>
      <c r="B4389" s="130"/>
    </row>
    <row r="4390" spans="1:2" ht="18" x14ac:dyDescent="0.2">
      <c r="A4390" s="26"/>
      <c r="B4390" s="130"/>
    </row>
    <row r="4391" spans="1:2" ht="18" x14ac:dyDescent="0.2">
      <c r="A4391" s="26"/>
      <c r="B4391" s="130"/>
    </row>
    <row r="4392" spans="1:2" ht="18" x14ac:dyDescent="0.2">
      <c r="A4392" s="26"/>
      <c r="B4392" s="130"/>
    </row>
    <row r="4393" spans="1:2" ht="18" x14ac:dyDescent="0.2">
      <c r="A4393" s="26"/>
      <c r="B4393" s="130"/>
    </row>
    <row r="4394" spans="1:2" ht="18" x14ac:dyDescent="0.2">
      <c r="A4394" s="26"/>
      <c r="B4394" s="130"/>
    </row>
    <row r="4395" spans="1:2" ht="18" x14ac:dyDescent="0.2">
      <c r="A4395" s="26"/>
      <c r="B4395" s="130"/>
    </row>
    <row r="4396" spans="1:2" ht="18" x14ac:dyDescent="0.2">
      <c r="A4396" s="26"/>
      <c r="B4396" s="130"/>
    </row>
    <row r="4397" spans="1:2" ht="18" x14ac:dyDescent="0.2">
      <c r="A4397" s="26"/>
      <c r="B4397" s="130"/>
    </row>
    <row r="4398" spans="1:2" ht="18" x14ac:dyDescent="0.2">
      <c r="A4398" s="26"/>
      <c r="B4398" s="130"/>
    </row>
    <row r="4399" spans="1:2" ht="18" x14ac:dyDescent="0.2">
      <c r="A4399" s="26"/>
      <c r="B4399" s="130"/>
    </row>
    <row r="4400" spans="1:2" ht="18" x14ac:dyDescent="0.2">
      <c r="A4400" s="26"/>
      <c r="B4400" s="130"/>
    </row>
    <row r="4401" spans="1:2" ht="18" x14ac:dyDescent="0.2">
      <c r="A4401" s="26"/>
      <c r="B4401" s="130"/>
    </row>
    <row r="4402" spans="1:2" ht="18" x14ac:dyDescent="0.2">
      <c r="A4402" s="26"/>
      <c r="B4402" s="130"/>
    </row>
    <row r="4403" spans="1:2" ht="18" x14ac:dyDescent="0.2">
      <c r="A4403" s="26"/>
      <c r="B4403" s="130"/>
    </row>
    <row r="4404" spans="1:2" ht="18" x14ac:dyDescent="0.2">
      <c r="A4404" s="26"/>
      <c r="B4404" s="130"/>
    </row>
    <row r="4405" spans="1:2" ht="18" x14ac:dyDescent="0.2">
      <c r="A4405" s="26"/>
      <c r="B4405" s="130"/>
    </row>
    <row r="4406" spans="1:2" ht="18" x14ac:dyDescent="0.2">
      <c r="A4406" s="26"/>
      <c r="B4406" s="130"/>
    </row>
    <row r="4407" spans="1:2" ht="18" x14ac:dyDescent="0.2">
      <c r="A4407" s="26"/>
      <c r="B4407" s="130"/>
    </row>
    <row r="4408" spans="1:2" ht="18" x14ac:dyDescent="0.2">
      <c r="A4408" s="26"/>
      <c r="B4408" s="130"/>
    </row>
    <row r="4409" spans="1:2" ht="18" x14ac:dyDescent="0.2">
      <c r="A4409" s="26"/>
      <c r="B4409" s="130"/>
    </row>
    <row r="4410" spans="1:2" ht="18" x14ac:dyDescent="0.2">
      <c r="A4410" s="26"/>
      <c r="B4410" s="130"/>
    </row>
    <row r="4411" spans="1:2" ht="18" x14ac:dyDescent="0.2">
      <c r="A4411" s="26"/>
      <c r="B4411" s="130"/>
    </row>
    <row r="4412" spans="1:2" ht="18" x14ac:dyDescent="0.2">
      <c r="A4412" s="26"/>
      <c r="B4412" s="130"/>
    </row>
    <row r="4413" spans="1:2" ht="18" x14ac:dyDescent="0.2">
      <c r="A4413" s="26"/>
      <c r="B4413" s="130"/>
    </row>
    <row r="4414" spans="1:2" ht="18" x14ac:dyDescent="0.2">
      <c r="A4414" s="26"/>
      <c r="B4414" s="130"/>
    </row>
    <row r="4415" spans="1:2" ht="18" x14ac:dyDescent="0.2">
      <c r="A4415" s="26"/>
      <c r="B4415" s="130"/>
    </row>
    <row r="4416" spans="1:2" ht="18" x14ac:dyDescent="0.2">
      <c r="A4416" s="26"/>
      <c r="B4416" s="130"/>
    </row>
    <row r="4417" spans="1:2" ht="18" x14ac:dyDescent="0.2">
      <c r="A4417" s="26"/>
      <c r="B4417" s="130"/>
    </row>
    <row r="4418" spans="1:2" ht="18" x14ac:dyDescent="0.2">
      <c r="A4418" s="26"/>
      <c r="B4418" s="130"/>
    </row>
    <row r="4419" spans="1:2" ht="18" x14ac:dyDescent="0.2">
      <c r="A4419" s="26"/>
      <c r="B4419" s="130"/>
    </row>
    <row r="4420" spans="1:2" ht="18" x14ac:dyDescent="0.2">
      <c r="A4420" s="26"/>
      <c r="B4420" s="130"/>
    </row>
    <row r="4421" spans="1:2" ht="18" x14ac:dyDescent="0.2">
      <c r="A4421" s="26"/>
      <c r="B4421" s="130"/>
    </row>
    <row r="4422" spans="1:2" ht="18" x14ac:dyDescent="0.2">
      <c r="A4422" s="26"/>
      <c r="B4422" s="130"/>
    </row>
    <row r="4423" spans="1:2" ht="18" x14ac:dyDescent="0.2">
      <c r="A4423" s="26"/>
      <c r="B4423" s="130"/>
    </row>
    <row r="4424" spans="1:2" ht="18" x14ac:dyDescent="0.2">
      <c r="A4424" s="26"/>
      <c r="B4424" s="130"/>
    </row>
    <row r="4425" spans="1:2" ht="18" x14ac:dyDescent="0.2">
      <c r="A4425" s="26"/>
      <c r="B4425" s="130"/>
    </row>
    <row r="4426" spans="1:2" ht="18" x14ac:dyDescent="0.2">
      <c r="A4426" s="26"/>
      <c r="B4426" s="130"/>
    </row>
    <row r="4427" spans="1:2" ht="18" x14ac:dyDescent="0.2">
      <c r="A4427" s="26"/>
      <c r="B4427" s="130"/>
    </row>
    <row r="4428" spans="1:2" ht="18" x14ac:dyDescent="0.2">
      <c r="A4428" s="26"/>
      <c r="B4428" s="130"/>
    </row>
    <row r="4429" spans="1:2" ht="18" x14ac:dyDescent="0.2">
      <c r="A4429" s="26"/>
      <c r="B4429" s="130"/>
    </row>
    <row r="4430" spans="1:2" ht="18" x14ac:dyDescent="0.2">
      <c r="A4430" s="26"/>
      <c r="B4430" s="130"/>
    </row>
    <row r="4431" spans="1:2" ht="18" x14ac:dyDescent="0.2">
      <c r="A4431" s="26"/>
      <c r="B4431" s="130"/>
    </row>
    <row r="4432" spans="1:2" ht="18" x14ac:dyDescent="0.2">
      <c r="A4432" s="26"/>
      <c r="B4432" s="130"/>
    </row>
    <row r="4433" spans="1:2" ht="18" x14ac:dyDescent="0.2">
      <c r="A4433" s="26"/>
      <c r="B4433" s="130"/>
    </row>
    <row r="4434" spans="1:2" ht="18" x14ac:dyDescent="0.2">
      <c r="A4434" s="26"/>
      <c r="B4434" s="130"/>
    </row>
    <row r="4435" spans="1:2" ht="18" x14ac:dyDescent="0.2">
      <c r="A4435" s="26"/>
      <c r="B4435" s="130"/>
    </row>
    <row r="4436" spans="1:2" ht="18" x14ac:dyDescent="0.2">
      <c r="A4436" s="26"/>
      <c r="B4436" s="130"/>
    </row>
    <row r="4437" spans="1:2" ht="18" x14ac:dyDescent="0.2">
      <c r="A4437" s="26"/>
      <c r="B4437" s="130"/>
    </row>
    <row r="4438" spans="1:2" ht="18" x14ac:dyDescent="0.2">
      <c r="A4438" s="26"/>
      <c r="B4438" s="130"/>
    </row>
    <row r="4439" spans="1:2" ht="18" x14ac:dyDescent="0.2">
      <c r="A4439" s="26"/>
      <c r="B4439" s="130"/>
    </row>
    <row r="4440" spans="1:2" ht="18" x14ac:dyDescent="0.2">
      <c r="A4440" s="26"/>
      <c r="B4440" s="130"/>
    </row>
    <row r="4441" spans="1:2" ht="18" x14ac:dyDescent="0.2">
      <c r="A4441" s="26"/>
      <c r="B4441" s="130"/>
    </row>
    <row r="4442" spans="1:2" ht="18" x14ac:dyDescent="0.2">
      <c r="A4442" s="26"/>
      <c r="B4442" s="130"/>
    </row>
    <row r="4443" spans="1:2" ht="18" x14ac:dyDescent="0.2">
      <c r="A4443" s="26"/>
      <c r="B4443" s="130"/>
    </row>
    <row r="4444" spans="1:2" ht="18" x14ac:dyDescent="0.2">
      <c r="A4444" s="26"/>
      <c r="B4444" s="130"/>
    </row>
    <row r="4445" spans="1:2" ht="18" x14ac:dyDescent="0.2">
      <c r="A4445" s="26"/>
      <c r="B4445" s="130"/>
    </row>
    <row r="4446" spans="1:2" ht="18" x14ac:dyDescent="0.2">
      <c r="A4446" s="26"/>
      <c r="B4446" s="130"/>
    </row>
    <row r="4447" spans="1:2" ht="18" x14ac:dyDescent="0.2">
      <c r="A4447" s="26"/>
      <c r="B4447" s="130"/>
    </row>
    <row r="4448" spans="1:2" ht="18" x14ac:dyDescent="0.2">
      <c r="A4448" s="26"/>
      <c r="B4448" s="130"/>
    </row>
    <row r="4449" spans="1:2" ht="18" x14ac:dyDescent="0.2">
      <c r="A4449" s="26"/>
      <c r="B4449" s="130"/>
    </row>
    <row r="4450" spans="1:2" ht="18" x14ac:dyDescent="0.2">
      <c r="A4450" s="26"/>
      <c r="B4450" s="130"/>
    </row>
    <row r="4451" spans="1:2" ht="18" x14ac:dyDescent="0.2">
      <c r="A4451" s="26"/>
      <c r="B4451" s="130"/>
    </row>
    <row r="4452" spans="1:2" ht="18" x14ac:dyDescent="0.2">
      <c r="A4452" s="26"/>
      <c r="B4452" s="130"/>
    </row>
    <row r="4453" spans="1:2" ht="18" x14ac:dyDescent="0.2">
      <c r="A4453" s="26"/>
      <c r="B4453" s="130"/>
    </row>
    <row r="4454" spans="1:2" ht="18" x14ac:dyDescent="0.2">
      <c r="A4454" s="26"/>
      <c r="B4454" s="130"/>
    </row>
    <row r="4455" spans="1:2" ht="18" x14ac:dyDescent="0.2">
      <c r="A4455" s="26"/>
      <c r="B4455" s="130"/>
    </row>
    <row r="4456" spans="1:2" ht="18" x14ac:dyDescent="0.2">
      <c r="A4456" s="26"/>
      <c r="B4456" s="130"/>
    </row>
    <row r="4457" spans="1:2" ht="18" x14ac:dyDescent="0.2">
      <c r="A4457" s="26"/>
      <c r="B4457" s="130"/>
    </row>
    <row r="4458" spans="1:2" ht="18" x14ac:dyDescent="0.2">
      <c r="A4458" s="26"/>
      <c r="B4458" s="130"/>
    </row>
    <row r="4459" spans="1:2" ht="18" x14ac:dyDescent="0.2">
      <c r="A4459" s="26"/>
      <c r="B4459" s="130"/>
    </row>
    <row r="4460" spans="1:2" ht="18" x14ac:dyDescent="0.2">
      <c r="A4460" s="26"/>
      <c r="B4460" s="130"/>
    </row>
    <row r="4461" spans="1:2" ht="18" x14ac:dyDescent="0.2">
      <c r="A4461" s="26"/>
      <c r="B4461" s="130"/>
    </row>
    <row r="4462" spans="1:2" ht="18" x14ac:dyDescent="0.2">
      <c r="A4462" s="26"/>
      <c r="B4462" s="130"/>
    </row>
    <row r="4463" spans="1:2" ht="18" x14ac:dyDescent="0.2">
      <c r="A4463" s="26"/>
      <c r="B4463" s="130"/>
    </row>
    <row r="4464" spans="1:2" ht="18" x14ac:dyDescent="0.2">
      <c r="A4464" s="26"/>
      <c r="B4464" s="130"/>
    </row>
    <row r="4465" spans="1:2" ht="18" x14ac:dyDescent="0.2">
      <c r="A4465" s="26"/>
      <c r="B4465" s="130"/>
    </row>
    <row r="4466" spans="1:2" ht="18" x14ac:dyDescent="0.2">
      <c r="A4466" s="26"/>
      <c r="B4466" s="130"/>
    </row>
    <row r="4467" spans="1:2" ht="18" x14ac:dyDescent="0.2">
      <c r="A4467" s="26"/>
      <c r="B4467" s="130"/>
    </row>
    <row r="4468" spans="1:2" ht="18" x14ac:dyDescent="0.2">
      <c r="A4468" s="26"/>
      <c r="B4468" s="130"/>
    </row>
    <row r="4469" spans="1:2" ht="18" x14ac:dyDescent="0.2">
      <c r="A4469" s="26"/>
      <c r="B4469" s="130"/>
    </row>
    <row r="4470" spans="1:2" ht="18" x14ac:dyDescent="0.2">
      <c r="A4470" s="26"/>
      <c r="B4470" s="130"/>
    </row>
    <row r="4471" spans="1:2" ht="18" x14ac:dyDescent="0.2">
      <c r="A4471" s="26"/>
      <c r="B4471" s="130"/>
    </row>
    <row r="4472" spans="1:2" ht="18" x14ac:dyDescent="0.2">
      <c r="A4472" s="26"/>
      <c r="B4472" s="130"/>
    </row>
    <row r="4473" spans="1:2" ht="18" x14ac:dyDescent="0.2">
      <c r="A4473" s="26"/>
      <c r="B4473" s="130"/>
    </row>
    <row r="4474" spans="1:2" ht="18" x14ac:dyDescent="0.2">
      <c r="A4474" s="26"/>
      <c r="B4474" s="130"/>
    </row>
    <row r="4475" spans="1:2" ht="18" x14ac:dyDescent="0.2">
      <c r="A4475" s="26"/>
      <c r="B4475" s="130"/>
    </row>
    <row r="4476" spans="1:2" ht="18" x14ac:dyDescent="0.2">
      <c r="A4476" s="26"/>
      <c r="B4476" s="130"/>
    </row>
    <row r="4477" spans="1:2" ht="18" x14ac:dyDescent="0.2">
      <c r="A4477" s="26"/>
      <c r="B4477" s="130"/>
    </row>
    <row r="4478" spans="1:2" ht="18" x14ac:dyDescent="0.2">
      <c r="A4478" s="26"/>
      <c r="B4478" s="130"/>
    </row>
    <row r="4479" spans="1:2" ht="18" x14ac:dyDescent="0.2">
      <c r="A4479" s="26"/>
      <c r="B4479" s="130"/>
    </row>
    <row r="4480" spans="1:2" ht="18" x14ac:dyDescent="0.2">
      <c r="A4480" s="26"/>
      <c r="B4480" s="130"/>
    </row>
    <row r="4481" spans="1:2" ht="18" x14ac:dyDescent="0.2">
      <c r="A4481" s="26"/>
      <c r="B4481" s="130"/>
    </row>
    <row r="4482" spans="1:2" ht="18" x14ac:dyDescent="0.2">
      <c r="A4482" s="26"/>
      <c r="B4482" s="130"/>
    </row>
    <row r="4483" spans="1:2" ht="18" x14ac:dyDescent="0.2">
      <c r="A4483" s="26"/>
      <c r="B4483" s="130"/>
    </row>
    <row r="4484" spans="1:2" ht="18" x14ac:dyDescent="0.2">
      <c r="A4484" s="26"/>
      <c r="B4484" s="130"/>
    </row>
    <row r="4485" spans="1:2" ht="18" x14ac:dyDescent="0.2">
      <c r="A4485" s="26"/>
      <c r="B4485" s="130"/>
    </row>
    <row r="4486" spans="1:2" ht="18" x14ac:dyDescent="0.2">
      <c r="A4486" s="26"/>
      <c r="B4486" s="130"/>
    </row>
    <row r="4487" spans="1:2" ht="18" x14ac:dyDescent="0.2">
      <c r="A4487" s="26"/>
      <c r="B4487" s="130"/>
    </row>
    <row r="4488" spans="1:2" ht="18" x14ac:dyDescent="0.2">
      <c r="A4488" s="26"/>
      <c r="B4488" s="130"/>
    </row>
    <row r="4489" spans="1:2" ht="18" x14ac:dyDescent="0.2">
      <c r="A4489" s="26"/>
      <c r="B4489" s="130"/>
    </row>
    <row r="4490" spans="1:2" ht="18" x14ac:dyDescent="0.2">
      <c r="A4490" s="26"/>
      <c r="B4490" s="130"/>
    </row>
    <row r="4491" spans="1:2" ht="18" x14ac:dyDescent="0.2">
      <c r="A4491" s="26"/>
      <c r="B4491" s="130"/>
    </row>
    <row r="4492" spans="1:2" ht="18" x14ac:dyDescent="0.2">
      <c r="A4492" s="26"/>
      <c r="B4492" s="130"/>
    </row>
    <row r="4493" spans="1:2" ht="18" x14ac:dyDescent="0.2">
      <c r="A4493" s="26"/>
      <c r="B4493" s="130"/>
    </row>
    <row r="4494" spans="1:2" ht="18" x14ac:dyDescent="0.2">
      <c r="A4494" s="26"/>
      <c r="B4494" s="130"/>
    </row>
    <row r="4495" spans="1:2" ht="18" x14ac:dyDescent="0.2">
      <c r="A4495" s="26"/>
      <c r="B4495" s="130"/>
    </row>
    <row r="4496" spans="1:2" ht="18" x14ac:dyDescent="0.2">
      <c r="A4496" s="26"/>
      <c r="B4496" s="130"/>
    </row>
    <row r="4497" spans="1:2" ht="18" x14ac:dyDescent="0.2">
      <c r="A4497" s="26"/>
      <c r="B4497" s="130"/>
    </row>
    <row r="4498" spans="1:2" ht="18" x14ac:dyDescent="0.2">
      <c r="A4498" s="26"/>
      <c r="B4498" s="130"/>
    </row>
    <row r="4499" spans="1:2" ht="18" x14ac:dyDescent="0.2">
      <c r="A4499" s="26"/>
      <c r="B4499" s="130"/>
    </row>
    <row r="4500" spans="1:2" ht="18" x14ac:dyDescent="0.2">
      <c r="A4500" s="26"/>
      <c r="B4500" s="130"/>
    </row>
    <row r="4501" spans="1:2" ht="18" x14ac:dyDescent="0.2">
      <c r="A4501" s="26"/>
      <c r="B4501" s="130"/>
    </row>
    <row r="4502" spans="1:2" ht="18" x14ac:dyDescent="0.2">
      <c r="A4502" s="26"/>
      <c r="B4502" s="130"/>
    </row>
    <row r="4503" spans="1:2" ht="18" x14ac:dyDescent="0.2">
      <c r="A4503" s="26"/>
      <c r="B4503" s="130"/>
    </row>
    <row r="4504" spans="1:2" ht="18" x14ac:dyDescent="0.2">
      <c r="A4504" s="26"/>
      <c r="B4504" s="130"/>
    </row>
    <row r="4505" spans="1:2" ht="18" x14ac:dyDescent="0.2">
      <c r="A4505" s="26"/>
      <c r="B4505" s="130"/>
    </row>
    <row r="4506" spans="1:2" ht="18" x14ac:dyDescent="0.2">
      <c r="A4506" s="26"/>
      <c r="B4506" s="130"/>
    </row>
    <row r="4507" spans="1:2" ht="18" x14ac:dyDescent="0.2">
      <c r="A4507" s="26"/>
      <c r="B4507" s="130"/>
    </row>
    <row r="4508" spans="1:2" ht="18" x14ac:dyDescent="0.2">
      <c r="A4508" s="26"/>
      <c r="B4508" s="130"/>
    </row>
    <row r="4509" spans="1:2" ht="18" x14ac:dyDescent="0.2">
      <c r="A4509" s="26"/>
      <c r="B4509" s="130"/>
    </row>
    <row r="4510" spans="1:2" ht="18" x14ac:dyDescent="0.2">
      <c r="A4510" s="26"/>
      <c r="B4510" s="130"/>
    </row>
    <row r="4511" spans="1:2" ht="18" x14ac:dyDescent="0.2">
      <c r="A4511" s="26"/>
      <c r="B4511" s="130"/>
    </row>
    <row r="4512" spans="1:2" ht="18" x14ac:dyDescent="0.2">
      <c r="A4512" s="26"/>
      <c r="B4512" s="130"/>
    </row>
    <row r="4513" spans="1:2" ht="18" x14ac:dyDescent="0.2">
      <c r="A4513" s="26"/>
      <c r="B4513" s="130"/>
    </row>
    <row r="4514" spans="1:2" ht="18" x14ac:dyDescent="0.2">
      <c r="A4514" s="26"/>
      <c r="B4514" s="130"/>
    </row>
    <row r="4515" spans="1:2" ht="18" x14ac:dyDescent="0.2">
      <c r="A4515" s="26"/>
      <c r="B4515" s="130"/>
    </row>
    <row r="4516" spans="1:2" ht="18" x14ac:dyDescent="0.2">
      <c r="A4516" s="26"/>
      <c r="B4516" s="130"/>
    </row>
    <row r="4517" spans="1:2" ht="18" x14ac:dyDescent="0.2">
      <c r="A4517" s="26"/>
      <c r="B4517" s="130"/>
    </row>
    <row r="4518" spans="1:2" ht="18" x14ac:dyDescent="0.2">
      <c r="A4518" s="26"/>
      <c r="B4518" s="130"/>
    </row>
    <row r="4519" spans="1:2" ht="18" x14ac:dyDescent="0.2">
      <c r="A4519" s="26"/>
      <c r="B4519" s="130"/>
    </row>
    <row r="4520" spans="1:2" ht="18" x14ac:dyDescent="0.2">
      <c r="A4520" s="26"/>
      <c r="B4520" s="130"/>
    </row>
    <row r="4521" spans="1:2" ht="18" x14ac:dyDescent="0.2">
      <c r="A4521" s="26"/>
      <c r="B4521" s="130"/>
    </row>
    <row r="4522" spans="1:2" ht="18" x14ac:dyDescent="0.2">
      <c r="A4522" s="26"/>
      <c r="B4522" s="130"/>
    </row>
    <row r="4523" spans="1:2" ht="18" x14ac:dyDescent="0.2">
      <c r="A4523" s="26"/>
      <c r="B4523" s="130"/>
    </row>
    <row r="4524" spans="1:2" ht="18" x14ac:dyDescent="0.2">
      <c r="A4524" s="26"/>
      <c r="B4524" s="130"/>
    </row>
    <row r="4525" spans="1:2" ht="18" x14ac:dyDescent="0.2">
      <c r="A4525" s="26"/>
      <c r="B4525" s="130"/>
    </row>
    <row r="4526" spans="1:2" ht="18" x14ac:dyDescent="0.2">
      <c r="A4526" s="26"/>
      <c r="B4526" s="130"/>
    </row>
    <row r="4527" spans="1:2" ht="18" x14ac:dyDescent="0.2">
      <c r="A4527" s="26"/>
      <c r="B4527" s="130"/>
    </row>
    <row r="4528" spans="1:2" ht="18" x14ac:dyDescent="0.2">
      <c r="A4528" s="26"/>
      <c r="B4528" s="130"/>
    </row>
    <row r="4529" spans="1:2" ht="18" x14ac:dyDescent="0.2">
      <c r="A4529" s="26"/>
      <c r="B4529" s="130"/>
    </row>
    <row r="4530" spans="1:2" ht="18" x14ac:dyDescent="0.2">
      <c r="A4530" s="26"/>
      <c r="B4530" s="130"/>
    </row>
    <row r="4531" spans="1:2" ht="18" x14ac:dyDescent="0.2">
      <c r="A4531" s="26"/>
      <c r="B4531" s="130"/>
    </row>
    <row r="4532" spans="1:2" ht="18" x14ac:dyDescent="0.2">
      <c r="A4532" s="26"/>
      <c r="B4532" s="130"/>
    </row>
    <row r="4533" spans="1:2" ht="18" x14ac:dyDescent="0.2">
      <c r="A4533" s="26"/>
      <c r="B4533" s="130"/>
    </row>
    <row r="4534" spans="1:2" ht="18" x14ac:dyDescent="0.2">
      <c r="A4534" s="26"/>
      <c r="B4534" s="130"/>
    </row>
    <row r="4535" spans="1:2" ht="18" x14ac:dyDescent="0.2">
      <c r="A4535" s="26"/>
      <c r="B4535" s="130"/>
    </row>
    <row r="4536" spans="1:2" ht="18" x14ac:dyDescent="0.2">
      <c r="A4536" s="26"/>
      <c r="B4536" s="130"/>
    </row>
    <row r="4537" spans="1:2" ht="18" x14ac:dyDescent="0.2">
      <c r="A4537" s="26"/>
      <c r="B4537" s="130"/>
    </row>
    <row r="4538" spans="1:2" ht="18" x14ac:dyDescent="0.2">
      <c r="A4538" s="26"/>
      <c r="B4538" s="130"/>
    </row>
    <row r="4539" spans="1:2" ht="18" x14ac:dyDescent="0.2">
      <c r="A4539" s="26"/>
      <c r="B4539" s="130"/>
    </row>
    <row r="4540" spans="1:2" ht="18" x14ac:dyDescent="0.2">
      <c r="A4540" s="26"/>
      <c r="B4540" s="130"/>
    </row>
    <row r="4541" spans="1:2" ht="18" x14ac:dyDescent="0.2">
      <c r="A4541" s="26"/>
      <c r="B4541" s="130"/>
    </row>
    <row r="4542" spans="1:2" ht="18" x14ac:dyDescent="0.2">
      <c r="A4542" s="26"/>
      <c r="B4542" s="130"/>
    </row>
    <row r="4543" spans="1:2" ht="18" x14ac:dyDescent="0.2">
      <c r="A4543" s="26"/>
      <c r="B4543" s="130"/>
    </row>
    <row r="4544" spans="1:2" ht="18" x14ac:dyDescent="0.2">
      <c r="A4544" s="26"/>
      <c r="B4544" s="130"/>
    </row>
    <row r="4545" spans="1:2" ht="18" x14ac:dyDescent="0.2">
      <c r="A4545" s="26"/>
      <c r="B4545" s="130"/>
    </row>
    <row r="4546" spans="1:2" ht="18" x14ac:dyDescent="0.2">
      <c r="A4546" s="26"/>
      <c r="B4546" s="130"/>
    </row>
    <row r="4547" spans="1:2" ht="18" x14ac:dyDescent="0.2">
      <c r="A4547" s="26"/>
      <c r="B4547" s="130"/>
    </row>
    <row r="4548" spans="1:2" ht="18" x14ac:dyDescent="0.2">
      <c r="A4548" s="26"/>
      <c r="B4548" s="130"/>
    </row>
    <row r="4549" spans="1:2" ht="18" x14ac:dyDescent="0.2">
      <c r="A4549" s="26"/>
      <c r="B4549" s="130"/>
    </row>
    <row r="4550" spans="1:2" ht="18" x14ac:dyDescent="0.2">
      <c r="A4550" s="26"/>
      <c r="B4550" s="130"/>
    </row>
    <row r="4551" spans="1:2" ht="18" x14ac:dyDescent="0.2">
      <c r="A4551" s="26"/>
      <c r="B4551" s="130"/>
    </row>
    <row r="4552" spans="1:2" ht="18" x14ac:dyDescent="0.2">
      <c r="A4552" s="26"/>
      <c r="B4552" s="130"/>
    </row>
    <row r="4553" spans="1:2" ht="18" x14ac:dyDescent="0.2">
      <c r="A4553" s="26"/>
      <c r="B4553" s="130"/>
    </row>
    <row r="4554" spans="1:2" ht="18" x14ac:dyDescent="0.2">
      <c r="A4554" s="26"/>
      <c r="B4554" s="130"/>
    </row>
    <row r="4555" spans="1:2" ht="18" x14ac:dyDescent="0.2">
      <c r="A4555" s="26"/>
      <c r="B4555" s="130"/>
    </row>
    <row r="4556" spans="1:2" ht="18" x14ac:dyDescent="0.2">
      <c r="A4556" s="26"/>
      <c r="B4556" s="130"/>
    </row>
    <row r="4557" spans="1:2" ht="18" x14ac:dyDescent="0.2">
      <c r="A4557" s="26"/>
      <c r="B4557" s="130"/>
    </row>
    <row r="4558" spans="1:2" ht="18" x14ac:dyDescent="0.2">
      <c r="A4558" s="26"/>
      <c r="B4558" s="130"/>
    </row>
    <row r="4559" spans="1:2" ht="18" x14ac:dyDescent="0.2">
      <c r="A4559" s="26"/>
      <c r="B4559" s="130"/>
    </row>
    <row r="4560" spans="1:2" ht="18" x14ac:dyDescent="0.2">
      <c r="A4560" s="26"/>
      <c r="B4560" s="130"/>
    </row>
    <row r="4561" spans="1:2" ht="18" x14ac:dyDescent="0.2">
      <c r="A4561" s="26"/>
      <c r="B4561" s="130"/>
    </row>
    <row r="4562" spans="1:2" ht="18" x14ac:dyDescent="0.2">
      <c r="A4562" s="26"/>
      <c r="B4562" s="130"/>
    </row>
    <row r="4563" spans="1:2" ht="18" x14ac:dyDescent="0.2">
      <c r="A4563" s="26"/>
      <c r="B4563" s="130"/>
    </row>
    <row r="4564" spans="1:2" ht="18" x14ac:dyDescent="0.2">
      <c r="A4564" s="26"/>
      <c r="B4564" s="130"/>
    </row>
    <row r="4565" spans="1:2" ht="18" x14ac:dyDescent="0.2">
      <c r="A4565" s="26"/>
      <c r="B4565" s="130"/>
    </row>
    <row r="4566" spans="1:2" ht="18" x14ac:dyDescent="0.2">
      <c r="A4566" s="26"/>
      <c r="B4566" s="130"/>
    </row>
    <row r="4567" spans="1:2" ht="18" x14ac:dyDescent="0.2">
      <c r="A4567" s="26"/>
      <c r="B4567" s="130"/>
    </row>
    <row r="4568" spans="1:2" ht="18" x14ac:dyDescent="0.2">
      <c r="A4568" s="26"/>
      <c r="B4568" s="130"/>
    </row>
    <row r="4569" spans="1:2" ht="18" x14ac:dyDescent="0.2">
      <c r="A4569" s="26"/>
      <c r="B4569" s="130"/>
    </row>
    <row r="4570" spans="1:2" ht="18" x14ac:dyDescent="0.2">
      <c r="A4570" s="26"/>
      <c r="B4570" s="130"/>
    </row>
    <row r="4571" spans="1:2" ht="18" x14ac:dyDescent="0.2">
      <c r="A4571" s="26"/>
      <c r="B4571" s="130"/>
    </row>
    <row r="4572" spans="1:2" ht="18" x14ac:dyDescent="0.2">
      <c r="A4572" s="26"/>
      <c r="B4572" s="130"/>
    </row>
    <row r="4573" spans="1:2" ht="18" x14ac:dyDescent="0.2">
      <c r="A4573" s="26"/>
      <c r="B4573" s="130"/>
    </row>
    <row r="4574" spans="1:2" ht="18" x14ac:dyDescent="0.2">
      <c r="A4574" s="26"/>
      <c r="B4574" s="130"/>
    </row>
    <row r="4575" spans="1:2" ht="18" x14ac:dyDescent="0.2">
      <c r="A4575" s="26"/>
      <c r="B4575" s="130"/>
    </row>
    <row r="4576" spans="1:2" ht="18" x14ac:dyDescent="0.2">
      <c r="A4576" s="26"/>
      <c r="B4576" s="130"/>
    </row>
    <row r="4577" spans="1:2" ht="18" x14ac:dyDescent="0.2">
      <c r="A4577" s="26"/>
      <c r="B4577" s="130"/>
    </row>
    <row r="4578" spans="1:2" ht="18" x14ac:dyDescent="0.2">
      <c r="A4578" s="26"/>
      <c r="B4578" s="130"/>
    </row>
    <row r="4579" spans="1:2" ht="18" x14ac:dyDescent="0.2">
      <c r="A4579" s="26"/>
      <c r="B4579" s="130"/>
    </row>
    <row r="4580" spans="1:2" ht="18" x14ac:dyDescent="0.2">
      <c r="A4580" s="26"/>
      <c r="B4580" s="130"/>
    </row>
    <row r="4581" spans="1:2" ht="18" x14ac:dyDescent="0.2">
      <c r="A4581" s="26"/>
      <c r="B4581" s="130"/>
    </row>
    <row r="4582" spans="1:2" ht="18" x14ac:dyDescent="0.2">
      <c r="A4582" s="26"/>
      <c r="B4582" s="130"/>
    </row>
    <row r="4583" spans="1:2" ht="18" x14ac:dyDescent="0.2">
      <c r="A4583" s="26"/>
      <c r="B4583" s="130"/>
    </row>
    <row r="4584" spans="1:2" ht="18" x14ac:dyDescent="0.2">
      <c r="A4584" s="26"/>
      <c r="B4584" s="130"/>
    </row>
    <row r="4585" spans="1:2" ht="18" x14ac:dyDescent="0.2">
      <c r="A4585" s="26"/>
      <c r="B4585" s="130"/>
    </row>
    <row r="4586" spans="1:2" ht="18" x14ac:dyDescent="0.2">
      <c r="A4586" s="26"/>
      <c r="B4586" s="130"/>
    </row>
    <row r="4587" spans="1:2" ht="18" x14ac:dyDescent="0.2">
      <c r="A4587" s="26"/>
      <c r="B4587" s="130"/>
    </row>
    <row r="4588" spans="1:2" ht="18" x14ac:dyDescent="0.2">
      <c r="A4588" s="26"/>
      <c r="B4588" s="130"/>
    </row>
    <row r="4589" spans="1:2" ht="18" x14ac:dyDescent="0.2">
      <c r="A4589" s="26"/>
      <c r="B4589" s="130"/>
    </row>
    <row r="4590" spans="1:2" ht="18" x14ac:dyDescent="0.2">
      <c r="A4590" s="26"/>
      <c r="B4590" s="130"/>
    </row>
    <row r="4591" spans="1:2" ht="18" x14ac:dyDescent="0.2">
      <c r="A4591" s="26"/>
      <c r="B4591" s="130"/>
    </row>
    <row r="4592" spans="1:2" ht="18" x14ac:dyDescent="0.2">
      <c r="A4592" s="26"/>
      <c r="B4592" s="130"/>
    </row>
    <row r="4593" spans="1:2" ht="18" x14ac:dyDescent="0.2">
      <c r="A4593" s="26"/>
      <c r="B4593" s="130"/>
    </row>
    <row r="4594" spans="1:2" ht="18" x14ac:dyDescent="0.2">
      <c r="A4594" s="26"/>
      <c r="B4594" s="130"/>
    </row>
    <row r="4595" spans="1:2" ht="18" x14ac:dyDescent="0.2">
      <c r="A4595" s="26"/>
      <c r="B4595" s="130"/>
    </row>
    <row r="4596" spans="1:2" ht="18" x14ac:dyDescent="0.2">
      <c r="A4596" s="26"/>
      <c r="B4596" s="130"/>
    </row>
    <row r="4597" spans="1:2" ht="18" x14ac:dyDescent="0.2">
      <c r="A4597" s="26"/>
      <c r="B4597" s="130"/>
    </row>
    <row r="4598" spans="1:2" ht="18" x14ac:dyDescent="0.2">
      <c r="A4598" s="26"/>
      <c r="B4598" s="130"/>
    </row>
    <row r="4599" spans="1:2" ht="18" x14ac:dyDescent="0.2">
      <c r="A4599" s="26"/>
      <c r="B4599" s="130"/>
    </row>
    <row r="4600" spans="1:2" ht="18" x14ac:dyDescent="0.2">
      <c r="A4600" s="26"/>
      <c r="B4600" s="130"/>
    </row>
    <row r="4601" spans="1:2" ht="18" x14ac:dyDescent="0.2">
      <c r="A4601" s="26"/>
      <c r="B4601" s="130"/>
    </row>
    <row r="4602" spans="1:2" ht="18" x14ac:dyDescent="0.2">
      <c r="A4602" s="26"/>
      <c r="B4602" s="130"/>
    </row>
    <row r="4603" spans="1:2" ht="18" x14ac:dyDescent="0.2">
      <c r="A4603" s="26"/>
      <c r="B4603" s="130"/>
    </row>
    <row r="4604" spans="1:2" ht="18" x14ac:dyDescent="0.2">
      <c r="A4604" s="26"/>
      <c r="B4604" s="130"/>
    </row>
    <row r="4605" spans="1:2" ht="18" x14ac:dyDescent="0.2">
      <c r="A4605" s="26"/>
      <c r="B4605" s="130"/>
    </row>
    <row r="4606" spans="1:2" ht="18" x14ac:dyDescent="0.2">
      <c r="A4606" s="26"/>
      <c r="B4606" s="130"/>
    </row>
    <row r="4607" spans="1:2" ht="18" x14ac:dyDescent="0.2">
      <c r="A4607" s="26"/>
      <c r="B4607" s="130"/>
    </row>
    <row r="4608" spans="1:2" ht="18" x14ac:dyDescent="0.2">
      <c r="A4608" s="26"/>
      <c r="B4608" s="130"/>
    </row>
    <row r="4609" spans="1:2" ht="18" x14ac:dyDescent="0.2">
      <c r="A4609" s="26"/>
      <c r="B4609" s="130"/>
    </row>
    <row r="4610" spans="1:2" ht="18" x14ac:dyDescent="0.2">
      <c r="A4610" s="26"/>
      <c r="B4610" s="130"/>
    </row>
    <row r="4611" spans="1:2" ht="18" x14ac:dyDescent="0.2">
      <c r="A4611" s="26"/>
      <c r="B4611" s="130"/>
    </row>
    <row r="4612" spans="1:2" ht="18" x14ac:dyDescent="0.2">
      <c r="A4612" s="26"/>
      <c r="B4612" s="130"/>
    </row>
    <row r="4613" spans="1:2" ht="18" x14ac:dyDescent="0.2">
      <c r="A4613" s="26"/>
      <c r="B4613" s="130"/>
    </row>
    <row r="4614" spans="1:2" ht="18" x14ac:dyDescent="0.2">
      <c r="A4614" s="26"/>
      <c r="B4614" s="130"/>
    </row>
    <row r="4615" spans="1:2" ht="18" x14ac:dyDescent="0.2">
      <c r="A4615" s="26"/>
      <c r="B4615" s="130"/>
    </row>
    <row r="4616" spans="1:2" ht="18" x14ac:dyDescent="0.2">
      <c r="A4616" s="26"/>
      <c r="B4616" s="130"/>
    </row>
    <row r="4617" spans="1:2" ht="18" x14ac:dyDescent="0.2">
      <c r="A4617" s="26"/>
      <c r="B4617" s="130"/>
    </row>
    <row r="4618" spans="1:2" ht="18" x14ac:dyDescent="0.2">
      <c r="A4618" s="26"/>
      <c r="B4618" s="130"/>
    </row>
    <row r="4619" spans="1:2" ht="18" x14ac:dyDescent="0.2">
      <c r="A4619" s="26"/>
      <c r="B4619" s="130"/>
    </row>
    <row r="4620" spans="1:2" ht="18" x14ac:dyDescent="0.2">
      <c r="A4620" s="26"/>
      <c r="B4620" s="130"/>
    </row>
    <row r="4621" spans="1:2" ht="18" x14ac:dyDescent="0.2">
      <c r="A4621" s="26"/>
      <c r="B4621" s="130"/>
    </row>
    <row r="4622" spans="1:2" ht="18" x14ac:dyDescent="0.2">
      <c r="A4622" s="26"/>
      <c r="B4622" s="130"/>
    </row>
    <row r="4623" spans="1:2" ht="18" x14ac:dyDescent="0.2">
      <c r="A4623" s="26"/>
      <c r="B4623" s="130"/>
    </row>
    <row r="4624" spans="1:2" ht="18" x14ac:dyDescent="0.2">
      <c r="A4624" s="26"/>
      <c r="B4624" s="130"/>
    </row>
    <row r="4625" spans="1:2" ht="18" x14ac:dyDescent="0.2">
      <c r="A4625" s="26"/>
      <c r="B4625" s="130"/>
    </row>
    <row r="4626" spans="1:2" ht="18" x14ac:dyDescent="0.2">
      <c r="A4626" s="26"/>
      <c r="B4626" s="130"/>
    </row>
    <row r="4627" spans="1:2" ht="18" x14ac:dyDescent="0.2">
      <c r="A4627" s="26"/>
      <c r="B4627" s="130"/>
    </row>
    <row r="4628" spans="1:2" ht="18" x14ac:dyDescent="0.2">
      <c r="A4628" s="26"/>
      <c r="B4628" s="130"/>
    </row>
    <row r="4629" spans="1:2" ht="18" x14ac:dyDescent="0.2">
      <c r="A4629" s="26"/>
      <c r="B4629" s="130"/>
    </row>
    <row r="4630" spans="1:2" ht="18" x14ac:dyDescent="0.2">
      <c r="A4630" s="26"/>
      <c r="B4630" s="130"/>
    </row>
    <row r="4631" spans="1:2" ht="18" x14ac:dyDescent="0.2">
      <c r="A4631" s="26"/>
      <c r="B4631" s="130"/>
    </row>
    <row r="4632" spans="1:2" ht="18" x14ac:dyDescent="0.2">
      <c r="A4632" s="26"/>
      <c r="B4632" s="130"/>
    </row>
    <row r="4633" spans="1:2" ht="18" x14ac:dyDescent="0.2">
      <c r="A4633" s="26"/>
      <c r="B4633" s="130"/>
    </row>
    <row r="4634" spans="1:2" ht="18" x14ac:dyDescent="0.2">
      <c r="A4634" s="26"/>
      <c r="B4634" s="130"/>
    </row>
    <row r="4635" spans="1:2" ht="18" x14ac:dyDescent="0.2">
      <c r="A4635" s="26"/>
      <c r="B4635" s="130"/>
    </row>
    <row r="4636" spans="1:2" ht="18" x14ac:dyDescent="0.2">
      <c r="A4636" s="26"/>
      <c r="B4636" s="130"/>
    </row>
    <row r="4637" spans="1:2" ht="18" x14ac:dyDescent="0.2">
      <c r="A4637" s="26"/>
      <c r="B4637" s="130"/>
    </row>
    <row r="4638" spans="1:2" ht="18" x14ac:dyDescent="0.2">
      <c r="A4638" s="26"/>
      <c r="B4638" s="130"/>
    </row>
    <row r="4639" spans="1:2" ht="18" x14ac:dyDescent="0.2">
      <c r="A4639" s="26"/>
      <c r="B4639" s="130"/>
    </row>
    <row r="4640" spans="1:2" ht="18" x14ac:dyDescent="0.2">
      <c r="A4640" s="26"/>
      <c r="B4640" s="130"/>
    </row>
    <row r="4641" spans="1:2" ht="18" x14ac:dyDescent="0.2">
      <c r="A4641" s="26"/>
      <c r="B4641" s="130"/>
    </row>
    <row r="4642" spans="1:2" ht="18" x14ac:dyDescent="0.2">
      <c r="A4642" s="26"/>
      <c r="B4642" s="130"/>
    </row>
    <row r="4643" spans="1:2" ht="18" x14ac:dyDescent="0.2">
      <c r="A4643" s="26"/>
      <c r="B4643" s="130"/>
    </row>
    <row r="4644" spans="1:2" ht="18" x14ac:dyDescent="0.2">
      <c r="A4644" s="26"/>
      <c r="B4644" s="130"/>
    </row>
    <row r="4645" spans="1:2" ht="18" x14ac:dyDescent="0.2">
      <c r="A4645" s="26"/>
      <c r="B4645" s="130"/>
    </row>
    <row r="4646" spans="1:2" ht="18" x14ac:dyDescent="0.2">
      <c r="A4646" s="26"/>
      <c r="B4646" s="130"/>
    </row>
    <row r="4647" spans="1:2" ht="18" x14ac:dyDescent="0.2">
      <c r="A4647" s="26"/>
      <c r="B4647" s="130"/>
    </row>
    <row r="4648" spans="1:2" ht="18" x14ac:dyDescent="0.2">
      <c r="A4648" s="26"/>
      <c r="B4648" s="130"/>
    </row>
    <row r="4649" spans="1:2" ht="18" x14ac:dyDescent="0.2">
      <c r="A4649" s="26"/>
      <c r="B4649" s="130"/>
    </row>
    <row r="4650" spans="1:2" ht="18" x14ac:dyDescent="0.2">
      <c r="A4650" s="26"/>
      <c r="B4650" s="130"/>
    </row>
    <row r="4651" spans="1:2" ht="18" x14ac:dyDescent="0.2">
      <c r="A4651" s="26"/>
      <c r="B4651" s="130"/>
    </row>
    <row r="4652" spans="1:2" ht="18" x14ac:dyDescent="0.2">
      <c r="A4652" s="26"/>
      <c r="B4652" s="130"/>
    </row>
    <row r="4653" spans="1:2" ht="18" x14ac:dyDescent="0.2">
      <c r="A4653" s="26"/>
      <c r="B4653" s="130"/>
    </row>
    <row r="4654" spans="1:2" ht="18" x14ac:dyDescent="0.2">
      <c r="A4654" s="26"/>
      <c r="B4654" s="130"/>
    </row>
    <row r="4655" spans="1:2" ht="18" x14ac:dyDescent="0.2">
      <c r="A4655" s="26"/>
      <c r="B4655" s="130"/>
    </row>
    <row r="4656" spans="1:2" ht="18" x14ac:dyDescent="0.2">
      <c r="A4656" s="26"/>
      <c r="B4656" s="130"/>
    </row>
    <row r="4657" spans="1:2" ht="18" x14ac:dyDescent="0.2">
      <c r="A4657" s="26"/>
      <c r="B4657" s="130"/>
    </row>
    <row r="4658" spans="1:2" ht="18" x14ac:dyDescent="0.2">
      <c r="A4658" s="26"/>
      <c r="B4658" s="130"/>
    </row>
    <row r="4659" spans="1:2" ht="18" x14ac:dyDescent="0.2">
      <c r="A4659" s="26"/>
      <c r="B4659" s="130"/>
    </row>
    <row r="4660" spans="1:2" ht="18" x14ac:dyDescent="0.2">
      <c r="A4660" s="26"/>
      <c r="B4660" s="130"/>
    </row>
    <row r="4661" spans="1:2" ht="18" x14ac:dyDescent="0.2">
      <c r="A4661" s="26"/>
      <c r="B4661" s="130"/>
    </row>
    <row r="4662" spans="1:2" ht="18" x14ac:dyDescent="0.2">
      <c r="A4662" s="26"/>
      <c r="B4662" s="130"/>
    </row>
    <row r="4663" spans="1:2" ht="18" x14ac:dyDescent="0.2">
      <c r="A4663" s="26"/>
      <c r="B4663" s="130"/>
    </row>
    <row r="4664" spans="1:2" ht="18" x14ac:dyDescent="0.2">
      <c r="A4664" s="26"/>
      <c r="B4664" s="130"/>
    </row>
    <row r="4665" spans="1:2" ht="18" x14ac:dyDescent="0.2">
      <c r="A4665" s="26"/>
      <c r="B4665" s="130"/>
    </row>
    <row r="4666" spans="1:2" ht="18" x14ac:dyDescent="0.2">
      <c r="A4666" s="26"/>
      <c r="B4666" s="130"/>
    </row>
    <row r="4667" spans="1:2" ht="18" x14ac:dyDescent="0.2">
      <c r="A4667" s="26"/>
      <c r="B4667" s="130"/>
    </row>
    <row r="4668" spans="1:2" ht="18" x14ac:dyDescent="0.2">
      <c r="A4668" s="26"/>
      <c r="B4668" s="130"/>
    </row>
    <row r="4669" spans="1:2" ht="18" x14ac:dyDescent="0.2">
      <c r="A4669" s="26"/>
      <c r="B4669" s="130"/>
    </row>
    <row r="4670" spans="1:2" ht="18" x14ac:dyDescent="0.2">
      <c r="A4670" s="26"/>
      <c r="B4670" s="130"/>
    </row>
    <row r="4671" spans="1:2" ht="18" x14ac:dyDescent="0.2">
      <c r="A4671" s="26"/>
      <c r="B4671" s="130"/>
    </row>
    <row r="4672" spans="1:2" ht="18" x14ac:dyDescent="0.2">
      <c r="A4672" s="26"/>
      <c r="B4672" s="130"/>
    </row>
    <row r="4673" spans="1:2" ht="18" x14ac:dyDescent="0.2">
      <c r="A4673" s="26"/>
      <c r="B4673" s="130"/>
    </row>
    <row r="4674" spans="1:2" ht="18" x14ac:dyDescent="0.2">
      <c r="A4674" s="26"/>
      <c r="B4674" s="130"/>
    </row>
    <row r="4675" spans="1:2" ht="18" x14ac:dyDescent="0.2">
      <c r="A4675" s="26"/>
      <c r="B4675" s="130"/>
    </row>
    <row r="4676" spans="1:2" ht="18" x14ac:dyDescent="0.2">
      <c r="A4676" s="26"/>
      <c r="B4676" s="130"/>
    </row>
    <row r="4677" spans="1:2" ht="18" x14ac:dyDescent="0.2">
      <c r="A4677" s="26"/>
      <c r="B4677" s="130"/>
    </row>
    <row r="4678" spans="1:2" ht="18" x14ac:dyDescent="0.2">
      <c r="A4678" s="26"/>
      <c r="B4678" s="130"/>
    </row>
    <row r="4679" spans="1:2" ht="18" x14ac:dyDescent="0.2">
      <c r="A4679" s="26"/>
      <c r="B4679" s="130"/>
    </row>
    <row r="4680" spans="1:2" ht="18" x14ac:dyDescent="0.2">
      <c r="A4680" s="26"/>
      <c r="B4680" s="130"/>
    </row>
    <row r="4681" spans="1:2" ht="18" x14ac:dyDescent="0.2">
      <c r="A4681" s="26"/>
      <c r="B4681" s="130"/>
    </row>
    <row r="4682" spans="1:2" ht="18" x14ac:dyDescent="0.2">
      <c r="A4682" s="26"/>
      <c r="B4682" s="130"/>
    </row>
    <row r="4683" spans="1:2" ht="18" x14ac:dyDescent="0.2">
      <c r="A4683" s="26"/>
      <c r="B4683" s="130"/>
    </row>
    <row r="4684" spans="1:2" ht="18" x14ac:dyDescent="0.2">
      <c r="A4684" s="26"/>
      <c r="B4684" s="130"/>
    </row>
    <row r="4685" spans="1:2" ht="18" x14ac:dyDescent="0.2">
      <c r="A4685" s="26"/>
      <c r="B4685" s="130"/>
    </row>
    <row r="4686" spans="1:2" ht="18" x14ac:dyDescent="0.2">
      <c r="A4686" s="26"/>
      <c r="B4686" s="130"/>
    </row>
    <row r="4687" spans="1:2" ht="18" x14ac:dyDescent="0.2">
      <c r="A4687" s="26"/>
      <c r="B4687" s="130"/>
    </row>
    <row r="4688" spans="1:2" ht="18" x14ac:dyDescent="0.2">
      <c r="A4688" s="26"/>
      <c r="B4688" s="130"/>
    </row>
    <row r="4689" spans="1:2" ht="18" x14ac:dyDescent="0.2">
      <c r="A4689" s="26"/>
      <c r="B4689" s="130"/>
    </row>
    <row r="4690" spans="1:2" ht="18" x14ac:dyDescent="0.2">
      <c r="A4690" s="26"/>
      <c r="B4690" s="130"/>
    </row>
    <row r="4691" spans="1:2" ht="18" x14ac:dyDescent="0.2">
      <c r="A4691" s="26"/>
      <c r="B4691" s="130"/>
    </row>
    <row r="4692" spans="1:2" ht="18" x14ac:dyDescent="0.2">
      <c r="A4692" s="26"/>
      <c r="B4692" s="130"/>
    </row>
    <row r="4693" spans="1:2" ht="18" x14ac:dyDescent="0.2">
      <c r="A4693" s="26"/>
      <c r="B4693" s="130"/>
    </row>
    <row r="4694" spans="1:2" ht="18" x14ac:dyDescent="0.2">
      <c r="A4694" s="26"/>
      <c r="B4694" s="130"/>
    </row>
    <row r="4695" spans="1:2" ht="18" x14ac:dyDescent="0.2">
      <c r="A4695" s="26"/>
      <c r="B4695" s="130"/>
    </row>
    <row r="4696" spans="1:2" ht="18" x14ac:dyDescent="0.2">
      <c r="A4696" s="26"/>
      <c r="B4696" s="130"/>
    </row>
    <row r="4697" spans="1:2" ht="18" x14ac:dyDescent="0.2">
      <c r="A4697" s="26"/>
      <c r="B4697" s="130"/>
    </row>
    <row r="4698" spans="1:2" ht="18" x14ac:dyDescent="0.2">
      <c r="A4698" s="26"/>
      <c r="B4698" s="130"/>
    </row>
    <row r="4699" spans="1:2" ht="18" x14ac:dyDescent="0.2">
      <c r="A4699" s="26"/>
      <c r="B4699" s="130"/>
    </row>
    <row r="4700" spans="1:2" ht="18" x14ac:dyDescent="0.2">
      <c r="A4700" s="26"/>
      <c r="B4700" s="130"/>
    </row>
    <row r="4701" spans="1:2" ht="18" x14ac:dyDescent="0.2">
      <c r="A4701" s="26"/>
      <c r="B4701" s="130"/>
    </row>
    <row r="4702" spans="1:2" ht="18" x14ac:dyDescent="0.2">
      <c r="A4702" s="26"/>
      <c r="B4702" s="130"/>
    </row>
    <row r="4703" spans="1:2" ht="18" x14ac:dyDescent="0.2">
      <c r="A4703" s="26"/>
      <c r="B4703" s="130"/>
    </row>
    <row r="4704" spans="1:2" ht="18" x14ac:dyDescent="0.2">
      <c r="A4704" s="26"/>
      <c r="B4704" s="130"/>
    </row>
    <row r="4705" spans="1:2" ht="18" x14ac:dyDescent="0.2">
      <c r="A4705" s="26"/>
      <c r="B4705" s="130"/>
    </row>
    <row r="4706" spans="1:2" ht="18" x14ac:dyDescent="0.2">
      <c r="A4706" s="26"/>
      <c r="B4706" s="130"/>
    </row>
    <row r="4707" spans="1:2" ht="18" x14ac:dyDescent="0.2">
      <c r="A4707" s="26"/>
      <c r="B4707" s="130"/>
    </row>
    <row r="4708" spans="1:2" ht="18" x14ac:dyDescent="0.2">
      <c r="A4708" s="26"/>
      <c r="B4708" s="130"/>
    </row>
    <row r="4709" spans="1:2" ht="18" x14ac:dyDescent="0.2">
      <c r="A4709" s="26"/>
      <c r="B4709" s="130"/>
    </row>
    <row r="4710" spans="1:2" ht="18" x14ac:dyDescent="0.2">
      <c r="A4710" s="26"/>
      <c r="B4710" s="130"/>
    </row>
    <row r="4711" spans="1:2" ht="18" x14ac:dyDescent="0.2">
      <c r="A4711" s="26"/>
      <c r="B4711" s="130"/>
    </row>
    <row r="4712" spans="1:2" ht="18" x14ac:dyDescent="0.2">
      <c r="A4712" s="26"/>
      <c r="B4712" s="130"/>
    </row>
    <row r="4713" spans="1:2" ht="18" x14ac:dyDescent="0.2">
      <c r="A4713" s="26"/>
      <c r="B4713" s="130"/>
    </row>
    <row r="4714" spans="1:2" ht="18" x14ac:dyDescent="0.2">
      <c r="A4714" s="26"/>
      <c r="B4714" s="130"/>
    </row>
    <row r="4715" spans="1:2" ht="18" x14ac:dyDescent="0.2">
      <c r="A4715" s="26"/>
      <c r="B4715" s="130"/>
    </row>
    <row r="4716" spans="1:2" ht="18" x14ac:dyDescent="0.2">
      <c r="A4716" s="26"/>
      <c r="B4716" s="130"/>
    </row>
    <row r="4717" spans="1:2" ht="18" x14ac:dyDescent="0.2">
      <c r="A4717" s="26"/>
      <c r="B4717" s="130"/>
    </row>
    <row r="4718" spans="1:2" ht="18" x14ac:dyDescent="0.2">
      <c r="A4718" s="26"/>
      <c r="B4718" s="130"/>
    </row>
    <row r="4719" spans="1:2" ht="18" x14ac:dyDescent="0.2">
      <c r="A4719" s="26"/>
      <c r="B4719" s="130"/>
    </row>
    <row r="4720" spans="1:2" ht="18" x14ac:dyDescent="0.2">
      <c r="A4720" s="26"/>
      <c r="B4720" s="130"/>
    </row>
    <row r="4721" spans="1:2" ht="18" x14ac:dyDescent="0.2">
      <c r="A4721" s="26"/>
      <c r="B4721" s="130"/>
    </row>
    <row r="4722" spans="1:2" ht="18" x14ac:dyDescent="0.2">
      <c r="A4722" s="26"/>
      <c r="B4722" s="130"/>
    </row>
    <row r="4723" spans="1:2" ht="18" x14ac:dyDescent="0.2">
      <c r="A4723" s="26"/>
      <c r="B4723" s="130"/>
    </row>
    <row r="4724" spans="1:2" ht="18" x14ac:dyDescent="0.2">
      <c r="A4724" s="26"/>
      <c r="B4724" s="130"/>
    </row>
    <row r="4725" spans="1:2" ht="18" x14ac:dyDescent="0.2">
      <c r="A4725" s="26"/>
      <c r="B4725" s="130"/>
    </row>
    <row r="4726" spans="1:2" ht="18" x14ac:dyDescent="0.2">
      <c r="A4726" s="26"/>
      <c r="B4726" s="130"/>
    </row>
    <row r="4727" spans="1:2" ht="18" x14ac:dyDescent="0.2">
      <c r="A4727" s="26"/>
      <c r="B4727" s="130"/>
    </row>
    <row r="4728" spans="1:2" ht="18" x14ac:dyDescent="0.2">
      <c r="A4728" s="26"/>
      <c r="B4728" s="130"/>
    </row>
    <row r="4729" spans="1:2" ht="18" x14ac:dyDescent="0.2">
      <c r="A4729" s="26"/>
      <c r="B4729" s="130"/>
    </row>
    <row r="4730" spans="1:2" ht="18" x14ac:dyDescent="0.2">
      <c r="A4730" s="26"/>
      <c r="B4730" s="130"/>
    </row>
    <row r="4731" spans="1:2" ht="18" x14ac:dyDescent="0.2">
      <c r="A4731" s="26"/>
      <c r="B4731" s="130"/>
    </row>
    <row r="4732" spans="1:2" ht="18" x14ac:dyDescent="0.2">
      <c r="A4732" s="26"/>
      <c r="B4732" s="130"/>
    </row>
    <row r="4733" spans="1:2" ht="18" x14ac:dyDescent="0.2">
      <c r="A4733" s="26"/>
      <c r="B4733" s="130"/>
    </row>
    <row r="4734" spans="1:2" ht="18" x14ac:dyDescent="0.2">
      <c r="A4734" s="26"/>
      <c r="B4734" s="130"/>
    </row>
    <row r="4735" spans="1:2" ht="18" x14ac:dyDescent="0.2">
      <c r="A4735" s="26"/>
      <c r="B4735" s="130"/>
    </row>
    <row r="4736" spans="1:2" ht="18" x14ac:dyDescent="0.2">
      <c r="A4736" s="26"/>
      <c r="B4736" s="130"/>
    </row>
    <row r="4737" spans="1:2" ht="18" x14ac:dyDescent="0.2">
      <c r="A4737" s="26"/>
      <c r="B4737" s="130"/>
    </row>
    <row r="4738" spans="1:2" ht="18" x14ac:dyDescent="0.2">
      <c r="A4738" s="26"/>
      <c r="B4738" s="130"/>
    </row>
    <row r="4739" spans="1:2" ht="18" x14ac:dyDescent="0.2">
      <c r="A4739" s="26"/>
      <c r="B4739" s="130"/>
    </row>
    <row r="4740" spans="1:2" ht="18" x14ac:dyDescent="0.2">
      <c r="A4740" s="26"/>
      <c r="B4740" s="130"/>
    </row>
    <row r="4741" spans="1:2" ht="18" x14ac:dyDescent="0.2">
      <c r="A4741" s="26"/>
      <c r="B4741" s="130"/>
    </row>
    <row r="4742" spans="1:2" ht="18" x14ac:dyDescent="0.2">
      <c r="A4742" s="26"/>
      <c r="B4742" s="130"/>
    </row>
    <row r="4743" spans="1:2" ht="18" x14ac:dyDescent="0.2">
      <c r="A4743" s="26"/>
      <c r="B4743" s="130"/>
    </row>
    <row r="4744" spans="1:2" ht="18" x14ac:dyDescent="0.2">
      <c r="A4744" s="26"/>
      <c r="B4744" s="130"/>
    </row>
    <row r="4745" spans="1:2" ht="18" x14ac:dyDescent="0.2">
      <c r="A4745" s="26"/>
      <c r="B4745" s="130"/>
    </row>
    <row r="4746" spans="1:2" ht="18" x14ac:dyDescent="0.2">
      <c r="A4746" s="26"/>
      <c r="B4746" s="130"/>
    </row>
    <row r="4747" spans="1:2" ht="18" x14ac:dyDescent="0.2">
      <c r="A4747" s="26"/>
      <c r="B4747" s="130"/>
    </row>
    <row r="4748" spans="1:2" ht="18" x14ac:dyDescent="0.2">
      <c r="A4748" s="26"/>
      <c r="B4748" s="130"/>
    </row>
    <row r="4749" spans="1:2" ht="18" x14ac:dyDescent="0.2">
      <c r="A4749" s="26"/>
      <c r="B4749" s="130"/>
    </row>
    <row r="4750" spans="1:2" ht="18" x14ac:dyDescent="0.2">
      <c r="A4750" s="26"/>
      <c r="B4750" s="130"/>
    </row>
    <row r="4751" spans="1:2" ht="18" x14ac:dyDescent="0.2">
      <c r="A4751" s="26"/>
      <c r="B4751" s="130"/>
    </row>
    <row r="4752" spans="1:2" ht="18" x14ac:dyDescent="0.2">
      <c r="A4752" s="26"/>
      <c r="B4752" s="130"/>
    </row>
    <row r="4753" spans="1:2" ht="18" x14ac:dyDescent="0.2">
      <c r="A4753" s="26"/>
      <c r="B4753" s="130"/>
    </row>
    <row r="4754" spans="1:2" ht="18" x14ac:dyDescent="0.2">
      <c r="A4754" s="26"/>
      <c r="B4754" s="130"/>
    </row>
    <row r="4755" spans="1:2" ht="18" x14ac:dyDescent="0.2">
      <c r="A4755" s="26"/>
      <c r="B4755" s="130"/>
    </row>
    <row r="4756" spans="1:2" ht="18" x14ac:dyDescent="0.2">
      <c r="A4756" s="26"/>
      <c r="B4756" s="130"/>
    </row>
    <row r="4757" spans="1:2" ht="18" x14ac:dyDescent="0.2">
      <c r="A4757" s="26"/>
      <c r="B4757" s="130"/>
    </row>
    <row r="4758" spans="1:2" ht="18" x14ac:dyDescent="0.2">
      <c r="A4758" s="26"/>
      <c r="B4758" s="130"/>
    </row>
    <row r="4759" spans="1:2" ht="18" x14ac:dyDescent="0.2">
      <c r="A4759" s="26"/>
      <c r="B4759" s="130"/>
    </row>
    <row r="4760" spans="1:2" ht="18" x14ac:dyDescent="0.2">
      <c r="A4760" s="26"/>
      <c r="B4760" s="130"/>
    </row>
    <row r="4761" spans="1:2" ht="18" x14ac:dyDescent="0.2">
      <c r="A4761" s="26"/>
      <c r="B4761" s="130"/>
    </row>
    <row r="4762" spans="1:2" ht="18" x14ac:dyDescent="0.2">
      <c r="A4762" s="26"/>
      <c r="B4762" s="130"/>
    </row>
    <row r="4763" spans="1:2" ht="18" x14ac:dyDescent="0.2">
      <c r="A4763" s="26"/>
      <c r="B4763" s="130"/>
    </row>
    <row r="4764" spans="1:2" ht="18" x14ac:dyDescent="0.2">
      <c r="A4764" s="26"/>
      <c r="B4764" s="130"/>
    </row>
    <row r="4765" spans="1:2" ht="18" x14ac:dyDescent="0.2">
      <c r="A4765" s="26"/>
      <c r="B4765" s="130"/>
    </row>
    <row r="4766" spans="1:2" ht="18" x14ac:dyDescent="0.2">
      <c r="A4766" s="26"/>
      <c r="B4766" s="130"/>
    </row>
    <row r="4767" spans="1:2" ht="18" x14ac:dyDescent="0.2">
      <c r="A4767" s="26"/>
      <c r="B4767" s="130"/>
    </row>
    <row r="4768" spans="1:2" ht="18" x14ac:dyDescent="0.2">
      <c r="A4768" s="26"/>
      <c r="B4768" s="130"/>
    </row>
    <row r="4769" spans="1:2" ht="18" x14ac:dyDescent="0.2">
      <c r="A4769" s="26"/>
      <c r="B4769" s="130"/>
    </row>
    <row r="4770" spans="1:2" ht="18" x14ac:dyDescent="0.2">
      <c r="A4770" s="26"/>
      <c r="B4770" s="130"/>
    </row>
    <row r="4771" spans="1:2" ht="18" x14ac:dyDescent="0.2">
      <c r="A4771" s="26"/>
      <c r="B4771" s="130"/>
    </row>
    <row r="4772" spans="1:2" ht="18" x14ac:dyDescent="0.2">
      <c r="A4772" s="26"/>
      <c r="B4772" s="130"/>
    </row>
    <row r="4773" spans="1:2" ht="18" x14ac:dyDescent="0.2">
      <c r="A4773" s="26"/>
      <c r="B4773" s="130"/>
    </row>
    <row r="4774" spans="1:2" ht="18" x14ac:dyDescent="0.2">
      <c r="A4774" s="26"/>
      <c r="B4774" s="130"/>
    </row>
    <row r="4775" spans="1:2" ht="18" x14ac:dyDescent="0.2">
      <c r="A4775" s="26"/>
      <c r="B4775" s="130"/>
    </row>
    <row r="4776" spans="1:2" ht="18" x14ac:dyDescent="0.2">
      <c r="A4776" s="26"/>
      <c r="B4776" s="130"/>
    </row>
    <row r="4777" spans="1:2" ht="18" x14ac:dyDescent="0.2">
      <c r="A4777" s="26"/>
      <c r="B4777" s="130"/>
    </row>
    <row r="4778" spans="1:2" ht="18" x14ac:dyDescent="0.2">
      <c r="A4778" s="26"/>
      <c r="B4778" s="130"/>
    </row>
    <row r="4779" spans="1:2" ht="18" x14ac:dyDescent="0.2">
      <c r="A4779" s="26"/>
      <c r="B4779" s="130"/>
    </row>
    <row r="4780" spans="1:2" ht="18" x14ac:dyDescent="0.2">
      <c r="A4780" s="26"/>
      <c r="B4780" s="130"/>
    </row>
    <row r="4781" spans="1:2" ht="18" x14ac:dyDescent="0.2">
      <c r="A4781" s="26"/>
      <c r="B4781" s="130"/>
    </row>
    <row r="4782" spans="1:2" ht="18" x14ac:dyDescent="0.2">
      <c r="A4782" s="26"/>
      <c r="B4782" s="130"/>
    </row>
    <row r="4783" spans="1:2" ht="18" x14ac:dyDescent="0.2">
      <c r="A4783" s="26"/>
      <c r="B4783" s="130"/>
    </row>
    <row r="4784" spans="1:2" ht="18" x14ac:dyDescent="0.2">
      <c r="A4784" s="26"/>
      <c r="B4784" s="130"/>
    </row>
    <row r="4785" spans="1:2" ht="18" x14ac:dyDescent="0.2">
      <c r="A4785" s="26"/>
      <c r="B4785" s="130"/>
    </row>
    <row r="4786" spans="1:2" ht="18" x14ac:dyDescent="0.2">
      <c r="A4786" s="26"/>
      <c r="B4786" s="130"/>
    </row>
    <row r="4787" spans="1:2" ht="18" x14ac:dyDescent="0.2">
      <c r="A4787" s="26"/>
      <c r="B4787" s="130"/>
    </row>
    <row r="4788" spans="1:2" ht="18" x14ac:dyDescent="0.2">
      <c r="A4788" s="26"/>
      <c r="B4788" s="130"/>
    </row>
    <row r="4789" spans="1:2" ht="18" x14ac:dyDescent="0.2">
      <c r="A4789" s="26"/>
      <c r="B4789" s="130"/>
    </row>
    <row r="4790" spans="1:2" ht="18" x14ac:dyDescent="0.2">
      <c r="A4790" s="26"/>
      <c r="B4790" s="130"/>
    </row>
    <row r="4791" spans="1:2" ht="18" x14ac:dyDescent="0.2">
      <c r="A4791" s="26"/>
      <c r="B4791" s="130"/>
    </row>
    <row r="4792" spans="1:2" ht="18" x14ac:dyDescent="0.2">
      <c r="A4792" s="26"/>
      <c r="B4792" s="130"/>
    </row>
    <row r="4793" spans="1:2" ht="18" x14ac:dyDescent="0.2">
      <c r="A4793" s="26"/>
      <c r="B4793" s="130"/>
    </row>
    <row r="4794" spans="1:2" ht="18" x14ac:dyDescent="0.2">
      <c r="A4794" s="26"/>
      <c r="B4794" s="130"/>
    </row>
    <row r="4795" spans="1:2" ht="18" x14ac:dyDescent="0.2">
      <c r="A4795" s="26"/>
      <c r="B4795" s="130"/>
    </row>
    <row r="4796" spans="1:2" ht="18" x14ac:dyDescent="0.2">
      <c r="A4796" s="26"/>
      <c r="B4796" s="130"/>
    </row>
    <row r="4797" spans="1:2" ht="18" x14ac:dyDescent="0.2">
      <c r="A4797" s="26"/>
      <c r="B4797" s="130"/>
    </row>
    <row r="4798" spans="1:2" ht="18" x14ac:dyDescent="0.2">
      <c r="A4798" s="26"/>
      <c r="B4798" s="130"/>
    </row>
    <row r="4799" spans="1:2" ht="18" x14ac:dyDescent="0.2">
      <c r="A4799" s="26"/>
      <c r="B4799" s="130"/>
    </row>
    <row r="4800" spans="1:2" ht="18" x14ac:dyDescent="0.2">
      <c r="A4800" s="26"/>
      <c r="B4800" s="130"/>
    </row>
    <row r="4801" spans="1:2" ht="18" x14ac:dyDescent="0.2">
      <c r="A4801" s="26"/>
      <c r="B4801" s="130"/>
    </row>
    <row r="4802" spans="1:2" ht="18" x14ac:dyDescent="0.2">
      <c r="A4802" s="26"/>
      <c r="B4802" s="130"/>
    </row>
    <row r="4803" spans="1:2" ht="18" x14ac:dyDescent="0.2">
      <c r="A4803" s="26"/>
      <c r="B4803" s="130"/>
    </row>
    <row r="4804" spans="1:2" ht="18" x14ac:dyDescent="0.2">
      <c r="A4804" s="26"/>
      <c r="B4804" s="130"/>
    </row>
    <row r="4805" spans="1:2" ht="18" x14ac:dyDescent="0.2">
      <c r="A4805" s="26"/>
      <c r="B4805" s="130"/>
    </row>
    <row r="4806" spans="1:2" ht="18" x14ac:dyDescent="0.2">
      <c r="A4806" s="26"/>
      <c r="B4806" s="130"/>
    </row>
    <row r="4807" spans="1:2" ht="18" x14ac:dyDescent="0.2">
      <c r="A4807" s="26"/>
      <c r="B4807" s="130"/>
    </row>
    <row r="4808" spans="1:2" ht="18" x14ac:dyDescent="0.2">
      <c r="A4808" s="26"/>
      <c r="B4808" s="130"/>
    </row>
    <row r="4809" spans="1:2" ht="18" x14ac:dyDescent="0.2">
      <c r="A4809" s="26"/>
      <c r="B4809" s="130"/>
    </row>
    <row r="4810" spans="1:2" ht="18" x14ac:dyDescent="0.2">
      <c r="A4810" s="26"/>
      <c r="B4810" s="130"/>
    </row>
    <row r="4811" spans="1:2" ht="18" x14ac:dyDescent="0.2">
      <c r="A4811" s="26"/>
      <c r="B4811" s="130"/>
    </row>
    <row r="4812" spans="1:2" ht="18" x14ac:dyDescent="0.2">
      <c r="A4812" s="26"/>
      <c r="B4812" s="130"/>
    </row>
    <row r="4813" spans="1:2" ht="18" x14ac:dyDescent="0.2">
      <c r="A4813" s="26"/>
      <c r="B4813" s="130"/>
    </row>
    <row r="4814" spans="1:2" ht="18" x14ac:dyDescent="0.2">
      <c r="A4814" s="26"/>
      <c r="B4814" s="130"/>
    </row>
    <row r="4815" spans="1:2" ht="18" x14ac:dyDescent="0.2">
      <c r="A4815" s="26"/>
      <c r="B4815" s="130"/>
    </row>
    <row r="4816" spans="1:2" ht="18" x14ac:dyDescent="0.2">
      <c r="A4816" s="26"/>
      <c r="B4816" s="130"/>
    </row>
    <row r="4817" spans="1:2" ht="18" x14ac:dyDescent="0.2">
      <c r="A4817" s="26"/>
      <c r="B4817" s="130"/>
    </row>
    <row r="4818" spans="1:2" ht="18" x14ac:dyDescent="0.2">
      <c r="A4818" s="26"/>
      <c r="B4818" s="130"/>
    </row>
    <row r="4819" spans="1:2" ht="18" x14ac:dyDescent="0.2">
      <c r="A4819" s="26"/>
      <c r="B4819" s="130"/>
    </row>
    <row r="4820" spans="1:2" ht="18" x14ac:dyDescent="0.2">
      <c r="A4820" s="26"/>
      <c r="B4820" s="130"/>
    </row>
    <row r="4821" spans="1:2" ht="18" x14ac:dyDescent="0.2">
      <c r="A4821" s="26"/>
      <c r="B4821" s="130"/>
    </row>
    <row r="4822" spans="1:2" ht="18" x14ac:dyDescent="0.2">
      <c r="A4822" s="26"/>
      <c r="B4822" s="130"/>
    </row>
    <row r="4823" spans="1:2" ht="18" x14ac:dyDescent="0.2">
      <c r="A4823" s="26"/>
      <c r="B4823" s="130"/>
    </row>
    <row r="4824" spans="1:2" ht="18" x14ac:dyDescent="0.2">
      <c r="A4824" s="26"/>
      <c r="B4824" s="130"/>
    </row>
    <row r="4825" spans="1:2" ht="18" x14ac:dyDescent="0.2">
      <c r="A4825" s="26"/>
      <c r="B4825" s="130"/>
    </row>
    <row r="4826" spans="1:2" ht="18" x14ac:dyDescent="0.2">
      <c r="A4826" s="26"/>
      <c r="B4826" s="130"/>
    </row>
    <row r="4827" spans="1:2" ht="18" x14ac:dyDescent="0.2">
      <c r="A4827" s="26"/>
      <c r="B4827" s="130"/>
    </row>
    <row r="4828" spans="1:2" ht="18" x14ac:dyDescent="0.2">
      <c r="A4828" s="26"/>
      <c r="B4828" s="130"/>
    </row>
    <row r="4829" spans="1:2" ht="18" x14ac:dyDescent="0.2">
      <c r="A4829" s="26"/>
      <c r="B4829" s="130"/>
    </row>
    <row r="4830" spans="1:2" ht="18" x14ac:dyDescent="0.2">
      <c r="A4830" s="26"/>
      <c r="B4830" s="130"/>
    </row>
    <row r="4831" spans="1:2" ht="18" x14ac:dyDescent="0.2">
      <c r="A4831" s="26"/>
      <c r="B4831" s="130"/>
    </row>
    <row r="4832" spans="1:2" ht="18" x14ac:dyDescent="0.2">
      <c r="A4832" s="26"/>
      <c r="B4832" s="130"/>
    </row>
    <row r="4833" spans="1:2" ht="18" x14ac:dyDescent="0.2">
      <c r="A4833" s="26"/>
      <c r="B4833" s="130"/>
    </row>
    <row r="4834" spans="1:2" ht="18" x14ac:dyDescent="0.2">
      <c r="A4834" s="26"/>
      <c r="B4834" s="130"/>
    </row>
    <row r="4835" spans="1:2" ht="18" x14ac:dyDescent="0.2">
      <c r="A4835" s="26"/>
      <c r="B4835" s="130"/>
    </row>
    <row r="4836" spans="1:2" ht="18" x14ac:dyDescent="0.2">
      <c r="A4836" s="26"/>
      <c r="B4836" s="130"/>
    </row>
    <row r="4837" spans="1:2" ht="18" x14ac:dyDescent="0.2">
      <c r="A4837" s="26"/>
      <c r="B4837" s="130"/>
    </row>
    <row r="4838" spans="1:2" ht="18" x14ac:dyDescent="0.2">
      <c r="A4838" s="26"/>
      <c r="B4838" s="130"/>
    </row>
    <row r="4839" spans="1:2" ht="18" x14ac:dyDescent="0.2">
      <c r="A4839" s="26"/>
      <c r="B4839" s="130"/>
    </row>
    <row r="4840" spans="1:2" ht="18" x14ac:dyDescent="0.2">
      <c r="A4840" s="26"/>
      <c r="B4840" s="130"/>
    </row>
    <row r="4841" spans="1:2" ht="18" x14ac:dyDescent="0.2">
      <c r="A4841" s="26"/>
      <c r="B4841" s="130"/>
    </row>
    <row r="4842" spans="1:2" ht="18" x14ac:dyDescent="0.2">
      <c r="A4842" s="26"/>
      <c r="B4842" s="130"/>
    </row>
    <row r="4843" spans="1:2" ht="18" x14ac:dyDescent="0.2">
      <c r="A4843" s="26"/>
      <c r="B4843" s="130"/>
    </row>
    <row r="4844" spans="1:2" ht="18" x14ac:dyDescent="0.2">
      <c r="A4844" s="26"/>
      <c r="B4844" s="130"/>
    </row>
    <row r="4845" spans="1:2" ht="18" x14ac:dyDescent="0.2">
      <c r="A4845" s="26"/>
      <c r="B4845" s="130"/>
    </row>
    <row r="4846" spans="1:2" ht="18" x14ac:dyDescent="0.2">
      <c r="A4846" s="26"/>
      <c r="B4846" s="130"/>
    </row>
    <row r="4847" spans="1:2" ht="18" x14ac:dyDescent="0.2">
      <c r="A4847" s="26"/>
      <c r="B4847" s="130"/>
    </row>
    <row r="4848" spans="1:2" ht="18" x14ac:dyDescent="0.2">
      <c r="A4848" s="26"/>
      <c r="B4848" s="130"/>
    </row>
    <row r="4849" spans="1:2" ht="18" x14ac:dyDescent="0.2">
      <c r="A4849" s="26"/>
      <c r="B4849" s="130"/>
    </row>
    <row r="4850" spans="1:2" ht="18" x14ac:dyDescent="0.2">
      <c r="A4850" s="26"/>
      <c r="B4850" s="130"/>
    </row>
    <row r="4851" spans="1:2" ht="18" x14ac:dyDescent="0.2">
      <c r="A4851" s="26"/>
      <c r="B4851" s="130"/>
    </row>
    <row r="4852" spans="1:2" ht="18" x14ac:dyDescent="0.2">
      <c r="A4852" s="26"/>
      <c r="B4852" s="130"/>
    </row>
    <row r="4853" spans="1:2" ht="18" x14ac:dyDescent="0.2">
      <c r="A4853" s="26"/>
      <c r="B4853" s="130"/>
    </row>
    <row r="4854" spans="1:2" ht="18" x14ac:dyDescent="0.2">
      <c r="A4854" s="26"/>
      <c r="B4854" s="130"/>
    </row>
    <row r="4855" spans="1:2" ht="18" x14ac:dyDescent="0.2">
      <c r="A4855" s="26"/>
      <c r="B4855" s="130"/>
    </row>
    <row r="4856" spans="1:2" ht="18" x14ac:dyDescent="0.2">
      <c r="A4856" s="26"/>
      <c r="B4856" s="130"/>
    </row>
    <row r="4857" spans="1:2" ht="18" x14ac:dyDescent="0.2">
      <c r="A4857" s="26"/>
      <c r="B4857" s="130"/>
    </row>
    <row r="4858" spans="1:2" ht="18" x14ac:dyDescent="0.2">
      <c r="A4858" s="26"/>
      <c r="B4858" s="130"/>
    </row>
    <row r="4859" spans="1:2" ht="18" x14ac:dyDescent="0.2">
      <c r="A4859" s="26"/>
      <c r="B4859" s="130"/>
    </row>
    <row r="4860" spans="1:2" ht="18" x14ac:dyDescent="0.2">
      <c r="A4860" s="26"/>
      <c r="B4860" s="130"/>
    </row>
    <row r="4861" spans="1:2" ht="18" x14ac:dyDescent="0.2">
      <c r="A4861" s="26"/>
      <c r="B4861" s="130"/>
    </row>
    <row r="4862" spans="1:2" ht="18" x14ac:dyDescent="0.2">
      <c r="A4862" s="26"/>
      <c r="B4862" s="130"/>
    </row>
    <row r="4863" spans="1:2" ht="18" x14ac:dyDescent="0.2">
      <c r="A4863" s="26"/>
      <c r="B4863" s="130"/>
    </row>
    <row r="4864" spans="1:2" ht="18" x14ac:dyDescent="0.2">
      <c r="A4864" s="26"/>
      <c r="B4864" s="130"/>
    </row>
    <row r="4865" spans="1:2" ht="18" x14ac:dyDescent="0.2">
      <c r="A4865" s="26"/>
      <c r="B4865" s="130"/>
    </row>
    <row r="4866" spans="1:2" ht="18" x14ac:dyDescent="0.2">
      <c r="A4866" s="26"/>
      <c r="B4866" s="130"/>
    </row>
    <row r="4867" spans="1:2" ht="18" x14ac:dyDescent="0.2">
      <c r="A4867" s="26"/>
      <c r="B4867" s="130"/>
    </row>
    <row r="4868" spans="1:2" ht="18" x14ac:dyDescent="0.2">
      <c r="A4868" s="26"/>
      <c r="B4868" s="130"/>
    </row>
    <row r="4869" spans="1:2" ht="18" x14ac:dyDescent="0.2">
      <c r="A4869" s="26"/>
      <c r="B4869" s="130"/>
    </row>
    <row r="4870" spans="1:2" ht="18" x14ac:dyDescent="0.2">
      <c r="A4870" s="26"/>
      <c r="B4870" s="130"/>
    </row>
    <row r="4871" spans="1:2" ht="18" x14ac:dyDescent="0.2">
      <c r="A4871" s="26"/>
      <c r="B4871" s="130"/>
    </row>
    <row r="4872" spans="1:2" ht="18" x14ac:dyDescent="0.2">
      <c r="A4872" s="26"/>
      <c r="B4872" s="130"/>
    </row>
    <row r="4873" spans="1:2" ht="18" x14ac:dyDescent="0.2">
      <c r="A4873" s="26"/>
      <c r="B4873" s="130"/>
    </row>
    <row r="4874" spans="1:2" ht="18" x14ac:dyDescent="0.2">
      <c r="A4874" s="26"/>
      <c r="B4874" s="130"/>
    </row>
    <row r="4875" spans="1:2" ht="18" x14ac:dyDescent="0.2">
      <c r="A4875" s="26"/>
      <c r="B4875" s="130"/>
    </row>
    <row r="4876" spans="1:2" ht="18" x14ac:dyDescent="0.2">
      <c r="A4876" s="26"/>
      <c r="B4876" s="130"/>
    </row>
    <row r="4877" spans="1:2" ht="18" x14ac:dyDescent="0.2">
      <c r="A4877" s="26"/>
      <c r="B4877" s="130"/>
    </row>
    <row r="4878" spans="1:2" ht="18" x14ac:dyDescent="0.2">
      <c r="A4878" s="26"/>
      <c r="B4878" s="130"/>
    </row>
    <row r="4879" spans="1:2" ht="18" x14ac:dyDescent="0.2">
      <c r="A4879" s="26"/>
      <c r="B4879" s="130"/>
    </row>
    <row r="4880" spans="1:2" ht="18" x14ac:dyDescent="0.2">
      <c r="A4880" s="26"/>
      <c r="B4880" s="130"/>
    </row>
    <row r="4881" spans="1:2" ht="18" x14ac:dyDescent="0.2">
      <c r="A4881" s="26"/>
      <c r="B4881" s="130"/>
    </row>
    <row r="4882" spans="1:2" ht="18" x14ac:dyDescent="0.2">
      <c r="A4882" s="26"/>
      <c r="B4882" s="130"/>
    </row>
    <row r="4883" spans="1:2" ht="18" x14ac:dyDescent="0.2">
      <c r="A4883" s="26"/>
      <c r="B4883" s="130"/>
    </row>
    <row r="4884" spans="1:2" ht="18" x14ac:dyDescent="0.2">
      <c r="A4884" s="26"/>
      <c r="B4884" s="130"/>
    </row>
    <row r="4885" spans="1:2" ht="18" x14ac:dyDescent="0.2">
      <c r="A4885" s="26"/>
      <c r="B4885" s="130"/>
    </row>
    <row r="4886" spans="1:2" ht="18" x14ac:dyDescent="0.2">
      <c r="A4886" s="26"/>
      <c r="B4886" s="130"/>
    </row>
    <row r="4887" spans="1:2" ht="18" x14ac:dyDescent="0.2">
      <c r="A4887" s="26"/>
      <c r="B4887" s="130"/>
    </row>
    <row r="4888" spans="1:2" ht="18" x14ac:dyDescent="0.2">
      <c r="A4888" s="26"/>
      <c r="B4888" s="130"/>
    </row>
    <row r="4889" spans="1:2" ht="18" x14ac:dyDescent="0.2">
      <c r="A4889" s="26"/>
      <c r="B4889" s="130"/>
    </row>
    <row r="4890" spans="1:2" ht="18" x14ac:dyDescent="0.2">
      <c r="A4890" s="26"/>
      <c r="B4890" s="130"/>
    </row>
    <row r="4891" spans="1:2" ht="18" x14ac:dyDescent="0.2">
      <c r="A4891" s="26"/>
      <c r="B4891" s="130"/>
    </row>
    <row r="4892" spans="1:2" ht="18" x14ac:dyDescent="0.2">
      <c r="A4892" s="26"/>
      <c r="B4892" s="130"/>
    </row>
    <row r="4893" spans="1:2" ht="18" x14ac:dyDescent="0.2">
      <c r="A4893" s="26"/>
      <c r="B4893" s="130"/>
    </row>
    <row r="4894" spans="1:2" ht="18" x14ac:dyDescent="0.2">
      <c r="A4894" s="26"/>
      <c r="B4894" s="130"/>
    </row>
    <row r="4895" spans="1:2" ht="18" x14ac:dyDescent="0.2">
      <c r="A4895" s="26"/>
      <c r="B4895" s="130"/>
    </row>
    <row r="4896" spans="1:2" ht="18" x14ac:dyDescent="0.2">
      <c r="A4896" s="26"/>
      <c r="B4896" s="130"/>
    </row>
    <row r="4897" spans="1:2" ht="18" x14ac:dyDescent="0.2">
      <c r="A4897" s="26"/>
      <c r="B4897" s="130"/>
    </row>
    <row r="4898" spans="1:2" ht="18" x14ac:dyDescent="0.2">
      <c r="A4898" s="26"/>
      <c r="B4898" s="130"/>
    </row>
    <row r="4899" spans="1:2" ht="18" x14ac:dyDescent="0.2">
      <c r="A4899" s="26"/>
      <c r="B4899" s="130"/>
    </row>
    <row r="4900" spans="1:2" ht="18" x14ac:dyDescent="0.2">
      <c r="A4900" s="26"/>
      <c r="B4900" s="130"/>
    </row>
    <row r="4901" spans="1:2" ht="18" x14ac:dyDescent="0.2">
      <c r="A4901" s="26"/>
      <c r="B4901" s="130"/>
    </row>
    <row r="4902" spans="1:2" ht="18" x14ac:dyDescent="0.2">
      <c r="A4902" s="26"/>
      <c r="B4902" s="130"/>
    </row>
    <row r="4903" spans="1:2" ht="18" x14ac:dyDescent="0.2">
      <c r="A4903" s="26"/>
      <c r="B4903" s="130"/>
    </row>
    <row r="4904" spans="1:2" ht="18" x14ac:dyDescent="0.2">
      <c r="A4904" s="26"/>
      <c r="B4904" s="130"/>
    </row>
    <row r="4905" spans="1:2" ht="18" x14ac:dyDescent="0.2">
      <c r="A4905" s="26"/>
      <c r="B4905" s="130"/>
    </row>
    <row r="4906" spans="1:2" ht="18" x14ac:dyDescent="0.2">
      <c r="A4906" s="26"/>
      <c r="B4906" s="130"/>
    </row>
    <row r="4907" spans="1:2" ht="18" x14ac:dyDescent="0.2">
      <c r="A4907" s="26"/>
      <c r="B4907" s="130"/>
    </row>
    <row r="4908" spans="1:2" ht="18" x14ac:dyDescent="0.2">
      <c r="A4908" s="26"/>
      <c r="B4908" s="130"/>
    </row>
    <row r="4909" spans="1:2" ht="18" x14ac:dyDescent="0.2">
      <c r="A4909" s="26"/>
      <c r="B4909" s="130"/>
    </row>
    <row r="4910" spans="1:2" ht="18" x14ac:dyDescent="0.2">
      <c r="A4910" s="26"/>
      <c r="B4910" s="130"/>
    </row>
    <row r="4911" spans="1:2" ht="18" x14ac:dyDescent="0.2">
      <c r="A4911" s="26"/>
      <c r="B4911" s="130"/>
    </row>
    <row r="4912" spans="1:2" ht="18" x14ac:dyDescent="0.2">
      <c r="A4912" s="26"/>
      <c r="B4912" s="130"/>
    </row>
    <row r="4913" spans="1:2" ht="18" x14ac:dyDescent="0.2">
      <c r="A4913" s="26"/>
      <c r="B4913" s="130"/>
    </row>
    <row r="4914" spans="1:2" ht="18" x14ac:dyDescent="0.2">
      <c r="A4914" s="26"/>
      <c r="B4914" s="130"/>
    </row>
    <row r="4915" spans="1:2" ht="18" x14ac:dyDescent="0.2">
      <c r="A4915" s="26"/>
      <c r="B4915" s="130"/>
    </row>
    <row r="4916" spans="1:2" ht="18" x14ac:dyDescent="0.2">
      <c r="A4916" s="26"/>
      <c r="B4916" s="130"/>
    </row>
    <row r="4917" spans="1:2" ht="18" x14ac:dyDescent="0.2">
      <c r="A4917" s="26"/>
      <c r="B4917" s="130"/>
    </row>
    <row r="4918" spans="1:2" ht="18" x14ac:dyDescent="0.2">
      <c r="A4918" s="26"/>
      <c r="B4918" s="130"/>
    </row>
    <row r="4919" spans="1:2" ht="18" x14ac:dyDescent="0.2">
      <c r="A4919" s="26"/>
      <c r="B4919" s="130"/>
    </row>
    <row r="4920" spans="1:2" ht="18" x14ac:dyDescent="0.2">
      <c r="A4920" s="26"/>
      <c r="B4920" s="130"/>
    </row>
    <row r="4921" spans="1:2" ht="18" x14ac:dyDescent="0.2">
      <c r="A4921" s="26"/>
      <c r="B4921" s="130"/>
    </row>
    <row r="4922" spans="1:2" ht="18" x14ac:dyDescent="0.2">
      <c r="A4922" s="26"/>
      <c r="B4922" s="130"/>
    </row>
    <row r="4923" spans="1:2" ht="18" x14ac:dyDescent="0.2">
      <c r="A4923" s="26"/>
      <c r="B4923" s="130"/>
    </row>
    <row r="4924" spans="1:2" ht="18" x14ac:dyDescent="0.2">
      <c r="A4924" s="26"/>
      <c r="B4924" s="130"/>
    </row>
    <row r="4925" spans="1:2" ht="18" x14ac:dyDescent="0.2">
      <c r="A4925" s="26"/>
      <c r="B4925" s="130"/>
    </row>
    <row r="4926" spans="1:2" ht="18" x14ac:dyDescent="0.2">
      <c r="A4926" s="26"/>
      <c r="B4926" s="130"/>
    </row>
    <row r="4927" spans="1:2" ht="18" x14ac:dyDescent="0.2">
      <c r="A4927" s="26"/>
      <c r="B4927" s="130"/>
    </row>
    <row r="4928" spans="1:2" ht="18" x14ac:dyDescent="0.2">
      <c r="A4928" s="26"/>
      <c r="B4928" s="130"/>
    </row>
    <row r="4929" spans="1:2" ht="18" x14ac:dyDescent="0.2">
      <c r="A4929" s="26"/>
      <c r="B4929" s="130"/>
    </row>
    <row r="4930" spans="1:2" ht="18" x14ac:dyDescent="0.2">
      <c r="A4930" s="26"/>
      <c r="B4930" s="130"/>
    </row>
    <row r="4931" spans="1:2" ht="18" x14ac:dyDescent="0.2">
      <c r="A4931" s="26"/>
      <c r="B4931" s="130"/>
    </row>
    <row r="4932" spans="1:2" ht="18" x14ac:dyDescent="0.2">
      <c r="A4932" s="26"/>
      <c r="B4932" s="130"/>
    </row>
    <row r="4933" spans="1:2" ht="18" x14ac:dyDescent="0.2">
      <c r="A4933" s="26"/>
      <c r="B4933" s="130"/>
    </row>
    <row r="4934" spans="1:2" ht="18" x14ac:dyDescent="0.2">
      <c r="A4934" s="26"/>
      <c r="B4934" s="130"/>
    </row>
    <row r="4935" spans="1:2" ht="18" x14ac:dyDescent="0.2">
      <c r="A4935" s="26"/>
      <c r="B4935" s="130"/>
    </row>
    <row r="4936" spans="1:2" ht="18" x14ac:dyDescent="0.2">
      <c r="A4936" s="26"/>
      <c r="B4936" s="130"/>
    </row>
    <row r="4937" spans="1:2" ht="18" x14ac:dyDescent="0.2">
      <c r="A4937" s="26"/>
      <c r="B4937" s="130"/>
    </row>
    <row r="4938" spans="1:2" ht="18" x14ac:dyDescent="0.2">
      <c r="A4938" s="26"/>
      <c r="B4938" s="130"/>
    </row>
    <row r="4939" spans="1:2" ht="18" x14ac:dyDescent="0.2">
      <c r="A4939" s="26"/>
      <c r="B4939" s="130"/>
    </row>
    <row r="4940" spans="1:2" ht="18" x14ac:dyDescent="0.2">
      <c r="A4940" s="26"/>
      <c r="B4940" s="130"/>
    </row>
    <row r="4941" spans="1:2" ht="18" x14ac:dyDescent="0.2">
      <c r="A4941" s="26"/>
      <c r="B4941" s="130"/>
    </row>
    <row r="4942" spans="1:2" ht="18" x14ac:dyDescent="0.2">
      <c r="A4942" s="26"/>
      <c r="B4942" s="130"/>
    </row>
    <row r="4943" spans="1:2" ht="18" x14ac:dyDescent="0.2">
      <c r="A4943" s="26"/>
      <c r="B4943" s="130"/>
    </row>
    <row r="4944" spans="1:2" ht="18" x14ac:dyDescent="0.2">
      <c r="A4944" s="26"/>
      <c r="B4944" s="130"/>
    </row>
    <row r="4945" spans="1:2" ht="18" x14ac:dyDescent="0.2">
      <c r="A4945" s="26"/>
      <c r="B4945" s="130"/>
    </row>
    <row r="4946" spans="1:2" ht="18" x14ac:dyDescent="0.2">
      <c r="A4946" s="26"/>
      <c r="B4946" s="130"/>
    </row>
    <row r="4947" spans="1:2" ht="18" x14ac:dyDescent="0.2">
      <c r="A4947" s="26"/>
      <c r="B4947" s="130"/>
    </row>
    <row r="4948" spans="1:2" ht="18" x14ac:dyDescent="0.2">
      <c r="A4948" s="26"/>
      <c r="B4948" s="130"/>
    </row>
    <row r="4949" spans="1:2" ht="18" x14ac:dyDescent="0.2">
      <c r="A4949" s="26"/>
      <c r="B4949" s="130"/>
    </row>
    <row r="4950" spans="1:2" ht="18" x14ac:dyDescent="0.2">
      <c r="A4950" s="26"/>
      <c r="B4950" s="130"/>
    </row>
    <row r="4951" spans="1:2" ht="18" x14ac:dyDescent="0.2">
      <c r="A4951" s="26"/>
      <c r="B4951" s="130"/>
    </row>
    <row r="4952" spans="1:2" ht="18" x14ac:dyDescent="0.2">
      <c r="A4952" s="26"/>
      <c r="B4952" s="130"/>
    </row>
    <row r="4953" spans="1:2" ht="18" x14ac:dyDescent="0.2">
      <c r="A4953" s="26"/>
      <c r="B4953" s="130"/>
    </row>
    <row r="4954" spans="1:2" ht="18" x14ac:dyDescent="0.2">
      <c r="A4954" s="26"/>
      <c r="B4954" s="130"/>
    </row>
    <row r="4955" spans="1:2" ht="18" x14ac:dyDescent="0.2">
      <c r="A4955" s="26"/>
      <c r="B4955" s="130"/>
    </row>
    <row r="4956" spans="1:2" ht="18" x14ac:dyDescent="0.2">
      <c r="A4956" s="26"/>
      <c r="B4956" s="130"/>
    </row>
    <row r="4957" spans="1:2" ht="18" x14ac:dyDescent="0.2">
      <c r="A4957" s="26"/>
      <c r="B4957" s="130"/>
    </row>
    <row r="4958" spans="1:2" ht="18" x14ac:dyDescent="0.2">
      <c r="A4958" s="26"/>
      <c r="B4958" s="130"/>
    </row>
    <row r="4959" spans="1:2" ht="18" x14ac:dyDescent="0.2">
      <c r="A4959" s="26"/>
      <c r="B4959" s="130"/>
    </row>
    <row r="4960" spans="1:2" ht="18" x14ac:dyDescent="0.2">
      <c r="A4960" s="26"/>
      <c r="B4960" s="130"/>
    </row>
    <row r="4961" spans="1:2" ht="18" x14ac:dyDescent="0.2">
      <c r="A4961" s="26"/>
      <c r="B4961" s="130"/>
    </row>
    <row r="4962" spans="1:2" ht="18" x14ac:dyDescent="0.2">
      <c r="A4962" s="26"/>
      <c r="B4962" s="130"/>
    </row>
    <row r="4963" spans="1:2" ht="18" x14ac:dyDescent="0.2">
      <c r="A4963" s="26"/>
      <c r="B4963" s="130"/>
    </row>
    <row r="4964" spans="1:2" ht="18" x14ac:dyDescent="0.2">
      <c r="A4964" s="26"/>
      <c r="B4964" s="130"/>
    </row>
    <row r="4965" spans="1:2" ht="18" x14ac:dyDescent="0.2">
      <c r="A4965" s="26"/>
      <c r="B4965" s="130"/>
    </row>
    <row r="4966" spans="1:2" ht="18" x14ac:dyDescent="0.2">
      <c r="A4966" s="26"/>
      <c r="B4966" s="130"/>
    </row>
    <row r="4967" spans="1:2" ht="18" x14ac:dyDescent="0.2">
      <c r="A4967" s="26"/>
      <c r="B4967" s="130"/>
    </row>
    <row r="4968" spans="1:2" ht="18" x14ac:dyDescent="0.2">
      <c r="A4968" s="26"/>
      <c r="B4968" s="130"/>
    </row>
    <row r="4969" spans="1:2" ht="18" x14ac:dyDescent="0.2">
      <c r="A4969" s="26"/>
      <c r="B4969" s="130"/>
    </row>
    <row r="4970" spans="1:2" ht="18" x14ac:dyDescent="0.2">
      <c r="A4970" s="26"/>
      <c r="B4970" s="130"/>
    </row>
    <row r="4971" spans="1:2" ht="18" x14ac:dyDescent="0.2">
      <c r="A4971" s="26"/>
      <c r="B4971" s="130"/>
    </row>
    <row r="4972" spans="1:2" ht="18" x14ac:dyDescent="0.2">
      <c r="A4972" s="26"/>
      <c r="B4972" s="130"/>
    </row>
    <row r="4973" spans="1:2" ht="18" x14ac:dyDescent="0.2">
      <c r="A4973" s="26"/>
      <c r="B4973" s="130"/>
    </row>
    <row r="4974" spans="1:2" ht="18" x14ac:dyDescent="0.2">
      <c r="A4974" s="26"/>
      <c r="B4974" s="130"/>
    </row>
    <row r="4975" spans="1:2" ht="18" x14ac:dyDescent="0.2">
      <c r="A4975" s="26"/>
      <c r="B4975" s="130"/>
    </row>
    <row r="4976" spans="1:2" ht="18" x14ac:dyDescent="0.2">
      <c r="A4976" s="26"/>
      <c r="B4976" s="130"/>
    </row>
    <row r="4977" spans="1:2" ht="18" x14ac:dyDescent="0.2">
      <c r="A4977" s="26"/>
      <c r="B4977" s="130"/>
    </row>
    <row r="4978" spans="1:2" ht="18" x14ac:dyDescent="0.2">
      <c r="A4978" s="26"/>
      <c r="B4978" s="130"/>
    </row>
    <row r="4979" spans="1:2" ht="18" x14ac:dyDescent="0.2">
      <c r="A4979" s="26"/>
      <c r="B4979" s="130"/>
    </row>
    <row r="4980" spans="1:2" ht="18" x14ac:dyDescent="0.2">
      <c r="A4980" s="26"/>
      <c r="B4980" s="130"/>
    </row>
    <row r="4981" spans="1:2" ht="18" x14ac:dyDescent="0.2">
      <c r="A4981" s="26"/>
      <c r="B4981" s="130"/>
    </row>
    <row r="4982" spans="1:2" ht="18" x14ac:dyDescent="0.2">
      <c r="A4982" s="26"/>
      <c r="B4982" s="130"/>
    </row>
    <row r="4983" spans="1:2" ht="18" x14ac:dyDescent="0.2">
      <c r="A4983" s="26"/>
      <c r="B4983" s="130"/>
    </row>
    <row r="4984" spans="1:2" ht="18" x14ac:dyDescent="0.2">
      <c r="A4984" s="26"/>
      <c r="B4984" s="130"/>
    </row>
    <row r="4985" spans="1:2" ht="18" x14ac:dyDescent="0.2">
      <c r="A4985" s="26"/>
      <c r="B4985" s="130"/>
    </row>
    <row r="4986" spans="1:2" ht="18" x14ac:dyDescent="0.2">
      <c r="A4986" s="26"/>
      <c r="B4986" s="130"/>
    </row>
    <row r="4987" spans="1:2" ht="18" x14ac:dyDescent="0.2">
      <c r="A4987" s="26"/>
      <c r="B4987" s="130"/>
    </row>
    <row r="4988" spans="1:2" ht="18" x14ac:dyDescent="0.2">
      <c r="A4988" s="26"/>
      <c r="B4988" s="130"/>
    </row>
    <row r="4989" spans="1:2" ht="18" x14ac:dyDescent="0.2">
      <c r="A4989" s="26"/>
      <c r="B4989" s="130"/>
    </row>
    <row r="4990" spans="1:2" ht="18" x14ac:dyDescent="0.2">
      <c r="A4990" s="26"/>
      <c r="B4990" s="130"/>
    </row>
    <row r="4991" spans="1:2" ht="18" x14ac:dyDescent="0.2">
      <c r="A4991" s="26"/>
      <c r="B4991" s="130"/>
    </row>
    <row r="4992" spans="1:2" ht="18" x14ac:dyDescent="0.2">
      <c r="A4992" s="26"/>
      <c r="B4992" s="130"/>
    </row>
    <row r="4993" spans="1:2" ht="18" x14ac:dyDescent="0.2">
      <c r="A4993" s="26"/>
      <c r="B4993" s="130"/>
    </row>
    <row r="4994" spans="1:2" ht="18" x14ac:dyDescent="0.2">
      <c r="A4994" s="26"/>
      <c r="B4994" s="130"/>
    </row>
    <row r="4995" spans="1:2" ht="18" x14ac:dyDescent="0.2">
      <c r="A4995" s="26"/>
      <c r="B4995" s="130"/>
    </row>
    <row r="4996" spans="1:2" ht="18" x14ac:dyDescent="0.2">
      <c r="A4996" s="26"/>
      <c r="B4996" s="130"/>
    </row>
    <row r="4997" spans="1:2" ht="18" x14ac:dyDescent="0.2">
      <c r="A4997" s="26"/>
      <c r="B4997" s="130"/>
    </row>
    <row r="4998" spans="1:2" ht="18" x14ac:dyDescent="0.2">
      <c r="A4998" s="26"/>
      <c r="B4998" s="130"/>
    </row>
    <row r="4999" spans="1:2" ht="18" x14ac:dyDescent="0.2">
      <c r="A4999" s="26"/>
      <c r="B4999" s="130"/>
    </row>
    <row r="5000" spans="1:2" ht="18" x14ac:dyDescent="0.2">
      <c r="A5000" s="26"/>
      <c r="B5000" s="130"/>
    </row>
    <row r="5001" spans="1:2" ht="18" x14ac:dyDescent="0.2">
      <c r="A5001" s="26"/>
      <c r="B5001" s="130"/>
    </row>
    <row r="5002" spans="1:2" ht="18" x14ac:dyDescent="0.2">
      <c r="A5002" s="26"/>
      <c r="B5002" s="130"/>
    </row>
    <row r="5003" spans="1:2" ht="18" x14ac:dyDescent="0.2">
      <c r="A5003" s="26"/>
      <c r="B5003" s="130"/>
    </row>
    <row r="5004" spans="1:2" ht="18" x14ac:dyDescent="0.2">
      <c r="A5004" s="26"/>
      <c r="B5004" s="130"/>
    </row>
    <row r="5005" spans="1:2" ht="18" x14ac:dyDescent="0.2">
      <c r="A5005" s="26"/>
      <c r="B5005" s="130"/>
    </row>
    <row r="5006" spans="1:2" ht="18" x14ac:dyDescent="0.2">
      <c r="A5006" s="26"/>
      <c r="B5006" s="130"/>
    </row>
    <row r="5007" spans="1:2" ht="18" x14ac:dyDescent="0.2">
      <c r="A5007" s="26"/>
      <c r="B5007" s="130"/>
    </row>
    <row r="5008" spans="1:2" ht="18" x14ac:dyDescent="0.2">
      <c r="A5008" s="26"/>
      <c r="B5008" s="130"/>
    </row>
    <row r="5009" spans="1:2" ht="18" x14ac:dyDescent="0.2">
      <c r="A5009" s="26"/>
      <c r="B5009" s="130"/>
    </row>
    <row r="5010" spans="1:2" ht="18" x14ac:dyDescent="0.2">
      <c r="A5010" s="26"/>
      <c r="B5010" s="130"/>
    </row>
    <row r="5011" spans="1:2" ht="18" x14ac:dyDescent="0.2">
      <c r="A5011" s="26"/>
      <c r="B5011" s="130"/>
    </row>
    <row r="5012" spans="1:2" ht="18" x14ac:dyDescent="0.2">
      <c r="A5012" s="26"/>
      <c r="B5012" s="130"/>
    </row>
    <row r="5013" spans="1:2" ht="18" x14ac:dyDescent="0.2">
      <c r="A5013" s="26"/>
      <c r="B5013" s="130"/>
    </row>
    <row r="5014" spans="1:2" ht="18" x14ac:dyDescent="0.2">
      <c r="A5014" s="26"/>
      <c r="B5014" s="130"/>
    </row>
    <row r="5015" spans="1:2" ht="18" x14ac:dyDescent="0.2">
      <c r="A5015" s="26"/>
      <c r="B5015" s="130"/>
    </row>
    <row r="5016" spans="1:2" ht="18" x14ac:dyDescent="0.2">
      <c r="A5016" s="26"/>
      <c r="B5016" s="130"/>
    </row>
    <row r="5017" spans="1:2" ht="18" x14ac:dyDescent="0.2">
      <c r="A5017" s="26"/>
      <c r="B5017" s="130"/>
    </row>
    <row r="5018" spans="1:2" ht="18" x14ac:dyDescent="0.2">
      <c r="A5018" s="26"/>
      <c r="B5018" s="130"/>
    </row>
    <row r="5019" spans="1:2" ht="18" x14ac:dyDescent="0.2">
      <c r="A5019" s="26"/>
      <c r="B5019" s="130"/>
    </row>
    <row r="5020" spans="1:2" ht="18" x14ac:dyDescent="0.2">
      <c r="A5020" s="26"/>
      <c r="B5020" s="130"/>
    </row>
    <row r="5021" spans="1:2" ht="18" x14ac:dyDescent="0.2">
      <c r="A5021" s="26"/>
      <c r="B5021" s="130"/>
    </row>
    <row r="5022" spans="1:2" ht="18" x14ac:dyDescent="0.2">
      <c r="A5022" s="26"/>
      <c r="B5022" s="130"/>
    </row>
    <row r="5023" spans="1:2" ht="18" x14ac:dyDescent="0.2">
      <c r="A5023" s="26"/>
      <c r="B5023" s="130"/>
    </row>
    <row r="5024" spans="1:2" ht="18" x14ac:dyDescent="0.2">
      <c r="A5024" s="26"/>
      <c r="B5024" s="130"/>
    </row>
    <row r="5025" spans="1:2" ht="18" x14ac:dyDescent="0.2">
      <c r="A5025" s="26"/>
      <c r="B5025" s="130"/>
    </row>
    <row r="5026" spans="1:2" ht="18" x14ac:dyDescent="0.2">
      <c r="A5026" s="26"/>
      <c r="B5026" s="130"/>
    </row>
    <row r="5027" spans="1:2" ht="18" x14ac:dyDescent="0.2">
      <c r="A5027" s="26"/>
      <c r="B5027" s="130"/>
    </row>
    <row r="5028" spans="1:2" ht="18" x14ac:dyDescent="0.2">
      <c r="A5028" s="26"/>
      <c r="B5028" s="130"/>
    </row>
    <row r="5029" spans="1:2" ht="18" x14ac:dyDescent="0.2">
      <c r="A5029" s="26"/>
      <c r="B5029" s="130"/>
    </row>
    <row r="5030" spans="1:2" ht="18" x14ac:dyDescent="0.2">
      <c r="A5030" s="26"/>
      <c r="B5030" s="130"/>
    </row>
    <row r="5031" spans="1:2" ht="18" x14ac:dyDescent="0.2">
      <c r="A5031" s="26"/>
      <c r="B5031" s="130"/>
    </row>
    <row r="5032" spans="1:2" ht="18" x14ac:dyDescent="0.2">
      <c r="A5032" s="26"/>
      <c r="B5032" s="130"/>
    </row>
    <row r="5033" spans="1:2" ht="18" x14ac:dyDescent="0.2">
      <c r="A5033" s="26"/>
      <c r="B5033" s="130"/>
    </row>
    <row r="5034" spans="1:2" ht="18" x14ac:dyDescent="0.2">
      <c r="A5034" s="26"/>
      <c r="B5034" s="130"/>
    </row>
    <row r="5035" spans="1:2" ht="18" x14ac:dyDescent="0.2">
      <c r="A5035" s="26"/>
      <c r="B5035" s="130"/>
    </row>
    <row r="5036" spans="1:2" ht="18" x14ac:dyDescent="0.2">
      <c r="A5036" s="26"/>
      <c r="B5036" s="130"/>
    </row>
    <row r="5037" spans="1:2" ht="18" x14ac:dyDescent="0.2">
      <c r="A5037" s="26"/>
      <c r="B5037" s="130"/>
    </row>
    <row r="5038" spans="1:2" ht="18" x14ac:dyDescent="0.2">
      <c r="A5038" s="26"/>
      <c r="B5038" s="130"/>
    </row>
    <row r="5039" spans="1:2" ht="18" x14ac:dyDescent="0.2">
      <c r="A5039" s="26"/>
      <c r="B5039" s="130"/>
    </row>
    <row r="5040" spans="1:2" ht="18" x14ac:dyDescent="0.2">
      <c r="A5040" s="26"/>
      <c r="B5040" s="130"/>
    </row>
    <row r="5041" spans="1:2" ht="18" x14ac:dyDescent="0.2">
      <c r="A5041" s="26"/>
      <c r="B5041" s="130"/>
    </row>
    <row r="5042" spans="1:2" ht="18" x14ac:dyDescent="0.2">
      <c r="A5042" s="26"/>
      <c r="B5042" s="130"/>
    </row>
    <row r="5043" spans="1:2" ht="18" x14ac:dyDescent="0.2">
      <c r="A5043" s="26"/>
      <c r="B5043" s="130"/>
    </row>
    <row r="5044" spans="1:2" ht="18" x14ac:dyDescent="0.2">
      <c r="A5044" s="26"/>
      <c r="B5044" s="130"/>
    </row>
    <row r="5045" spans="1:2" ht="18" x14ac:dyDescent="0.2">
      <c r="A5045" s="26"/>
      <c r="B5045" s="130"/>
    </row>
    <row r="5046" spans="1:2" ht="18" x14ac:dyDescent="0.2">
      <c r="A5046" s="26"/>
      <c r="B5046" s="130"/>
    </row>
    <row r="5047" spans="1:2" ht="18" x14ac:dyDescent="0.2">
      <c r="A5047" s="26"/>
      <c r="B5047" s="130"/>
    </row>
    <row r="5048" spans="1:2" ht="18" x14ac:dyDescent="0.2">
      <c r="A5048" s="26"/>
      <c r="B5048" s="130"/>
    </row>
    <row r="5049" spans="1:2" ht="18" x14ac:dyDescent="0.2">
      <c r="A5049" s="26"/>
      <c r="B5049" s="130"/>
    </row>
    <row r="5050" spans="1:2" ht="18" x14ac:dyDescent="0.2">
      <c r="A5050" s="26"/>
      <c r="B5050" s="130"/>
    </row>
    <row r="5051" spans="1:2" ht="18" x14ac:dyDescent="0.2">
      <c r="A5051" s="26"/>
      <c r="B5051" s="130"/>
    </row>
    <row r="5052" spans="1:2" ht="18" x14ac:dyDescent="0.2">
      <c r="A5052" s="26"/>
      <c r="B5052" s="130"/>
    </row>
    <row r="5053" spans="1:2" ht="18" x14ac:dyDescent="0.2">
      <c r="A5053" s="26"/>
      <c r="B5053" s="130"/>
    </row>
    <row r="5054" spans="1:2" ht="18" x14ac:dyDescent="0.2">
      <c r="A5054" s="26"/>
      <c r="B5054" s="130"/>
    </row>
    <row r="5055" spans="1:2" ht="18" x14ac:dyDescent="0.2">
      <c r="A5055" s="26"/>
      <c r="B5055" s="130"/>
    </row>
    <row r="5056" spans="1:2" ht="18" x14ac:dyDescent="0.2">
      <c r="A5056" s="26"/>
      <c r="B5056" s="130"/>
    </row>
    <row r="5057" spans="1:2" ht="18" x14ac:dyDescent="0.2">
      <c r="A5057" s="26"/>
      <c r="B5057" s="130"/>
    </row>
    <row r="5058" spans="1:2" ht="18" x14ac:dyDescent="0.2">
      <c r="A5058" s="26"/>
      <c r="B5058" s="130"/>
    </row>
    <row r="5059" spans="1:2" ht="18" x14ac:dyDescent="0.2">
      <c r="A5059" s="26"/>
      <c r="B5059" s="130"/>
    </row>
    <row r="5060" spans="1:2" ht="18" x14ac:dyDescent="0.2">
      <c r="A5060" s="26"/>
      <c r="B5060" s="130"/>
    </row>
    <row r="5061" spans="1:2" ht="18" x14ac:dyDescent="0.2">
      <c r="A5061" s="26"/>
      <c r="B5061" s="130"/>
    </row>
    <row r="5062" spans="1:2" ht="18" x14ac:dyDescent="0.2">
      <c r="A5062" s="26"/>
      <c r="B5062" s="130"/>
    </row>
    <row r="5063" spans="1:2" ht="18" x14ac:dyDescent="0.2">
      <c r="A5063" s="26"/>
      <c r="B5063" s="130"/>
    </row>
    <row r="5064" spans="1:2" ht="18" x14ac:dyDescent="0.2">
      <c r="A5064" s="26"/>
      <c r="B5064" s="130"/>
    </row>
    <row r="5065" spans="1:2" ht="18" x14ac:dyDescent="0.2">
      <c r="A5065" s="26"/>
      <c r="B5065" s="130"/>
    </row>
    <row r="5066" spans="1:2" ht="18" x14ac:dyDescent="0.2">
      <c r="A5066" s="26"/>
      <c r="B5066" s="130"/>
    </row>
    <row r="5067" spans="1:2" ht="18" x14ac:dyDescent="0.2">
      <c r="A5067" s="26"/>
      <c r="B5067" s="130"/>
    </row>
    <row r="5068" spans="1:2" ht="18" x14ac:dyDescent="0.2">
      <c r="A5068" s="26"/>
      <c r="B5068" s="130"/>
    </row>
    <row r="5069" spans="1:2" ht="18" x14ac:dyDescent="0.2">
      <c r="A5069" s="26"/>
      <c r="B5069" s="130"/>
    </row>
    <row r="5070" spans="1:2" ht="18" x14ac:dyDescent="0.2">
      <c r="A5070" s="26"/>
      <c r="B5070" s="130"/>
    </row>
    <row r="5071" spans="1:2" ht="18" x14ac:dyDescent="0.2">
      <c r="A5071" s="26"/>
      <c r="B5071" s="130"/>
    </row>
    <row r="5072" spans="1:2" ht="18" x14ac:dyDescent="0.2">
      <c r="A5072" s="26"/>
      <c r="B5072" s="130"/>
    </row>
    <row r="5073" spans="1:2" ht="18" x14ac:dyDescent="0.2">
      <c r="A5073" s="26"/>
      <c r="B5073" s="130"/>
    </row>
    <row r="5074" spans="1:2" ht="18" x14ac:dyDescent="0.2">
      <c r="A5074" s="26"/>
      <c r="B5074" s="130"/>
    </row>
    <row r="5075" spans="1:2" ht="18" x14ac:dyDescent="0.2">
      <c r="A5075" s="26"/>
      <c r="B5075" s="130"/>
    </row>
    <row r="5076" spans="1:2" ht="18" x14ac:dyDescent="0.2">
      <c r="A5076" s="26"/>
      <c r="B5076" s="130"/>
    </row>
    <row r="5077" spans="1:2" ht="18" x14ac:dyDescent="0.2">
      <c r="A5077" s="26"/>
      <c r="B5077" s="130"/>
    </row>
    <row r="5078" spans="1:2" ht="18" x14ac:dyDescent="0.2">
      <c r="A5078" s="26"/>
      <c r="B5078" s="130"/>
    </row>
    <row r="5079" spans="1:2" ht="18" x14ac:dyDescent="0.2">
      <c r="A5079" s="26"/>
      <c r="B5079" s="130"/>
    </row>
    <row r="5080" spans="1:2" ht="18" x14ac:dyDescent="0.2">
      <c r="A5080" s="26"/>
      <c r="B5080" s="130"/>
    </row>
    <row r="5081" spans="1:2" ht="18" x14ac:dyDescent="0.2">
      <c r="A5081" s="26"/>
      <c r="B5081" s="130"/>
    </row>
    <row r="5082" spans="1:2" ht="18" x14ac:dyDescent="0.2">
      <c r="A5082" s="26"/>
      <c r="B5082" s="130"/>
    </row>
    <row r="5083" spans="1:2" ht="18" x14ac:dyDescent="0.2">
      <c r="A5083" s="26"/>
      <c r="B5083" s="130"/>
    </row>
    <row r="5084" spans="1:2" ht="18" x14ac:dyDescent="0.2">
      <c r="A5084" s="26"/>
      <c r="B5084" s="130"/>
    </row>
    <row r="5085" spans="1:2" ht="18" x14ac:dyDescent="0.2">
      <c r="A5085" s="26"/>
      <c r="B5085" s="130"/>
    </row>
    <row r="5086" spans="1:2" ht="18" x14ac:dyDescent="0.2">
      <c r="A5086" s="26"/>
      <c r="B5086" s="130"/>
    </row>
    <row r="5087" spans="1:2" ht="18" x14ac:dyDescent="0.2">
      <c r="A5087" s="26"/>
      <c r="B5087" s="130"/>
    </row>
    <row r="5088" spans="1:2" ht="18" x14ac:dyDescent="0.2">
      <c r="A5088" s="26"/>
      <c r="B5088" s="130"/>
    </row>
    <row r="5089" spans="1:2" ht="18" x14ac:dyDescent="0.2">
      <c r="A5089" s="26"/>
      <c r="B5089" s="130"/>
    </row>
    <row r="5090" spans="1:2" ht="18" x14ac:dyDescent="0.2">
      <c r="A5090" s="26"/>
      <c r="B5090" s="130"/>
    </row>
    <row r="5091" spans="1:2" ht="18" x14ac:dyDescent="0.2">
      <c r="A5091" s="26"/>
      <c r="B5091" s="130"/>
    </row>
    <row r="5092" spans="1:2" ht="18" x14ac:dyDescent="0.2">
      <c r="A5092" s="26"/>
      <c r="B5092" s="130"/>
    </row>
    <row r="5093" spans="1:2" ht="18" x14ac:dyDescent="0.2">
      <c r="A5093" s="26"/>
      <c r="B5093" s="130"/>
    </row>
    <row r="5094" spans="1:2" ht="18" x14ac:dyDescent="0.2">
      <c r="A5094" s="26"/>
      <c r="B5094" s="130"/>
    </row>
    <row r="5095" spans="1:2" ht="18" x14ac:dyDescent="0.2">
      <c r="A5095" s="26"/>
      <c r="B5095" s="130"/>
    </row>
    <row r="5096" spans="1:2" ht="18" x14ac:dyDescent="0.2">
      <c r="A5096" s="26"/>
      <c r="B5096" s="130"/>
    </row>
    <row r="5097" spans="1:2" ht="18" x14ac:dyDescent="0.2">
      <c r="A5097" s="26"/>
      <c r="B5097" s="130"/>
    </row>
    <row r="5098" spans="1:2" ht="18" x14ac:dyDescent="0.2">
      <c r="A5098" s="26"/>
      <c r="B5098" s="130"/>
    </row>
    <row r="5099" spans="1:2" ht="18" x14ac:dyDescent="0.2">
      <c r="A5099" s="26"/>
      <c r="B5099" s="130"/>
    </row>
    <row r="5100" spans="1:2" ht="18" x14ac:dyDescent="0.2">
      <c r="A5100" s="26"/>
      <c r="B5100" s="130"/>
    </row>
    <row r="5101" spans="1:2" ht="18" x14ac:dyDescent="0.2">
      <c r="A5101" s="26"/>
      <c r="B5101" s="130"/>
    </row>
    <row r="5102" spans="1:2" ht="18" x14ac:dyDescent="0.2">
      <c r="A5102" s="26"/>
      <c r="B5102" s="130"/>
    </row>
    <row r="5103" spans="1:2" ht="18" x14ac:dyDescent="0.2">
      <c r="A5103" s="26"/>
      <c r="B5103" s="130"/>
    </row>
    <row r="5104" spans="1:2" ht="18" x14ac:dyDescent="0.2">
      <c r="A5104" s="26"/>
      <c r="B5104" s="130"/>
    </row>
    <row r="5105" spans="1:2" ht="18" x14ac:dyDescent="0.2">
      <c r="A5105" s="26"/>
      <c r="B5105" s="130"/>
    </row>
    <row r="5106" spans="1:2" ht="18" x14ac:dyDescent="0.2">
      <c r="A5106" s="26"/>
      <c r="B5106" s="130"/>
    </row>
    <row r="5107" spans="1:2" ht="18" x14ac:dyDescent="0.2">
      <c r="A5107" s="26"/>
      <c r="B5107" s="130"/>
    </row>
    <row r="5108" spans="1:2" ht="18" x14ac:dyDescent="0.2">
      <c r="A5108" s="26"/>
      <c r="B5108" s="130"/>
    </row>
    <row r="5109" spans="1:2" ht="18" x14ac:dyDescent="0.2">
      <c r="A5109" s="26"/>
      <c r="B5109" s="130"/>
    </row>
    <row r="5110" spans="1:2" ht="18" x14ac:dyDescent="0.2">
      <c r="A5110" s="26"/>
      <c r="B5110" s="130"/>
    </row>
    <row r="5111" spans="1:2" ht="18" x14ac:dyDescent="0.2">
      <c r="A5111" s="26"/>
      <c r="B5111" s="130"/>
    </row>
    <row r="5112" spans="1:2" ht="18" x14ac:dyDescent="0.2">
      <c r="A5112" s="26"/>
      <c r="B5112" s="130"/>
    </row>
    <row r="5113" spans="1:2" ht="18" x14ac:dyDescent="0.2">
      <c r="A5113" s="26"/>
      <c r="B5113" s="130"/>
    </row>
    <row r="5114" spans="1:2" ht="18" x14ac:dyDescent="0.2">
      <c r="A5114" s="26"/>
      <c r="B5114" s="130"/>
    </row>
    <row r="5115" spans="1:2" ht="18" x14ac:dyDescent="0.2">
      <c r="A5115" s="26"/>
      <c r="B5115" s="130"/>
    </row>
    <row r="5116" spans="1:2" ht="18" x14ac:dyDescent="0.2">
      <c r="A5116" s="26"/>
      <c r="B5116" s="130"/>
    </row>
    <row r="5117" spans="1:2" ht="18" x14ac:dyDescent="0.2">
      <c r="A5117" s="26"/>
      <c r="B5117" s="130"/>
    </row>
    <row r="5118" spans="1:2" ht="18" x14ac:dyDescent="0.2">
      <c r="A5118" s="26"/>
      <c r="B5118" s="130"/>
    </row>
    <row r="5119" spans="1:2" ht="18" x14ac:dyDescent="0.2">
      <c r="A5119" s="26"/>
      <c r="B5119" s="130"/>
    </row>
    <row r="5120" spans="1:2" ht="18" x14ac:dyDescent="0.2">
      <c r="A5120" s="26"/>
      <c r="B5120" s="130"/>
    </row>
    <row r="5121" spans="1:2" ht="18" x14ac:dyDescent="0.2">
      <c r="A5121" s="26"/>
      <c r="B5121" s="130"/>
    </row>
    <row r="5122" spans="1:2" ht="18" x14ac:dyDescent="0.2">
      <c r="A5122" s="26"/>
      <c r="B5122" s="130"/>
    </row>
    <row r="5123" spans="1:2" ht="18" x14ac:dyDescent="0.2">
      <c r="A5123" s="26"/>
      <c r="B5123" s="130"/>
    </row>
    <row r="5124" spans="1:2" ht="18" x14ac:dyDescent="0.2">
      <c r="A5124" s="26"/>
      <c r="B5124" s="130"/>
    </row>
    <row r="5125" spans="1:2" ht="18" x14ac:dyDescent="0.2">
      <c r="A5125" s="26"/>
      <c r="B5125" s="130"/>
    </row>
    <row r="5126" spans="1:2" ht="18" x14ac:dyDescent="0.2">
      <c r="A5126" s="26"/>
      <c r="B5126" s="130"/>
    </row>
    <row r="5127" spans="1:2" ht="18" x14ac:dyDescent="0.2">
      <c r="A5127" s="26"/>
      <c r="B5127" s="130"/>
    </row>
    <row r="5128" spans="1:2" ht="18" x14ac:dyDescent="0.2">
      <c r="A5128" s="26"/>
      <c r="B5128" s="130"/>
    </row>
    <row r="5129" spans="1:2" ht="18" x14ac:dyDescent="0.2">
      <c r="A5129" s="26"/>
      <c r="B5129" s="130"/>
    </row>
    <row r="5130" spans="1:2" ht="18" x14ac:dyDescent="0.2">
      <c r="A5130" s="26"/>
      <c r="B5130" s="130"/>
    </row>
    <row r="5131" spans="1:2" ht="18" x14ac:dyDescent="0.2">
      <c r="A5131" s="26"/>
      <c r="B5131" s="130"/>
    </row>
    <row r="5132" spans="1:2" ht="18" x14ac:dyDescent="0.2">
      <c r="A5132" s="26"/>
      <c r="B5132" s="130"/>
    </row>
    <row r="5133" spans="1:2" ht="18" x14ac:dyDescent="0.2">
      <c r="A5133" s="26"/>
      <c r="B5133" s="130"/>
    </row>
    <row r="5134" spans="1:2" ht="18" x14ac:dyDescent="0.2">
      <c r="A5134" s="26"/>
      <c r="B5134" s="130"/>
    </row>
    <row r="5135" spans="1:2" ht="18" x14ac:dyDescent="0.2">
      <c r="A5135" s="26"/>
      <c r="B5135" s="130"/>
    </row>
    <row r="5136" spans="1:2" ht="18" x14ac:dyDescent="0.2">
      <c r="A5136" s="26"/>
      <c r="B5136" s="130"/>
    </row>
    <row r="5137" spans="1:2" ht="18" x14ac:dyDescent="0.2">
      <c r="A5137" s="26"/>
      <c r="B5137" s="130"/>
    </row>
    <row r="5138" spans="1:2" ht="18" x14ac:dyDescent="0.2">
      <c r="A5138" s="26"/>
      <c r="B5138" s="130"/>
    </row>
    <row r="5139" spans="1:2" ht="18" x14ac:dyDescent="0.2">
      <c r="A5139" s="26"/>
      <c r="B5139" s="130"/>
    </row>
    <row r="5140" spans="1:2" ht="18" x14ac:dyDescent="0.2">
      <c r="A5140" s="26"/>
      <c r="B5140" s="130"/>
    </row>
    <row r="5141" spans="1:2" ht="18" x14ac:dyDescent="0.2">
      <c r="A5141" s="26"/>
      <c r="B5141" s="130"/>
    </row>
    <row r="5142" spans="1:2" ht="18" x14ac:dyDescent="0.2">
      <c r="A5142" s="26"/>
      <c r="B5142" s="130"/>
    </row>
    <row r="5143" spans="1:2" ht="18" x14ac:dyDescent="0.2">
      <c r="A5143" s="26"/>
      <c r="B5143" s="130"/>
    </row>
    <row r="5144" spans="1:2" ht="18" x14ac:dyDescent="0.2">
      <c r="A5144" s="26"/>
      <c r="B5144" s="130"/>
    </row>
    <row r="5145" spans="1:2" ht="18" x14ac:dyDescent="0.2">
      <c r="A5145" s="26"/>
      <c r="B5145" s="130"/>
    </row>
    <row r="5146" spans="1:2" ht="18" x14ac:dyDescent="0.2">
      <c r="A5146" s="26"/>
      <c r="B5146" s="130"/>
    </row>
    <row r="5147" spans="1:2" ht="18" x14ac:dyDescent="0.2">
      <c r="A5147" s="26"/>
      <c r="B5147" s="130"/>
    </row>
    <row r="5148" spans="1:2" ht="18" x14ac:dyDescent="0.2">
      <c r="A5148" s="26"/>
      <c r="B5148" s="130"/>
    </row>
    <row r="5149" spans="1:2" ht="18" x14ac:dyDescent="0.2">
      <c r="A5149" s="26"/>
      <c r="B5149" s="130"/>
    </row>
    <row r="5150" spans="1:2" ht="18" x14ac:dyDescent="0.2">
      <c r="A5150" s="26"/>
      <c r="B5150" s="130"/>
    </row>
    <row r="5151" spans="1:2" ht="18" x14ac:dyDescent="0.2">
      <c r="A5151" s="26"/>
      <c r="B5151" s="130"/>
    </row>
    <row r="5152" spans="1:2" ht="18" x14ac:dyDescent="0.2">
      <c r="A5152" s="26"/>
      <c r="B5152" s="130"/>
    </row>
    <row r="5153" spans="1:2" ht="18" x14ac:dyDescent="0.2">
      <c r="A5153" s="26"/>
      <c r="B5153" s="130"/>
    </row>
    <row r="5154" spans="1:2" ht="18" x14ac:dyDescent="0.2">
      <c r="A5154" s="26"/>
      <c r="B5154" s="130"/>
    </row>
    <row r="5155" spans="1:2" ht="18" x14ac:dyDescent="0.2">
      <c r="A5155" s="26"/>
      <c r="B5155" s="130"/>
    </row>
    <row r="5156" spans="1:2" ht="18" x14ac:dyDescent="0.2">
      <c r="A5156" s="26"/>
      <c r="B5156" s="130"/>
    </row>
    <row r="5157" spans="1:2" ht="18" x14ac:dyDescent="0.2">
      <c r="A5157" s="26"/>
      <c r="B5157" s="130"/>
    </row>
    <row r="5158" spans="1:2" ht="18" x14ac:dyDescent="0.2">
      <c r="A5158" s="26"/>
      <c r="B5158" s="130"/>
    </row>
    <row r="5159" spans="1:2" ht="18" x14ac:dyDescent="0.2">
      <c r="A5159" s="26"/>
      <c r="B5159" s="130"/>
    </row>
    <row r="5160" spans="1:2" ht="18" x14ac:dyDescent="0.2">
      <c r="A5160" s="26"/>
      <c r="B5160" s="130"/>
    </row>
    <row r="5161" spans="1:2" ht="18" x14ac:dyDescent="0.2">
      <c r="A5161" s="26"/>
      <c r="B5161" s="130"/>
    </row>
    <row r="5162" spans="1:2" ht="18" x14ac:dyDescent="0.2">
      <c r="A5162" s="26"/>
      <c r="B5162" s="130"/>
    </row>
    <row r="5163" spans="1:2" ht="18" x14ac:dyDescent="0.2">
      <c r="A5163" s="26"/>
      <c r="B5163" s="130"/>
    </row>
    <row r="5164" spans="1:2" ht="18" x14ac:dyDescent="0.2">
      <c r="A5164" s="26"/>
      <c r="B5164" s="130"/>
    </row>
    <row r="5165" spans="1:2" ht="18" x14ac:dyDescent="0.2">
      <c r="A5165" s="26"/>
      <c r="B5165" s="130"/>
    </row>
    <row r="5166" spans="1:2" ht="18" x14ac:dyDescent="0.2">
      <c r="A5166" s="26"/>
      <c r="B5166" s="130"/>
    </row>
    <row r="5167" spans="1:2" ht="18" x14ac:dyDescent="0.2">
      <c r="A5167" s="26"/>
      <c r="B5167" s="130"/>
    </row>
    <row r="5168" spans="1:2" ht="18" x14ac:dyDescent="0.2">
      <c r="A5168" s="26"/>
      <c r="B5168" s="130"/>
    </row>
    <row r="5169" spans="1:2" ht="18" x14ac:dyDescent="0.2">
      <c r="A5169" s="26"/>
      <c r="B5169" s="130"/>
    </row>
    <row r="5170" spans="1:2" ht="18" x14ac:dyDescent="0.2">
      <c r="A5170" s="26"/>
      <c r="B5170" s="130"/>
    </row>
    <row r="5171" spans="1:2" ht="18" x14ac:dyDescent="0.2">
      <c r="A5171" s="26"/>
      <c r="B5171" s="130"/>
    </row>
    <row r="5172" spans="1:2" ht="18" x14ac:dyDescent="0.2">
      <c r="A5172" s="26"/>
      <c r="B5172" s="130"/>
    </row>
    <row r="5173" spans="1:2" ht="18" x14ac:dyDescent="0.2">
      <c r="A5173" s="26"/>
      <c r="B5173" s="130"/>
    </row>
    <row r="5174" spans="1:2" ht="18" x14ac:dyDescent="0.2">
      <c r="A5174" s="26"/>
      <c r="B5174" s="130"/>
    </row>
    <row r="5175" spans="1:2" ht="18" x14ac:dyDescent="0.2">
      <c r="A5175" s="26"/>
      <c r="B5175" s="130"/>
    </row>
    <row r="5176" spans="1:2" ht="18" x14ac:dyDescent="0.2">
      <c r="A5176" s="26"/>
      <c r="B5176" s="130"/>
    </row>
    <row r="5177" spans="1:2" ht="18" x14ac:dyDescent="0.2">
      <c r="A5177" s="26"/>
      <c r="B5177" s="130"/>
    </row>
    <row r="5178" spans="1:2" ht="18" x14ac:dyDescent="0.2">
      <c r="A5178" s="26"/>
      <c r="B5178" s="130"/>
    </row>
    <row r="5179" spans="1:2" ht="18" x14ac:dyDescent="0.2">
      <c r="A5179" s="26"/>
      <c r="B5179" s="130"/>
    </row>
    <row r="5180" spans="1:2" ht="18" x14ac:dyDescent="0.2">
      <c r="A5180" s="26"/>
      <c r="B5180" s="130"/>
    </row>
    <row r="5181" spans="1:2" ht="18" x14ac:dyDescent="0.2">
      <c r="A5181" s="26"/>
      <c r="B5181" s="130"/>
    </row>
    <row r="5182" spans="1:2" ht="18" x14ac:dyDescent="0.2">
      <c r="A5182" s="26"/>
      <c r="B5182" s="130"/>
    </row>
    <row r="5183" spans="1:2" ht="18" x14ac:dyDescent="0.2">
      <c r="A5183" s="26"/>
      <c r="B5183" s="130"/>
    </row>
    <row r="5184" spans="1:2" ht="18" x14ac:dyDescent="0.2">
      <c r="A5184" s="26"/>
      <c r="B5184" s="130"/>
    </row>
    <row r="5185" spans="1:2" ht="18" x14ac:dyDescent="0.2">
      <c r="A5185" s="26"/>
      <c r="B5185" s="130"/>
    </row>
    <row r="5186" spans="1:2" ht="18" x14ac:dyDescent="0.2">
      <c r="A5186" s="26"/>
      <c r="B5186" s="130"/>
    </row>
    <row r="5187" spans="1:2" ht="18" x14ac:dyDescent="0.2">
      <c r="A5187" s="26"/>
      <c r="B5187" s="130"/>
    </row>
    <row r="5188" spans="1:2" ht="18" x14ac:dyDescent="0.2">
      <c r="A5188" s="26"/>
      <c r="B5188" s="130"/>
    </row>
    <row r="5189" spans="1:2" ht="18" x14ac:dyDescent="0.2">
      <c r="A5189" s="26"/>
      <c r="B5189" s="130"/>
    </row>
    <row r="5190" spans="1:2" ht="18" x14ac:dyDescent="0.2">
      <c r="A5190" s="26"/>
      <c r="B5190" s="130"/>
    </row>
    <row r="5191" spans="1:2" ht="18" x14ac:dyDescent="0.2">
      <c r="A5191" s="26"/>
      <c r="B5191" s="130"/>
    </row>
    <row r="5192" spans="1:2" ht="18" x14ac:dyDescent="0.2">
      <c r="A5192" s="26"/>
      <c r="B5192" s="130"/>
    </row>
    <row r="5193" spans="1:2" ht="18" x14ac:dyDescent="0.2">
      <c r="A5193" s="26"/>
      <c r="B5193" s="130"/>
    </row>
    <row r="5194" spans="1:2" ht="18" x14ac:dyDescent="0.2">
      <c r="A5194" s="26"/>
      <c r="B5194" s="130"/>
    </row>
    <row r="5195" spans="1:2" ht="18" x14ac:dyDescent="0.2">
      <c r="A5195" s="26"/>
      <c r="B5195" s="130"/>
    </row>
    <row r="5196" spans="1:2" ht="18" x14ac:dyDescent="0.2">
      <c r="A5196" s="26"/>
      <c r="B5196" s="130"/>
    </row>
    <row r="5197" spans="1:2" ht="18" x14ac:dyDescent="0.2">
      <c r="A5197" s="26"/>
      <c r="B5197" s="130"/>
    </row>
    <row r="5198" spans="1:2" ht="18" x14ac:dyDescent="0.2">
      <c r="A5198" s="26"/>
      <c r="B5198" s="130"/>
    </row>
    <row r="5199" spans="1:2" ht="18" x14ac:dyDescent="0.2">
      <c r="A5199" s="26"/>
      <c r="B5199" s="130"/>
    </row>
    <row r="5200" spans="1:2" ht="18" x14ac:dyDescent="0.2">
      <c r="A5200" s="26"/>
      <c r="B5200" s="130"/>
    </row>
    <row r="5201" spans="1:2" ht="18" x14ac:dyDescent="0.2">
      <c r="A5201" s="26"/>
      <c r="B5201" s="130"/>
    </row>
    <row r="5202" spans="1:2" ht="18" x14ac:dyDescent="0.2">
      <c r="A5202" s="26"/>
      <c r="B5202" s="130"/>
    </row>
    <row r="5203" spans="1:2" ht="18" x14ac:dyDescent="0.2">
      <c r="A5203" s="26"/>
      <c r="B5203" s="130"/>
    </row>
    <row r="5204" spans="1:2" ht="18" x14ac:dyDescent="0.2">
      <c r="A5204" s="26"/>
      <c r="B5204" s="130"/>
    </row>
    <row r="5205" spans="1:2" ht="18" x14ac:dyDescent="0.2">
      <c r="A5205" s="26"/>
      <c r="B5205" s="130"/>
    </row>
    <row r="5206" spans="1:2" ht="18" x14ac:dyDescent="0.2">
      <c r="A5206" s="26"/>
      <c r="B5206" s="130"/>
    </row>
    <row r="5207" spans="1:2" ht="18" x14ac:dyDescent="0.2">
      <c r="A5207" s="26"/>
      <c r="B5207" s="130"/>
    </row>
    <row r="5208" spans="1:2" ht="18" x14ac:dyDescent="0.2">
      <c r="A5208" s="26"/>
      <c r="B5208" s="130"/>
    </row>
    <row r="5209" spans="1:2" ht="18" x14ac:dyDescent="0.2">
      <c r="A5209" s="26"/>
      <c r="B5209" s="130"/>
    </row>
    <row r="5210" spans="1:2" ht="18" x14ac:dyDescent="0.2">
      <c r="A5210" s="26"/>
      <c r="B5210" s="130"/>
    </row>
    <row r="5211" spans="1:2" ht="18" x14ac:dyDescent="0.2">
      <c r="A5211" s="26"/>
      <c r="B5211" s="130"/>
    </row>
    <row r="5212" spans="1:2" ht="18" x14ac:dyDescent="0.2">
      <c r="A5212" s="26"/>
      <c r="B5212" s="130"/>
    </row>
    <row r="5213" spans="1:2" ht="18" x14ac:dyDescent="0.2">
      <c r="A5213" s="26"/>
      <c r="B5213" s="130"/>
    </row>
    <row r="5214" spans="1:2" ht="18" x14ac:dyDescent="0.2">
      <c r="A5214" s="26"/>
      <c r="B5214" s="130"/>
    </row>
    <row r="5215" spans="1:2" ht="18" x14ac:dyDescent="0.2">
      <c r="A5215" s="26"/>
      <c r="B5215" s="130"/>
    </row>
    <row r="5216" spans="1:2" ht="18" x14ac:dyDescent="0.2">
      <c r="A5216" s="26"/>
      <c r="B5216" s="130"/>
    </row>
    <row r="5217" spans="1:2" ht="18" x14ac:dyDescent="0.2">
      <c r="A5217" s="26"/>
      <c r="B5217" s="130"/>
    </row>
    <row r="5218" spans="1:2" ht="18" x14ac:dyDescent="0.2">
      <c r="A5218" s="26"/>
      <c r="B5218" s="130"/>
    </row>
    <row r="5219" spans="1:2" ht="18" x14ac:dyDescent="0.2">
      <c r="A5219" s="26"/>
      <c r="B5219" s="130"/>
    </row>
    <row r="5220" spans="1:2" ht="18" x14ac:dyDescent="0.2">
      <c r="A5220" s="26"/>
      <c r="B5220" s="130"/>
    </row>
    <row r="5221" spans="1:2" ht="18" x14ac:dyDescent="0.2">
      <c r="A5221" s="26"/>
      <c r="B5221" s="130"/>
    </row>
    <row r="5222" spans="1:2" ht="18" x14ac:dyDescent="0.2">
      <c r="A5222" s="26"/>
      <c r="B5222" s="130"/>
    </row>
    <row r="5223" spans="1:2" ht="18" x14ac:dyDescent="0.2">
      <c r="A5223" s="26"/>
      <c r="B5223" s="130"/>
    </row>
    <row r="5224" spans="1:2" ht="18" x14ac:dyDescent="0.2">
      <c r="A5224" s="26"/>
      <c r="B5224" s="130"/>
    </row>
    <row r="5225" spans="1:2" ht="18" x14ac:dyDescent="0.2">
      <c r="A5225" s="26"/>
      <c r="B5225" s="130"/>
    </row>
    <row r="5226" spans="1:2" ht="18" x14ac:dyDescent="0.2">
      <c r="A5226" s="26"/>
      <c r="B5226" s="130"/>
    </row>
    <row r="5227" spans="1:2" ht="18" x14ac:dyDescent="0.2">
      <c r="A5227" s="26"/>
      <c r="B5227" s="130"/>
    </row>
    <row r="5228" spans="1:2" ht="18" x14ac:dyDescent="0.2">
      <c r="A5228" s="26"/>
      <c r="B5228" s="130"/>
    </row>
    <row r="5229" spans="1:2" ht="18" x14ac:dyDescent="0.2">
      <c r="A5229" s="26"/>
      <c r="B5229" s="130"/>
    </row>
    <row r="5230" spans="1:2" ht="18" x14ac:dyDescent="0.2">
      <c r="A5230" s="26"/>
      <c r="B5230" s="130"/>
    </row>
    <row r="5231" spans="1:2" ht="18" x14ac:dyDescent="0.2">
      <c r="A5231" s="26"/>
      <c r="B5231" s="130"/>
    </row>
    <row r="5232" spans="1:2" ht="18" x14ac:dyDescent="0.2">
      <c r="A5232" s="26"/>
      <c r="B5232" s="130"/>
    </row>
    <row r="5233" spans="1:2" ht="18" x14ac:dyDescent="0.2">
      <c r="A5233" s="26"/>
      <c r="B5233" s="130"/>
    </row>
    <row r="5234" spans="1:2" ht="18" x14ac:dyDescent="0.2">
      <c r="A5234" s="26"/>
      <c r="B5234" s="130"/>
    </row>
    <row r="5235" spans="1:2" ht="18" x14ac:dyDescent="0.2">
      <c r="A5235" s="26"/>
      <c r="B5235" s="130"/>
    </row>
    <row r="5236" spans="1:2" ht="18" x14ac:dyDescent="0.2">
      <c r="A5236" s="26"/>
      <c r="B5236" s="130"/>
    </row>
    <row r="5237" spans="1:2" ht="18" x14ac:dyDescent="0.2">
      <c r="A5237" s="26"/>
      <c r="B5237" s="130"/>
    </row>
    <row r="5238" spans="1:2" ht="18" x14ac:dyDescent="0.2">
      <c r="A5238" s="26"/>
      <c r="B5238" s="130"/>
    </row>
    <row r="5239" spans="1:2" ht="18" x14ac:dyDescent="0.2">
      <c r="A5239" s="26"/>
      <c r="B5239" s="130"/>
    </row>
    <row r="5240" spans="1:2" ht="18" x14ac:dyDescent="0.2">
      <c r="A5240" s="26"/>
      <c r="B5240" s="130"/>
    </row>
    <row r="5241" spans="1:2" ht="18" x14ac:dyDescent="0.2">
      <c r="A5241" s="26"/>
      <c r="B5241" s="130"/>
    </row>
    <row r="5242" spans="1:2" ht="18" x14ac:dyDescent="0.2">
      <c r="A5242" s="26"/>
      <c r="B5242" s="130"/>
    </row>
    <row r="5243" spans="1:2" ht="18" x14ac:dyDescent="0.2">
      <c r="A5243" s="26"/>
      <c r="B5243" s="130"/>
    </row>
    <row r="5244" spans="1:2" ht="18" x14ac:dyDescent="0.2">
      <c r="A5244" s="26"/>
      <c r="B5244" s="130"/>
    </row>
    <row r="5245" spans="1:2" ht="18" x14ac:dyDescent="0.2">
      <c r="A5245" s="26"/>
      <c r="B5245" s="130"/>
    </row>
    <row r="5246" spans="1:2" ht="18" x14ac:dyDescent="0.2">
      <c r="A5246" s="26"/>
      <c r="B5246" s="130"/>
    </row>
    <row r="5247" spans="1:2" ht="18" x14ac:dyDescent="0.2">
      <c r="A5247" s="26"/>
      <c r="B5247" s="130"/>
    </row>
    <row r="5248" spans="1:2" ht="18" x14ac:dyDescent="0.2">
      <c r="A5248" s="26"/>
      <c r="B5248" s="130"/>
    </row>
    <row r="5249" spans="1:2" ht="18" x14ac:dyDescent="0.2">
      <c r="A5249" s="26"/>
      <c r="B5249" s="130"/>
    </row>
    <row r="5250" spans="1:2" ht="18" x14ac:dyDescent="0.2">
      <c r="A5250" s="26"/>
      <c r="B5250" s="130"/>
    </row>
    <row r="5251" spans="1:2" ht="18" x14ac:dyDescent="0.2">
      <c r="A5251" s="26"/>
      <c r="B5251" s="130"/>
    </row>
    <row r="5252" spans="1:2" ht="18" x14ac:dyDescent="0.2">
      <c r="A5252" s="26"/>
      <c r="B5252" s="130"/>
    </row>
    <row r="5253" spans="1:2" ht="18" x14ac:dyDescent="0.2">
      <c r="A5253" s="26"/>
      <c r="B5253" s="130"/>
    </row>
    <row r="5254" spans="1:2" ht="18" x14ac:dyDescent="0.2">
      <c r="A5254" s="26"/>
      <c r="B5254" s="130"/>
    </row>
    <row r="5255" spans="1:2" ht="18" x14ac:dyDescent="0.2">
      <c r="A5255" s="26"/>
      <c r="B5255" s="130"/>
    </row>
    <row r="5256" spans="1:2" ht="18" x14ac:dyDescent="0.2">
      <c r="A5256" s="26"/>
      <c r="B5256" s="130"/>
    </row>
    <row r="5257" spans="1:2" ht="18" x14ac:dyDescent="0.2">
      <c r="A5257" s="26"/>
      <c r="B5257" s="130"/>
    </row>
    <row r="5258" spans="1:2" ht="18" x14ac:dyDescent="0.2">
      <c r="A5258" s="26"/>
      <c r="B5258" s="130"/>
    </row>
    <row r="5259" spans="1:2" ht="18" x14ac:dyDescent="0.2">
      <c r="A5259" s="26"/>
      <c r="B5259" s="130"/>
    </row>
    <row r="5260" spans="1:2" ht="18" x14ac:dyDescent="0.2">
      <c r="A5260" s="26"/>
      <c r="B5260" s="130"/>
    </row>
    <row r="5261" spans="1:2" ht="18" x14ac:dyDescent="0.2">
      <c r="A5261" s="26"/>
      <c r="B5261" s="130"/>
    </row>
    <row r="5262" spans="1:2" ht="18" x14ac:dyDescent="0.2">
      <c r="A5262" s="26"/>
      <c r="B5262" s="130"/>
    </row>
    <row r="5263" spans="1:2" ht="18" x14ac:dyDescent="0.2">
      <c r="A5263" s="26"/>
      <c r="B5263" s="130"/>
    </row>
    <row r="5264" spans="1:2" ht="18" x14ac:dyDescent="0.2">
      <c r="A5264" s="26"/>
      <c r="B5264" s="130"/>
    </row>
    <row r="5265" spans="1:2" ht="18" x14ac:dyDescent="0.2">
      <c r="A5265" s="26"/>
      <c r="B5265" s="130"/>
    </row>
    <row r="5266" spans="1:2" ht="18" x14ac:dyDescent="0.2">
      <c r="A5266" s="26"/>
      <c r="B5266" s="130"/>
    </row>
    <row r="5267" spans="1:2" ht="18" x14ac:dyDescent="0.2">
      <c r="A5267" s="26"/>
      <c r="B5267" s="130"/>
    </row>
    <row r="5268" spans="1:2" ht="18" x14ac:dyDescent="0.2">
      <c r="A5268" s="26"/>
      <c r="B5268" s="130"/>
    </row>
    <row r="5269" spans="1:2" ht="18" x14ac:dyDescent="0.2">
      <c r="A5269" s="26"/>
      <c r="B5269" s="130"/>
    </row>
    <row r="5270" spans="1:2" ht="18" x14ac:dyDescent="0.2">
      <c r="A5270" s="26"/>
      <c r="B5270" s="130"/>
    </row>
    <row r="5271" spans="1:2" ht="18" x14ac:dyDescent="0.2">
      <c r="A5271" s="26"/>
      <c r="B5271" s="130"/>
    </row>
    <row r="5272" spans="1:2" ht="18" x14ac:dyDescent="0.2">
      <c r="A5272" s="26"/>
      <c r="B5272" s="130"/>
    </row>
    <row r="5273" spans="1:2" ht="18" x14ac:dyDescent="0.2">
      <c r="A5273" s="26"/>
      <c r="B5273" s="130"/>
    </row>
    <row r="5274" spans="1:2" ht="18" x14ac:dyDescent="0.2">
      <c r="A5274" s="26"/>
      <c r="B5274" s="130"/>
    </row>
    <row r="5275" spans="1:2" ht="18" x14ac:dyDescent="0.2">
      <c r="A5275" s="26"/>
      <c r="B5275" s="130"/>
    </row>
    <row r="5276" spans="1:2" ht="18" x14ac:dyDescent="0.2">
      <c r="A5276" s="26"/>
      <c r="B5276" s="130"/>
    </row>
    <row r="5277" spans="1:2" ht="18" x14ac:dyDescent="0.2">
      <c r="A5277" s="26"/>
      <c r="B5277" s="130"/>
    </row>
    <row r="5278" spans="1:2" ht="18" x14ac:dyDescent="0.2">
      <c r="A5278" s="26"/>
      <c r="B5278" s="130"/>
    </row>
    <row r="5279" spans="1:2" ht="18" x14ac:dyDescent="0.2">
      <c r="A5279" s="26"/>
      <c r="B5279" s="130"/>
    </row>
    <row r="5280" spans="1:2" ht="18" x14ac:dyDescent="0.2">
      <c r="A5280" s="26"/>
      <c r="B5280" s="130"/>
    </row>
    <row r="5281" spans="1:2" ht="18" x14ac:dyDescent="0.2">
      <c r="A5281" s="26"/>
      <c r="B5281" s="130"/>
    </row>
    <row r="5282" spans="1:2" ht="18" x14ac:dyDescent="0.2">
      <c r="A5282" s="26"/>
      <c r="B5282" s="130"/>
    </row>
    <row r="5283" spans="1:2" ht="18" x14ac:dyDescent="0.2">
      <c r="A5283" s="26"/>
      <c r="B5283" s="130"/>
    </row>
    <row r="5284" spans="1:2" ht="18" x14ac:dyDescent="0.2">
      <c r="A5284" s="26"/>
      <c r="B5284" s="130"/>
    </row>
    <row r="5285" spans="1:2" ht="18" x14ac:dyDescent="0.2">
      <c r="A5285" s="26"/>
      <c r="B5285" s="130"/>
    </row>
    <row r="5286" spans="1:2" ht="18" x14ac:dyDescent="0.2">
      <c r="A5286" s="26"/>
      <c r="B5286" s="130"/>
    </row>
    <row r="5287" spans="1:2" ht="18" x14ac:dyDescent="0.2">
      <c r="A5287" s="26"/>
      <c r="B5287" s="130"/>
    </row>
    <row r="5288" spans="1:2" ht="18" x14ac:dyDescent="0.2">
      <c r="A5288" s="26"/>
      <c r="B5288" s="130"/>
    </row>
    <row r="5289" spans="1:2" ht="18" x14ac:dyDescent="0.2">
      <c r="A5289" s="26"/>
      <c r="B5289" s="130"/>
    </row>
    <row r="5290" spans="1:2" ht="18" x14ac:dyDescent="0.2">
      <c r="A5290" s="26"/>
      <c r="B5290" s="130"/>
    </row>
    <row r="5291" spans="1:2" ht="18" x14ac:dyDescent="0.2">
      <c r="A5291" s="26"/>
      <c r="B5291" s="130"/>
    </row>
    <row r="5292" spans="1:2" ht="18" x14ac:dyDescent="0.2">
      <c r="A5292" s="26"/>
      <c r="B5292" s="130"/>
    </row>
    <row r="5293" spans="1:2" ht="18" x14ac:dyDescent="0.2">
      <c r="A5293" s="26"/>
      <c r="B5293" s="130"/>
    </row>
    <row r="5294" spans="1:2" ht="18" x14ac:dyDescent="0.2">
      <c r="A5294" s="26"/>
      <c r="B5294" s="130"/>
    </row>
    <row r="5295" spans="1:2" ht="18" x14ac:dyDescent="0.2">
      <c r="A5295" s="26"/>
      <c r="B5295" s="130"/>
    </row>
    <row r="5296" spans="1:2" ht="18" x14ac:dyDescent="0.2">
      <c r="A5296" s="26"/>
      <c r="B5296" s="130"/>
    </row>
    <row r="5297" spans="1:2" ht="18" x14ac:dyDescent="0.2">
      <c r="A5297" s="26"/>
      <c r="B5297" s="130"/>
    </row>
    <row r="5298" spans="1:2" ht="18" x14ac:dyDescent="0.2">
      <c r="A5298" s="26"/>
      <c r="B5298" s="130"/>
    </row>
    <row r="5299" spans="1:2" ht="18" x14ac:dyDescent="0.2">
      <c r="A5299" s="26"/>
      <c r="B5299" s="130"/>
    </row>
    <row r="5300" spans="1:2" ht="18" x14ac:dyDescent="0.2">
      <c r="A5300" s="26"/>
      <c r="B5300" s="130"/>
    </row>
    <row r="5301" spans="1:2" ht="18" x14ac:dyDescent="0.2">
      <c r="A5301" s="26"/>
      <c r="B5301" s="130"/>
    </row>
    <row r="5302" spans="1:2" ht="18" x14ac:dyDescent="0.2">
      <c r="A5302" s="26"/>
      <c r="B5302" s="130"/>
    </row>
    <row r="5303" spans="1:2" ht="18" x14ac:dyDescent="0.2">
      <c r="A5303" s="26"/>
      <c r="B5303" s="130"/>
    </row>
    <row r="5304" spans="1:2" ht="18" x14ac:dyDescent="0.2">
      <c r="A5304" s="26"/>
      <c r="B5304" s="130"/>
    </row>
    <row r="5305" spans="1:2" ht="18" x14ac:dyDescent="0.2">
      <c r="A5305" s="26"/>
      <c r="B5305" s="130"/>
    </row>
    <row r="5306" spans="1:2" ht="18" x14ac:dyDescent="0.2">
      <c r="A5306" s="26"/>
      <c r="B5306" s="130"/>
    </row>
    <row r="5307" spans="1:2" ht="18" x14ac:dyDescent="0.2">
      <c r="A5307" s="26"/>
      <c r="B5307" s="130"/>
    </row>
    <row r="5308" spans="1:2" ht="18" x14ac:dyDescent="0.2">
      <c r="A5308" s="26"/>
      <c r="B5308" s="130"/>
    </row>
    <row r="5309" spans="1:2" ht="18" x14ac:dyDescent="0.2">
      <c r="A5309" s="26"/>
      <c r="B5309" s="130"/>
    </row>
    <row r="5310" spans="1:2" ht="18" x14ac:dyDescent="0.2">
      <c r="A5310" s="26"/>
      <c r="B5310" s="130"/>
    </row>
    <row r="5311" spans="1:2" ht="18" x14ac:dyDescent="0.2">
      <c r="A5311" s="26"/>
      <c r="B5311" s="130"/>
    </row>
    <row r="5312" spans="1:2" ht="18" x14ac:dyDescent="0.2">
      <c r="A5312" s="26"/>
      <c r="B5312" s="130"/>
    </row>
    <row r="5313" spans="1:2" ht="18" x14ac:dyDescent="0.2">
      <c r="A5313" s="26"/>
      <c r="B5313" s="130"/>
    </row>
    <row r="5314" spans="1:2" ht="18" x14ac:dyDescent="0.2">
      <c r="A5314" s="26"/>
      <c r="B5314" s="130"/>
    </row>
    <row r="5315" spans="1:2" ht="18" x14ac:dyDescent="0.2">
      <c r="A5315" s="26"/>
      <c r="B5315" s="130"/>
    </row>
    <row r="5316" spans="1:2" ht="18" x14ac:dyDescent="0.2">
      <c r="A5316" s="26"/>
      <c r="B5316" s="130"/>
    </row>
    <row r="5317" spans="1:2" ht="18" x14ac:dyDescent="0.2">
      <c r="A5317" s="26"/>
      <c r="B5317" s="130"/>
    </row>
    <row r="5318" spans="1:2" ht="18" x14ac:dyDescent="0.2">
      <c r="A5318" s="26"/>
      <c r="B5318" s="130"/>
    </row>
    <row r="5319" spans="1:2" ht="18" x14ac:dyDescent="0.2">
      <c r="A5319" s="26"/>
      <c r="B5319" s="130"/>
    </row>
    <row r="5320" spans="1:2" ht="18" x14ac:dyDescent="0.2">
      <c r="A5320" s="26"/>
      <c r="B5320" s="130"/>
    </row>
    <row r="5321" spans="1:2" ht="18" x14ac:dyDescent="0.2">
      <c r="A5321" s="26"/>
      <c r="B5321" s="130"/>
    </row>
    <row r="5322" spans="1:2" ht="18" x14ac:dyDescent="0.2">
      <c r="A5322" s="26"/>
      <c r="B5322" s="130"/>
    </row>
    <row r="5323" spans="1:2" ht="18" x14ac:dyDescent="0.2">
      <c r="A5323" s="26"/>
      <c r="B5323" s="130"/>
    </row>
    <row r="5324" spans="1:2" ht="18" x14ac:dyDescent="0.2">
      <c r="A5324" s="26"/>
      <c r="B5324" s="130"/>
    </row>
    <row r="5325" spans="1:2" ht="18" x14ac:dyDescent="0.2">
      <c r="A5325" s="26"/>
      <c r="B5325" s="130"/>
    </row>
    <row r="5326" spans="1:2" ht="18" x14ac:dyDescent="0.2">
      <c r="A5326" s="26"/>
      <c r="B5326" s="130"/>
    </row>
    <row r="5327" spans="1:2" ht="18" x14ac:dyDescent="0.2">
      <c r="A5327" s="26"/>
      <c r="B5327" s="130"/>
    </row>
    <row r="5328" spans="1:2" ht="18" x14ac:dyDescent="0.2">
      <c r="A5328" s="26"/>
      <c r="B5328" s="130"/>
    </row>
    <row r="5329" spans="1:2" ht="18" x14ac:dyDescent="0.2">
      <c r="A5329" s="26"/>
      <c r="B5329" s="130"/>
    </row>
    <row r="5330" spans="1:2" ht="18" x14ac:dyDescent="0.2">
      <c r="A5330" s="26"/>
      <c r="B5330" s="130"/>
    </row>
    <row r="5331" spans="1:2" ht="18" x14ac:dyDescent="0.2">
      <c r="A5331" s="26"/>
      <c r="B5331" s="130"/>
    </row>
    <row r="5332" spans="1:2" ht="18" x14ac:dyDescent="0.2">
      <c r="A5332" s="26"/>
      <c r="B5332" s="130"/>
    </row>
    <row r="5333" spans="1:2" ht="18" x14ac:dyDescent="0.2">
      <c r="A5333" s="26"/>
      <c r="B5333" s="130"/>
    </row>
    <row r="5334" spans="1:2" ht="18" x14ac:dyDescent="0.2">
      <c r="A5334" s="26"/>
      <c r="B5334" s="130"/>
    </row>
    <row r="5335" spans="1:2" ht="18" x14ac:dyDescent="0.2">
      <c r="A5335" s="26"/>
      <c r="B5335" s="130"/>
    </row>
    <row r="5336" spans="1:2" ht="18" x14ac:dyDescent="0.2">
      <c r="A5336" s="26"/>
      <c r="B5336" s="130"/>
    </row>
    <row r="5337" spans="1:2" ht="18" x14ac:dyDescent="0.2">
      <c r="A5337" s="26"/>
      <c r="B5337" s="130"/>
    </row>
    <row r="5338" spans="1:2" ht="18" x14ac:dyDescent="0.2">
      <c r="A5338" s="26"/>
      <c r="B5338" s="130"/>
    </row>
    <row r="5339" spans="1:2" ht="18" x14ac:dyDescent="0.2">
      <c r="A5339" s="26"/>
      <c r="B5339" s="130"/>
    </row>
    <row r="5340" spans="1:2" ht="18" x14ac:dyDescent="0.2">
      <c r="A5340" s="26"/>
      <c r="B5340" s="130"/>
    </row>
    <row r="5341" spans="1:2" ht="18" x14ac:dyDescent="0.2">
      <c r="A5341" s="26"/>
      <c r="B5341" s="130"/>
    </row>
    <row r="5342" spans="1:2" ht="18" x14ac:dyDescent="0.2">
      <c r="A5342" s="26"/>
      <c r="B5342" s="130"/>
    </row>
    <row r="5343" spans="1:2" ht="18" x14ac:dyDescent="0.2">
      <c r="A5343" s="26"/>
      <c r="B5343" s="130"/>
    </row>
    <row r="5344" spans="1:2" ht="18" x14ac:dyDescent="0.2">
      <c r="A5344" s="26"/>
      <c r="B5344" s="130"/>
    </row>
    <row r="5345" spans="1:2" ht="18" x14ac:dyDescent="0.2">
      <c r="A5345" s="26"/>
      <c r="B5345" s="130"/>
    </row>
    <row r="5346" spans="1:2" ht="18" x14ac:dyDescent="0.2">
      <c r="A5346" s="26"/>
      <c r="B5346" s="130"/>
    </row>
    <row r="5347" spans="1:2" ht="18" x14ac:dyDescent="0.2">
      <c r="A5347" s="26"/>
      <c r="B5347" s="130"/>
    </row>
    <row r="5348" spans="1:2" ht="18" x14ac:dyDescent="0.2">
      <c r="A5348" s="26"/>
      <c r="B5348" s="130"/>
    </row>
    <row r="5349" spans="1:2" ht="18" x14ac:dyDescent="0.2">
      <c r="A5349" s="26"/>
      <c r="B5349" s="130"/>
    </row>
    <row r="5350" spans="1:2" ht="18" x14ac:dyDescent="0.2">
      <c r="A5350" s="26"/>
      <c r="B5350" s="130"/>
    </row>
    <row r="5351" spans="1:2" ht="18" x14ac:dyDescent="0.2">
      <c r="A5351" s="26"/>
      <c r="B5351" s="130"/>
    </row>
    <row r="5352" spans="1:2" ht="18" x14ac:dyDescent="0.2">
      <c r="A5352" s="26"/>
      <c r="B5352" s="130"/>
    </row>
    <row r="5353" spans="1:2" ht="18" x14ac:dyDescent="0.2">
      <c r="A5353" s="26"/>
      <c r="B5353" s="130"/>
    </row>
    <row r="5354" spans="1:2" ht="18" x14ac:dyDescent="0.2">
      <c r="A5354" s="26"/>
      <c r="B5354" s="130"/>
    </row>
    <row r="5355" spans="1:2" ht="18" x14ac:dyDescent="0.2">
      <c r="A5355" s="26"/>
      <c r="B5355" s="130"/>
    </row>
    <row r="5356" spans="1:2" ht="18" x14ac:dyDescent="0.2">
      <c r="A5356" s="26"/>
      <c r="B5356" s="130"/>
    </row>
    <row r="5357" spans="1:2" ht="18" x14ac:dyDescent="0.2">
      <c r="A5357" s="26"/>
      <c r="B5357" s="130"/>
    </row>
    <row r="5358" spans="1:2" ht="18" x14ac:dyDescent="0.2">
      <c r="A5358" s="26"/>
      <c r="B5358" s="130"/>
    </row>
    <row r="5359" spans="1:2" ht="18" x14ac:dyDescent="0.2">
      <c r="A5359" s="26"/>
      <c r="B5359" s="130"/>
    </row>
    <row r="5360" spans="1:2" ht="18" x14ac:dyDescent="0.2">
      <c r="A5360" s="26"/>
      <c r="B5360" s="130"/>
    </row>
    <row r="5361" spans="1:2" ht="18" x14ac:dyDescent="0.2">
      <c r="A5361" s="26"/>
      <c r="B5361" s="130"/>
    </row>
    <row r="5362" spans="1:2" ht="18" x14ac:dyDescent="0.2">
      <c r="A5362" s="26"/>
      <c r="B5362" s="130"/>
    </row>
    <row r="5363" spans="1:2" ht="18" x14ac:dyDescent="0.2">
      <c r="A5363" s="26"/>
      <c r="B5363" s="130"/>
    </row>
    <row r="5364" spans="1:2" ht="18" x14ac:dyDescent="0.2">
      <c r="A5364" s="26"/>
      <c r="B5364" s="130"/>
    </row>
    <row r="5365" spans="1:2" ht="18" x14ac:dyDescent="0.2">
      <c r="A5365" s="26"/>
      <c r="B5365" s="130"/>
    </row>
    <row r="5366" spans="1:2" ht="18" x14ac:dyDescent="0.2">
      <c r="A5366" s="26"/>
      <c r="B5366" s="130"/>
    </row>
    <row r="5367" spans="1:2" ht="18" x14ac:dyDescent="0.2">
      <c r="A5367" s="26"/>
      <c r="B5367" s="130"/>
    </row>
    <row r="5368" spans="1:2" ht="18" x14ac:dyDescent="0.2">
      <c r="A5368" s="26"/>
      <c r="B5368" s="130"/>
    </row>
    <row r="5369" spans="1:2" ht="18" x14ac:dyDescent="0.2">
      <c r="A5369" s="26"/>
      <c r="B5369" s="130"/>
    </row>
    <row r="5370" spans="1:2" ht="18" x14ac:dyDescent="0.2">
      <c r="A5370" s="26"/>
      <c r="B5370" s="130"/>
    </row>
    <row r="5371" spans="1:2" ht="18" x14ac:dyDescent="0.2">
      <c r="A5371" s="26"/>
      <c r="B5371" s="130"/>
    </row>
    <row r="5372" spans="1:2" ht="18" x14ac:dyDescent="0.2">
      <c r="A5372" s="26"/>
      <c r="B5372" s="130"/>
    </row>
    <row r="5373" spans="1:2" ht="18" x14ac:dyDescent="0.2">
      <c r="A5373" s="26"/>
      <c r="B5373" s="130"/>
    </row>
    <row r="5374" spans="1:2" ht="18" x14ac:dyDescent="0.2">
      <c r="A5374" s="26"/>
      <c r="B5374" s="130"/>
    </row>
    <row r="5375" spans="1:2" ht="18" x14ac:dyDescent="0.2">
      <c r="A5375" s="26"/>
      <c r="B5375" s="130"/>
    </row>
    <row r="5376" spans="1:2" ht="18" x14ac:dyDescent="0.2">
      <c r="A5376" s="26"/>
      <c r="B5376" s="130"/>
    </row>
    <row r="5377" spans="1:2" ht="18" x14ac:dyDescent="0.2">
      <c r="A5377" s="26"/>
      <c r="B5377" s="130"/>
    </row>
    <row r="5378" spans="1:2" ht="18" x14ac:dyDescent="0.2">
      <c r="A5378" s="26"/>
      <c r="B5378" s="130"/>
    </row>
    <row r="5379" spans="1:2" ht="18" x14ac:dyDescent="0.2">
      <c r="A5379" s="26"/>
      <c r="B5379" s="130"/>
    </row>
    <row r="5380" spans="1:2" ht="18" x14ac:dyDescent="0.2">
      <c r="A5380" s="26"/>
      <c r="B5380" s="130"/>
    </row>
    <row r="5381" spans="1:2" ht="18" x14ac:dyDescent="0.2">
      <c r="A5381" s="26"/>
      <c r="B5381" s="130"/>
    </row>
    <row r="5382" spans="1:2" ht="18" x14ac:dyDescent="0.2">
      <c r="A5382" s="26"/>
      <c r="B5382" s="130"/>
    </row>
    <row r="5383" spans="1:2" ht="18" x14ac:dyDescent="0.2">
      <c r="A5383" s="26"/>
      <c r="B5383" s="130"/>
    </row>
    <row r="5384" spans="1:2" ht="18" x14ac:dyDescent="0.2">
      <c r="A5384" s="26"/>
      <c r="B5384" s="130"/>
    </row>
    <row r="5385" spans="1:2" ht="18" x14ac:dyDescent="0.2">
      <c r="A5385" s="26"/>
      <c r="B5385" s="130"/>
    </row>
    <row r="5386" spans="1:2" ht="18" x14ac:dyDescent="0.2">
      <c r="A5386" s="26"/>
      <c r="B5386" s="130"/>
    </row>
    <row r="5387" spans="1:2" ht="18" x14ac:dyDescent="0.2">
      <c r="A5387" s="26"/>
      <c r="B5387" s="130"/>
    </row>
    <row r="5388" spans="1:2" ht="18" x14ac:dyDescent="0.2">
      <c r="A5388" s="26"/>
      <c r="B5388" s="130"/>
    </row>
    <row r="5389" spans="1:2" ht="18" x14ac:dyDescent="0.2">
      <c r="A5389" s="26"/>
      <c r="B5389" s="130"/>
    </row>
    <row r="5390" spans="1:2" ht="18" x14ac:dyDescent="0.2">
      <c r="A5390" s="26"/>
      <c r="B5390" s="130"/>
    </row>
    <row r="5391" spans="1:2" ht="18" x14ac:dyDescent="0.2">
      <c r="A5391" s="26"/>
      <c r="B5391" s="130"/>
    </row>
    <row r="5392" spans="1:2" ht="18" x14ac:dyDescent="0.2">
      <c r="A5392" s="26"/>
      <c r="B5392" s="130"/>
    </row>
    <row r="5393" spans="1:2" ht="18" x14ac:dyDescent="0.2">
      <c r="A5393" s="26"/>
      <c r="B5393" s="130"/>
    </row>
    <row r="5394" spans="1:2" ht="18" x14ac:dyDescent="0.2">
      <c r="A5394" s="26"/>
      <c r="B5394" s="130"/>
    </row>
    <row r="5395" spans="1:2" ht="18" x14ac:dyDescent="0.2">
      <c r="A5395" s="26"/>
      <c r="B5395" s="130"/>
    </row>
    <row r="5396" spans="1:2" ht="18" x14ac:dyDescent="0.2">
      <c r="A5396" s="26"/>
      <c r="B5396" s="130"/>
    </row>
    <row r="5397" spans="1:2" ht="18" x14ac:dyDescent="0.2">
      <c r="A5397" s="26"/>
      <c r="B5397" s="130"/>
    </row>
    <row r="5398" spans="1:2" ht="18" x14ac:dyDescent="0.2">
      <c r="A5398" s="26"/>
      <c r="B5398" s="130"/>
    </row>
    <row r="5399" spans="1:2" ht="18" x14ac:dyDescent="0.2">
      <c r="A5399" s="26"/>
      <c r="B5399" s="130"/>
    </row>
    <row r="5400" spans="1:2" ht="18" x14ac:dyDescent="0.2">
      <c r="A5400" s="26"/>
      <c r="B5400" s="130"/>
    </row>
    <row r="5401" spans="1:2" ht="18" x14ac:dyDescent="0.2">
      <c r="A5401" s="26"/>
      <c r="B5401" s="130"/>
    </row>
    <row r="5402" spans="1:2" ht="18" x14ac:dyDescent="0.2">
      <c r="A5402" s="26"/>
      <c r="B5402" s="130"/>
    </row>
    <row r="5403" spans="1:2" ht="18" x14ac:dyDescent="0.2">
      <c r="A5403" s="26"/>
      <c r="B5403" s="130"/>
    </row>
    <row r="5404" spans="1:2" ht="18" x14ac:dyDescent="0.2">
      <c r="A5404" s="26"/>
      <c r="B5404" s="130"/>
    </row>
    <row r="5405" spans="1:2" ht="18" x14ac:dyDescent="0.2">
      <c r="A5405" s="26"/>
      <c r="B5405" s="130"/>
    </row>
    <row r="5406" spans="1:2" ht="18" x14ac:dyDescent="0.2">
      <c r="A5406" s="26"/>
      <c r="B5406" s="130"/>
    </row>
    <row r="5407" spans="1:2" ht="18" x14ac:dyDescent="0.2">
      <c r="A5407" s="26"/>
      <c r="B5407" s="130"/>
    </row>
    <row r="5408" spans="1:2" ht="18" x14ac:dyDescent="0.2">
      <c r="A5408" s="26"/>
      <c r="B5408" s="130"/>
    </row>
    <row r="5409" spans="1:2" ht="18" x14ac:dyDescent="0.2">
      <c r="A5409" s="26"/>
      <c r="B5409" s="130"/>
    </row>
    <row r="5410" spans="1:2" ht="18" x14ac:dyDescent="0.2">
      <c r="A5410" s="26"/>
      <c r="B5410" s="130"/>
    </row>
    <row r="5411" spans="1:2" ht="18" x14ac:dyDescent="0.2">
      <c r="A5411" s="26"/>
      <c r="B5411" s="130"/>
    </row>
    <row r="5412" spans="1:2" ht="18" x14ac:dyDescent="0.2">
      <c r="A5412" s="26"/>
      <c r="B5412" s="130"/>
    </row>
    <row r="5413" spans="1:2" ht="18" x14ac:dyDescent="0.2">
      <c r="A5413" s="26"/>
      <c r="B5413" s="130"/>
    </row>
    <row r="5414" spans="1:2" ht="18" x14ac:dyDescent="0.2">
      <c r="A5414" s="26"/>
      <c r="B5414" s="130"/>
    </row>
    <row r="5415" spans="1:2" ht="18" x14ac:dyDescent="0.2">
      <c r="A5415" s="26"/>
      <c r="B5415" s="130"/>
    </row>
    <row r="5416" spans="1:2" ht="18" x14ac:dyDescent="0.2">
      <c r="A5416" s="26"/>
      <c r="B5416" s="130"/>
    </row>
    <row r="5417" spans="1:2" ht="18" x14ac:dyDescent="0.2">
      <c r="A5417" s="26"/>
      <c r="B5417" s="130"/>
    </row>
    <row r="5418" spans="1:2" ht="18" x14ac:dyDescent="0.2">
      <c r="A5418" s="26"/>
      <c r="B5418" s="130"/>
    </row>
    <row r="5419" spans="1:2" ht="18" x14ac:dyDescent="0.2">
      <c r="A5419" s="26"/>
      <c r="B5419" s="130"/>
    </row>
    <row r="5420" spans="1:2" ht="18" x14ac:dyDescent="0.2">
      <c r="A5420" s="26"/>
      <c r="B5420" s="130"/>
    </row>
    <row r="5421" spans="1:2" ht="18" x14ac:dyDescent="0.2">
      <c r="A5421" s="26"/>
      <c r="B5421" s="130"/>
    </row>
    <row r="5422" spans="1:2" ht="18" x14ac:dyDescent="0.2">
      <c r="A5422" s="26"/>
      <c r="B5422" s="130"/>
    </row>
    <row r="5423" spans="1:2" ht="18" x14ac:dyDescent="0.2">
      <c r="A5423" s="26"/>
      <c r="B5423" s="130"/>
    </row>
    <row r="5424" spans="1:2" ht="18" x14ac:dyDescent="0.2">
      <c r="A5424" s="26"/>
      <c r="B5424" s="130"/>
    </row>
    <row r="5425" spans="1:2" ht="18" x14ac:dyDescent="0.2">
      <c r="A5425" s="26"/>
      <c r="B5425" s="130"/>
    </row>
    <row r="5426" spans="1:2" ht="18" x14ac:dyDescent="0.2">
      <c r="A5426" s="26"/>
      <c r="B5426" s="130"/>
    </row>
    <row r="5427" spans="1:2" ht="18" x14ac:dyDescent="0.2">
      <c r="A5427" s="26"/>
      <c r="B5427" s="130"/>
    </row>
    <row r="5428" spans="1:2" ht="18" x14ac:dyDescent="0.2">
      <c r="A5428" s="26"/>
      <c r="B5428" s="130"/>
    </row>
    <row r="5429" spans="1:2" ht="18" x14ac:dyDescent="0.2">
      <c r="A5429" s="26"/>
      <c r="B5429" s="130"/>
    </row>
    <row r="5430" spans="1:2" ht="18" x14ac:dyDescent="0.2">
      <c r="A5430" s="26"/>
      <c r="B5430" s="130"/>
    </row>
    <row r="5431" spans="1:2" ht="18" x14ac:dyDescent="0.2">
      <c r="A5431" s="26"/>
      <c r="B5431" s="130"/>
    </row>
    <row r="5432" spans="1:2" ht="18" x14ac:dyDescent="0.2">
      <c r="A5432" s="26"/>
      <c r="B5432" s="130"/>
    </row>
    <row r="5433" spans="1:2" ht="18" x14ac:dyDescent="0.2">
      <c r="A5433" s="26"/>
      <c r="B5433" s="130"/>
    </row>
    <row r="5434" spans="1:2" ht="18" x14ac:dyDescent="0.2">
      <c r="A5434" s="26"/>
      <c r="B5434" s="130"/>
    </row>
    <row r="5435" spans="1:2" ht="18" x14ac:dyDescent="0.2">
      <c r="A5435" s="26"/>
      <c r="B5435" s="130"/>
    </row>
    <row r="5436" spans="1:2" ht="18" x14ac:dyDescent="0.2">
      <c r="A5436" s="26"/>
      <c r="B5436" s="130"/>
    </row>
    <row r="5437" spans="1:2" ht="18" x14ac:dyDescent="0.2">
      <c r="A5437" s="26"/>
      <c r="B5437" s="130"/>
    </row>
    <row r="5438" spans="1:2" ht="18" x14ac:dyDescent="0.2">
      <c r="A5438" s="26"/>
      <c r="B5438" s="130"/>
    </row>
    <row r="5439" spans="1:2" ht="18" x14ac:dyDescent="0.2">
      <c r="A5439" s="26"/>
      <c r="B5439" s="130"/>
    </row>
    <row r="5440" spans="1:2" ht="18" x14ac:dyDescent="0.2">
      <c r="A5440" s="26"/>
      <c r="B5440" s="130"/>
    </row>
    <row r="5441" spans="1:2" ht="18" x14ac:dyDescent="0.2">
      <c r="A5441" s="26"/>
      <c r="B5441" s="130"/>
    </row>
    <row r="5442" spans="1:2" ht="18" x14ac:dyDescent="0.2">
      <c r="A5442" s="26"/>
      <c r="B5442" s="130"/>
    </row>
    <row r="5443" spans="1:2" ht="18" x14ac:dyDescent="0.2">
      <c r="A5443" s="26"/>
      <c r="B5443" s="130"/>
    </row>
    <row r="5444" spans="1:2" ht="18" x14ac:dyDescent="0.2">
      <c r="A5444" s="26"/>
      <c r="B5444" s="130"/>
    </row>
    <row r="5445" spans="1:2" ht="18" x14ac:dyDescent="0.2">
      <c r="A5445" s="26"/>
      <c r="B5445" s="130"/>
    </row>
    <row r="5446" spans="1:2" ht="18" x14ac:dyDescent="0.2">
      <c r="A5446" s="26"/>
      <c r="B5446" s="130"/>
    </row>
    <row r="5447" spans="1:2" ht="18" x14ac:dyDescent="0.2">
      <c r="A5447" s="26"/>
      <c r="B5447" s="130"/>
    </row>
    <row r="5448" spans="1:2" ht="18" x14ac:dyDescent="0.2">
      <c r="A5448" s="26"/>
      <c r="B5448" s="130"/>
    </row>
    <row r="5449" spans="1:2" ht="18" x14ac:dyDescent="0.2">
      <c r="A5449" s="26"/>
      <c r="B5449" s="130"/>
    </row>
    <row r="5450" spans="1:2" ht="18" x14ac:dyDescent="0.2">
      <c r="A5450" s="26"/>
      <c r="B5450" s="130"/>
    </row>
    <row r="5451" spans="1:2" ht="18" x14ac:dyDescent="0.2">
      <c r="A5451" s="26"/>
      <c r="B5451" s="130"/>
    </row>
    <row r="5452" spans="1:2" ht="18" x14ac:dyDescent="0.2">
      <c r="A5452" s="26"/>
      <c r="B5452" s="130"/>
    </row>
    <row r="5453" spans="1:2" ht="18" x14ac:dyDescent="0.2">
      <c r="A5453" s="26"/>
      <c r="B5453" s="130"/>
    </row>
    <row r="5454" spans="1:2" ht="18" x14ac:dyDescent="0.2">
      <c r="A5454" s="26"/>
      <c r="B5454" s="130"/>
    </row>
    <row r="5455" spans="1:2" ht="18" x14ac:dyDescent="0.2">
      <c r="A5455" s="26"/>
      <c r="B5455" s="130"/>
    </row>
    <row r="5456" spans="1:2" ht="18" x14ac:dyDescent="0.2">
      <c r="A5456" s="26"/>
      <c r="B5456" s="130"/>
    </row>
    <row r="5457" spans="1:2" ht="18" x14ac:dyDescent="0.2">
      <c r="A5457" s="26"/>
      <c r="B5457" s="130"/>
    </row>
    <row r="5458" spans="1:2" ht="18" x14ac:dyDescent="0.2">
      <c r="A5458" s="26"/>
      <c r="B5458" s="130"/>
    </row>
    <row r="5459" spans="1:2" ht="18" x14ac:dyDescent="0.2">
      <c r="A5459" s="26"/>
      <c r="B5459" s="130"/>
    </row>
    <row r="5460" spans="1:2" ht="18" x14ac:dyDescent="0.2">
      <c r="A5460" s="26"/>
      <c r="B5460" s="130"/>
    </row>
    <row r="5461" spans="1:2" ht="18" x14ac:dyDescent="0.2">
      <c r="A5461" s="26"/>
      <c r="B5461" s="130"/>
    </row>
    <row r="5462" spans="1:2" ht="18" x14ac:dyDescent="0.2">
      <c r="A5462" s="26"/>
      <c r="B5462" s="130"/>
    </row>
    <row r="5463" spans="1:2" ht="18" x14ac:dyDescent="0.2">
      <c r="A5463" s="26"/>
      <c r="B5463" s="130"/>
    </row>
    <row r="5464" spans="1:2" ht="18" x14ac:dyDescent="0.2">
      <c r="A5464" s="26"/>
      <c r="B5464" s="130"/>
    </row>
    <row r="5465" spans="1:2" ht="18" x14ac:dyDescent="0.2">
      <c r="A5465" s="26"/>
      <c r="B5465" s="130"/>
    </row>
    <row r="5466" spans="1:2" ht="18" x14ac:dyDescent="0.2">
      <c r="A5466" s="26"/>
      <c r="B5466" s="130"/>
    </row>
    <row r="5467" spans="1:2" ht="18" x14ac:dyDescent="0.2">
      <c r="A5467" s="26"/>
      <c r="B5467" s="130"/>
    </row>
    <row r="5468" spans="1:2" ht="18" x14ac:dyDescent="0.2">
      <c r="A5468" s="26"/>
      <c r="B5468" s="130"/>
    </row>
    <row r="5469" spans="1:2" ht="18" x14ac:dyDescent="0.2">
      <c r="A5469" s="26"/>
      <c r="B5469" s="130"/>
    </row>
    <row r="5470" spans="1:2" ht="18" x14ac:dyDescent="0.2">
      <c r="A5470" s="26"/>
      <c r="B5470" s="130"/>
    </row>
    <row r="5471" spans="1:2" ht="18" x14ac:dyDescent="0.2">
      <c r="A5471" s="26"/>
      <c r="B5471" s="130"/>
    </row>
    <row r="5472" spans="1:2" ht="18" x14ac:dyDescent="0.2">
      <c r="A5472" s="26"/>
      <c r="B5472" s="130"/>
    </row>
    <row r="5473" spans="1:2" ht="18" x14ac:dyDescent="0.2">
      <c r="A5473" s="26"/>
      <c r="B5473" s="130"/>
    </row>
    <row r="5474" spans="1:2" ht="18" x14ac:dyDescent="0.2">
      <c r="A5474" s="26"/>
      <c r="B5474" s="130"/>
    </row>
    <row r="5475" spans="1:2" ht="18" x14ac:dyDescent="0.2">
      <c r="A5475" s="26"/>
      <c r="B5475" s="130"/>
    </row>
    <row r="5476" spans="1:2" ht="18" x14ac:dyDescent="0.2">
      <c r="A5476" s="26"/>
      <c r="B5476" s="130"/>
    </row>
    <row r="5477" spans="1:2" ht="18" x14ac:dyDescent="0.2">
      <c r="A5477" s="26"/>
      <c r="B5477" s="130"/>
    </row>
    <row r="5478" spans="1:2" ht="18" x14ac:dyDescent="0.2">
      <c r="A5478" s="26"/>
      <c r="B5478" s="130"/>
    </row>
    <row r="5479" spans="1:2" ht="18" x14ac:dyDescent="0.2">
      <c r="A5479" s="26"/>
      <c r="B5479" s="130"/>
    </row>
    <row r="5480" spans="1:2" ht="18" x14ac:dyDescent="0.2">
      <c r="A5480" s="26"/>
      <c r="B5480" s="130"/>
    </row>
    <row r="5481" spans="1:2" ht="18" x14ac:dyDescent="0.2">
      <c r="A5481" s="26"/>
      <c r="B5481" s="130"/>
    </row>
    <row r="5482" spans="1:2" ht="18" x14ac:dyDescent="0.2">
      <c r="A5482" s="26"/>
      <c r="B5482" s="130"/>
    </row>
    <row r="5483" spans="1:2" ht="18" x14ac:dyDescent="0.2">
      <c r="A5483" s="26"/>
      <c r="B5483" s="130"/>
    </row>
    <row r="5484" spans="1:2" ht="18" x14ac:dyDescent="0.2">
      <c r="A5484" s="26"/>
      <c r="B5484" s="130"/>
    </row>
    <row r="5485" spans="1:2" ht="18" x14ac:dyDescent="0.2">
      <c r="A5485" s="26"/>
      <c r="B5485" s="130"/>
    </row>
    <row r="5486" spans="1:2" ht="18" x14ac:dyDescent="0.2">
      <c r="A5486" s="26"/>
      <c r="B5486" s="130"/>
    </row>
    <row r="5487" spans="1:2" ht="18" x14ac:dyDescent="0.2">
      <c r="A5487" s="26"/>
      <c r="B5487" s="130"/>
    </row>
    <row r="5488" spans="1:2" ht="18" x14ac:dyDescent="0.2">
      <c r="A5488" s="26"/>
      <c r="B5488" s="130"/>
    </row>
    <row r="5489" spans="1:2" ht="18" x14ac:dyDescent="0.2">
      <c r="A5489" s="26"/>
      <c r="B5489" s="130"/>
    </row>
    <row r="5490" spans="1:2" ht="18" x14ac:dyDescent="0.2">
      <c r="A5490" s="26"/>
      <c r="B5490" s="130"/>
    </row>
    <row r="5491" spans="1:2" ht="18" x14ac:dyDescent="0.2">
      <c r="A5491" s="26"/>
      <c r="B5491" s="130"/>
    </row>
    <row r="5492" spans="1:2" ht="18" x14ac:dyDescent="0.2">
      <c r="A5492" s="26"/>
      <c r="B5492" s="130"/>
    </row>
    <row r="5493" spans="1:2" ht="18" x14ac:dyDescent="0.2">
      <c r="A5493" s="26"/>
      <c r="B5493" s="130"/>
    </row>
    <row r="5494" spans="1:2" ht="18" x14ac:dyDescent="0.2">
      <c r="A5494" s="26"/>
      <c r="B5494" s="130"/>
    </row>
    <row r="5495" spans="1:2" ht="18" x14ac:dyDescent="0.2">
      <c r="A5495" s="26"/>
      <c r="B5495" s="130"/>
    </row>
    <row r="5496" spans="1:2" ht="18" x14ac:dyDescent="0.2">
      <c r="A5496" s="26"/>
      <c r="B5496" s="130"/>
    </row>
    <row r="5497" spans="1:2" ht="18" x14ac:dyDescent="0.2">
      <c r="A5497" s="26"/>
      <c r="B5497" s="130"/>
    </row>
    <row r="5498" spans="1:2" ht="18" x14ac:dyDescent="0.2">
      <c r="A5498" s="26"/>
      <c r="B5498" s="130"/>
    </row>
    <row r="5499" spans="1:2" ht="18" x14ac:dyDescent="0.2">
      <c r="A5499" s="26"/>
      <c r="B5499" s="130"/>
    </row>
    <row r="5500" spans="1:2" ht="18" x14ac:dyDescent="0.2">
      <c r="A5500" s="26"/>
      <c r="B5500" s="130"/>
    </row>
    <row r="5501" spans="1:2" ht="18" x14ac:dyDescent="0.2">
      <c r="A5501" s="26"/>
      <c r="B5501" s="130"/>
    </row>
    <row r="5502" spans="1:2" ht="18" x14ac:dyDescent="0.2">
      <c r="A5502" s="26"/>
      <c r="B5502" s="130"/>
    </row>
    <row r="5503" spans="1:2" ht="18" x14ac:dyDescent="0.2">
      <c r="A5503" s="26"/>
      <c r="B5503" s="130"/>
    </row>
    <row r="5504" spans="1:2" ht="18" x14ac:dyDescent="0.2">
      <c r="A5504" s="26"/>
      <c r="B5504" s="130"/>
    </row>
    <row r="5505" spans="1:2" ht="18" x14ac:dyDescent="0.2">
      <c r="A5505" s="26"/>
      <c r="B5505" s="130"/>
    </row>
    <row r="5506" spans="1:2" ht="18" x14ac:dyDescent="0.2">
      <c r="A5506" s="26"/>
      <c r="B5506" s="130"/>
    </row>
    <row r="5507" spans="1:2" ht="18" x14ac:dyDescent="0.2">
      <c r="A5507" s="26"/>
      <c r="B5507" s="130"/>
    </row>
    <row r="5508" spans="1:2" ht="18" x14ac:dyDescent="0.2">
      <c r="A5508" s="26"/>
      <c r="B5508" s="130"/>
    </row>
    <row r="5509" spans="1:2" ht="18" x14ac:dyDescent="0.2">
      <c r="A5509" s="26"/>
      <c r="B5509" s="130"/>
    </row>
    <row r="5510" spans="1:2" ht="18" x14ac:dyDescent="0.2">
      <c r="A5510" s="26"/>
      <c r="B5510" s="130"/>
    </row>
    <row r="5511" spans="1:2" ht="18" x14ac:dyDescent="0.2">
      <c r="A5511" s="26"/>
      <c r="B5511" s="130"/>
    </row>
    <row r="5512" spans="1:2" ht="18" x14ac:dyDescent="0.2">
      <c r="A5512" s="26"/>
      <c r="B5512" s="130"/>
    </row>
    <row r="5513" spans="1:2" ht="18" x14ac:dyDescent="0.2">
      <c r="A5513" s="26"/>
      <c r="B5513" s="130"/>
    </row>
    <row r="5514" spans="1:2" ht="18" x14ac:dyDescent="0.2">
      <c r="A5514" s="26"/>
      <c r="B5514" s="130"/>
    </row>
    <row r="5515" spans="1:2" ht="18" x14ac:dyDescent="0.2">
      <c r="A5515" s="26"/>
      <c r="B5515" s="130"/>
    </row>
    <row r="5516" spans="1:2" ht="18" x14ac:dyDescent="0.2">
      <c r="A5516" s="26"/>
      <c r="B5516" s="130"/>
    </row>
    <row r="5517" spans="1:2" ht="18" x14ac:dyDescent="0.2">
      <c r="A5517" s="26"/>
      <c r="B5517" s="130"/>
    </row>
    <row r="5518" spans="1:2" ht="18" x14ac:dyDescent="0.2">
      <c r="A5518" s="26"/>
      <c r="B5518" s="130"/>
    </row>
    <row r="5519" spans="1:2" ht="18" x14ac:dyDescent="0.2">
      <c r="A5519" s="26"/>
      <c r="B5519" s="130"/>
    </row>
    <row r="5520" spans="1:2" ht="18" x14ac:dyDescent="0.2">
      <c r="A5520" s="26"/>
      <c r="B5520" s="130"/>
    </row>
    <row r="5521" spans="1:2" ht="18" x14ac:dyDescent="0.2">
      <c r="A5521" s="26"/>
      <c r="B5521" s="130"/>
    </row>
    <row r="5522" spans="1:2" ht="18" x14ac:dyDescent="0.2">
      <c r="A5522" s="26"/>
      <c r="B5522" s="130"/>
    </row>
    <row r="5523" spans="1:2" ht="18" x14ac:dyDescent="0.2">
      <c r="A5523" s="26"/>
      <c r="B5523" s="130"/>
    </row>
    <row r="5524" spans="1:2" ht="18" x14ac:dyDescent="0.2">
      <c r="A5524" s="26"/>
      <c r="B5524" s="130"/>
    </row>
    <row r="5525" spans="1:2" ht="18" x14ac:dyDescent="0.2">
      <c r="A5525" s="26"/>
      <c r="B5525" s="130"/>
    </row>
    <row r="5526" spans="1:2" ht="18" x14ac:dyDescent="0.2">
      <c r="A5526" s="26"/>
      <c r="B5526" s="130"/>
    </row>
    <row r="5527" spans="1:2" ht="18" x14ac:dyDescent="0.2">
      <c r="A5527" s="26"/>
      <c r="B5527" s="130"/>
    </row>
    <row r="5528" spans="1:2" ht="18" x14ac:dyDescent="0.2">
      <c r="A5528" s="26"/>
      <c r="B5528" s="130"/>
    </row>
    <row r="5529" spans="1:2" ht="18" x14ac:dyDescent="0.2">
      <c r="A5529" s="26"/>
      <c r="B5529" s="130"/>
    </row>
    <row r="5530" spans="1:2" ht="18" x14ac:dyDescent="0.2">
      <c r="A5530" s="26"/>
      <c r="B5530" s="130"/>
    </row>
    <row r="5531" spans="1:2" ht="18" x14ac:dyDescent="0.2">
      <c r="A5531" s="26"/>
      <c r="B5531" s="130"/>
    </row>
    <row r="5532" spans="1:2" ht="18" x14ac:dyDescent="0.2">
      <c r="A5532" s="26"/>
      <c r="B5532" s="130"/>
    </row>
    <row r="5533" spans="1:2" ht="18" x14ac:dyDescent="0.2">
      <c r="A5533" s="26"/>
      <c r="B5533" s="130"/>
    </row>
    <row r="5534" spans="1:2" ht="18" x14ac:dyDescent="0.2">
      <c r="A5534" s="26"/>
      <c r="B5534" s="130"/>
    </row>
    <row r="5535" spans="1:2" ht="18" x14ac:dyDescent="0.2">
      <c r="A5535" s="26"/>
      <c r="B5535" s="130"/>
    </row>
    <row r="5536" spans="1:2" ht="18" x14ac:dyDescent="0.2">
      <c r="A5536" s="26"/>
      <c r="B5536" s="130"/>
    </row>
    <row r="5537" spans="1:2" ht="18" x14ac:dyDescent="0.2">
      <c r="A5537" s="26"/>
      <c r="B5537" s="130"/>
    </row>
    <row r="5538" spans="1:2" ht="18" x14ac:dyDescent="0.2">
      <c r="A5538" s="26"/>
      <c r="B5538" s="130"/>
    </row>
    <row r="5539" spans="1:2" ht="18" x14ac:dyDescent="0.2">
      <c r="A5539" s="26"/>
      <c r="B5539" s="130"/>
    </row>
    <row r="5540" spans="1:2" ht="18" x14ac:dyDescent="0.2">
      <c r="A5540" s="26"/>
      <c r="B5540" s="130"/>
    </row>
    <row r="5541" spans="1:2" ht="18" x14ac:dyDescent="0.2">
      <c r="A5541" s="26"/>
      <c r="B5541" s="130"/>
    </row>
    <row r="5542" spans="1:2" ht="18" x14ac:dyDescent="0.2">
      <c r="A5542" s="26"/>
      <c r="B5542" s="130"/>
    </row>
    <row r="5543" spans="1:2" ht="18" x14ac:dyDescent="0.2">
      <c r="A5543" s="26"/>
      <c r="B5543" s="130"/>
    </row>
    <row r="5544" spans="1:2" ht="18" x14ac:dyDescent="0.2">
      <c r="A5544" s="26"/>
      <c r="B5544" s="130"/>
    </row>
    <row r="5545" spans="1:2" ht="18" x14ac:dyDescent="0.2">
      <c r="A5545" s="26"/>
      <c r="B5545" s="130"/>
    </row>
    <row r="5546" spans="1:2" ht="18" x14ac:dyDescent="0.2">
      <c r="A5546" s="26"/>
      <c r="B5546" s="130"/>
    </row>
    <row r="5547" spans="1:2" ht="18" x14ac:dyDescent="0.2">
      <c r="A5547" s="26"/>
      <c r="B5547" s="130"/>
    </row>
    <row r="5548" spans="1:2" ht="18" x14ac:dyDescent="0.2">
      <c r="A5548" s="26"/>
      <c r="B5548" s="130"/>
    </row>
    <row r="5549" spans="1:2" ht="18" x14ac:dyDescent="0.2">
      <c r="A5549" s="26"/>
      <c r="B5549" s="130"/>
    </row>
    <row r="5550" spans="1:2" ht="18" x14ac:dyDescent="0.2">
      <c r="A5550" s="26"/>
      <c r="B5550" s="130"/>
    </row>
    <row r="5551" spans="1:2" ht="18" x14ac:dyDescent="0.2">
      <c r="A5551" s="26"/>
      <c r="B5551" s="130"/>
    </row>
    <row r="5552" spans="1:2" ht="18" x14ac:dyDescent="0.2">
      <c r="A5552" s="26"/>
      <c r="B5552" s="130"/>
    </row>
    <row r="5553" spans="1:2" ht="18" x14ac:dyDescent="0.2">
      <c r="A5553" s="26"/>
      <c r="B5553" s="130"/>
    </row>
    <row r="5554" spans="1:2" ht="18" x14ac:dyDescent="0.2">
      <c r="A5554" s="26"/>
      <c r="B5554" s="130"/>
    </row>
    <row r="5555" spans="1:2" ht="18" x14ac:dyDescent="0.2">
      <c r="A5555" s="26"/>
      <c r="B5555" s="130"/>
    </row>
    <row r="5556" spans="1:2" ht="18" x14ac:dyDescent="0.2">
      <c r="A5556" s="26"/>
      <c r="B5556" s="130"/>
    </row>
    <row r="5557" spans="1:2" ht="18" x14ac:dyDescent="0.2">
      <c r="A5557" s="26"/>
      <c r="B5557" s="130"/>
    </row>
    <row r="5558" spans="1:2" ht="18" x14ac:dyDescent="0.2">
      <c r="A5558" s="26"/>
      <c r="B5558" s="130"/>
    </row>
    <row r="5559" spans="1:2" ht="18" x14ac:dyDescent="0.2">
      <c r="A5559" s="26"/>
      <c r="B5559" s="130"/>
    </row>
    <row r="5560" spans="1:2" ht="18" x14ac:dyDescent="0.2">
      <c r="A5560" s="26"/>
      <c r="B5560" s="130"/>
    </row>
    <row r="5561" spans="1:2" ht="18" x14ac:dyDescent="0.2">
      <c r="A5561" s="26"/>
      <c r="B5561" s="130"/>
    </row>
    <row r="5562" spans="1:2" ht="18" x14ac:dyDescent="0.2">
      <c r="A5562" s="26"/>
      <c r="B5562" s="130"/>
    </row>
    <row r="5563" spans="1:2" ht="18" x14ac:dyDescent="0.2">
      <c r="A5563" s="26"/>
      <c r="B5563" s="130"/>
    </row>
    <row r="5564" spans="1:2" ht="18" x14ac:dyDescent="0.2">
      <c r="A5564" s="26"/>
      <c r="B5564" s="130"/>
    </row>
    <row r="5565" spans="1:2" ht="18" x14ac:dyDescent="0.2">
      <c r="A5565" s="26"/>
      <c r="B5565" s="130"/>
    </row>
    <row r="5566" spans="1:2" ht="18" x14ac:dyDescent="0.2">
      <c r="A5566" s="26"/>
      <c r="B5566" s="130"/>
    </row>
    <row r="5567" spans="1:2" ht="18" x14ac:dyDescent="0.2">
      <c r="A5567" s="26"/>
      <c r="B5567" s="130"/>
    </row>
    <row r="5568" spans="1:2" ht="18" x14ac:dyDescent="0.2">
      <c r="A5568" s="26"/>
      <c r="B5568" s="130"/>
    </row>
    <row r="5569" spans="1:2" ht="18" x14ac:dyDescent="0.2">
      <c r="A5569" s="26"/>
      <c r="B5569" s="130"/>
    </row>
    <row r="5570" spans="1:2" ht="18" x14ac:dyDescent="0.2">
      <c r="A5570" s="26"/>
      <c r="B5570" s="130"/>
    </row>
    <row r="5571" spans="1:2" ht="18" x14ac:dyDescent="0.2">
      <c r="A5571" s="26"/>
      <c r="B5571" s="130"/>
    </row>
    <row r="5572" spans="1:2" ht="18" x14ac:dyDescent="0.2">
      <c r="A5572" s="26"/>
      <c r="B5572" s="130"/>
    </row>
    <row r="5573" spans="1:2" ht="18" x14ac:dyDescent="0.2">
      <c r="A5573" s="26"/>
      <c r="B5573" s="130"/>
    </row>
    <row r="5574" spans="1:2" ht="18" x14ac:dyDescent="0.2">
      <c r="A5574" s="26"/>
      <c r="B5574" s="130"/>
    </row>
    <row r="5575" spans="1:2" ht="18" x14ac:dyDescent="0.2">
      <c r="A5575" s="26"/>
      <c r="B5575" s="130"/>
    </row>
    <row r="5576" spans="1:2" ht="18" x14ac:dyDescent="0.2">
      <c r="A5576" s="26"/>
      <c r="B5576" s="130"/>
    </row>
    <row r="5577" spans="1:2" ht="18" x14ac:dyDescent="0.2">
      <c r="A5577" s="26"/>
      <c r="B5577" s="130"/>
    </row>
    <row r="5578" spans="1:2" ht="18" x14ac:dyDescent="0.2">
      <c r="A5578" s="26"/>
      <c r="B5578" s="130"/>
    </row>
    <row r="5579" spans="1:2" ht="18" x14ac:dyDescent="0.2">
      <c r="A5579" s="26"/>
      <c r="B5579" s="130"/>
    </row>
    <row r="5580" spans="1:2" ht="18" x14ac:dyDescent="0.2">
      <c r="A5580" s="26"/>
      <c r="B5580" s="130"/>
    </row>
    <row r="5581" spans="1:2" ht="18" x14ac:dyDescent="0.2">
      <c r="A5581" s="26"/>
      <c r="B5581" s="130"/>
    </row>
    <row r="5582" spans="1:2" ht="18" x14ac:dyDescent="0.2">
      <c r="A5582" s="26"/>
      <c r="B5582" s="130"/>
    </row>
    <row r="5583" spans="1:2" ht="18" x14ac:dyDescent="0.2">
      <c r="A5583" s="26"/>
      <c r="B5583" s="130"/>
    </row>
    <row r="5584" spans="1:2" ht="18" x14ac:dyDescent="0.2">
      <c r="A5584" s="26"/>
      <c r="B5584" s="130"/>
    </row>
    <row r="5585" spans="1:2" ht="18" x14ac:dyDescent="0.2">
      <c r="A5585" s="26"/>
      <c r="B5585" s="130"/>
    </row>
    <row r="5586" spans="1:2" ht="18" x14ac:dyDescent="0.2">
      <c r="A5586" s="26"/>
      <c r="B5586" s="130"/>
    </row>
    <row r="5587" spans="1:2" ht="18" x14ac:dyDescent="0.2">
      <c r="A5587" s="26"/>
      <c r="B5587" s="130"/>
    </row>
    <row r="5588" spans="1:2" ht="18" x14ac:dyDescent="0.2">
      <c r="A5588" s="26"/>
      <c r="B5588" s="130"/>
    </row>
    <row r="5589" spans="1:2" ht="18" x14ac:dyDescent="0.2">
      <c r="A5589" s="26"/>
      <c r="B5589" s="130"/>
    </row>
    <row r="5590" spans="1:2" ht="18" x14ac:dyDescent="0.2">
      <c r="A5590" s="26"/>
      <c r="B5590" s="130"/>
    </row>
    <row r="5591" spans="1:2" ht="18" x14ac:dyDescent="0.2">
      <c r="A5591" s="26"/>
      <c r="B5591" s="130"/>
    </row>
    <row r="5592" spans="1:2" ht="18" x14ac:dyDescent="0.2">
      <c r="A5592" s="26"/>
      <c r="B5592" s="130"/>
    </row>
    <row r="5593" spans="1:2" ht="18" x14ac:dyDescent="0.2">
      <c r="A5593" s="26"/>
      <c r="B5593" s="130"/>
    </row>
    <row r="5594" spans="1:2" ht="18" x14ac:dyDescent="0.2">
      <c r="A5594" s="26"/>
      <c r="B5594" s="130"/>
    </row>
    <row r="5595" spans="1:2" ht="18" x14ac:dyDescent="0.2">
      <c r="A5595" s="26"/>
      <c r="B5595" s="130"/>
    </row>
    <row r="5596" spans="1:2" ht="18" x14ac:dyDescent="0.2">
      <c r="A5596" s="26"/>
      <c r="B5596" s="130"/>
    </row>
    <row r="5597" spans="1:2" ht="18" x14ac:dyDescent="0.2">
      <c r="A5597" s="26"/>
      <c r="B5597" s="130"/>
    </row>
    <row r="5598" spans="1:2" ht="18" x14ac:dyDescent="0.2">
      <c r="A5598" s="26"/>
      <c r="B5598" s="130"/>
    </row>
    <row r="5599" spans="1:2" ht="18" x14ac:dyDescent="0.2">
      <c r="A5599" s="26"/>
      <c r="B5599" s="130"/>
    </row>
    <row r="5600" spans="1:2" ht="18" x14ac:dyDescent="0.2">
      <c r="A5600" s="26"/>
      <c r="B5600" s="130"/>
    </row>
    <row r="5601" spans="1:2" ht="18" x14ac:dyDescent="0.2">
      <c r="A5601" s="26"/>
      <c r="B5601" s="130"/>
    </row>
    <row r="5602" spans="1:2" ht="18" x14ac:dyDescent="0.2">
      <c r="A5602" s="26"/>
      <c r="B5602" s="130"/>
    </row>
    <row r="5603" spans="1:2" ht="18" x14ac:dyDescent="0.2">
      <c r="A5603" s="26"/>
      <c r="B5603" s="130"/>
    </row>
    <row r="5604" spans="1:2" ht="18" x14ac:dyDescent="0.2">
      <c r="A5604" s="26"/>
      <c r="B5604" s="130"/>
    </row>
    <row r="5605" spans="1:2" ht="18" x14ac:dyDescent="0.2">
      <c r="A5605" s="26"/>
      <c r="B5605" s="130"/>
    </row>
    <row r="5606" spans="1:2" ht="18" x14ac:dyDescent="0.2">
      <c r="A5606" s="26"/>
      <c r="B5606" s="130"/>
    </row>
    <row r="5607" spans="1:2" ht="18" x14ac:dyDescent="0.2">
      <c r="A5607" s="26"/>
      <c r="B5607" s="130"/>
    </row>
    <row r="5608" spans="1:2" ht="18" x14ac:dyDescent="0.2">
      <c r="A5608" s="26"/>
      <c r="B5608" s="130"/>
    </row>
    <row r="5609" spans="1:2" ht="18" x14ac:dyDescent="0.2">
      <c r="A5609" s="26"/>
      <c r="B5609" s="130"/>
    </row>
    <row r="5610" spans="1:2" ht="18" x14ac:dyDescent="0.2">
      <c r="A5610" s="26"/>
      <c r="B5610" s="130"/>
    </row>
    <row r="5611" spans="1:2" ht="18" x14ac:dyDescent="0.2">
      <c r="A5611" s="26"/>
      <c r="B5611" s="130"/>
    </row>
    <row r="5612" spans="1:2" ht="18" x14ac:dyDescent="0.2">
      <c r="A5612" s="26"/>
      <c r="B5612" s="130"/>
    </row>
    <row r="5613" spans="1:2" ht="18" x14ac:dyDescent="0.2">
      <c r="A5613" s="26"/>
      <c r="B5613" s="130"/>
    </row>
    <row r="5614" spans="1:2" ht="18" x14ac:dyDescent="0.2">
      <c r="A5614" s="26"/>
      <c r="B5614" s="130"/>
    </row>
    <row r="5615" spans="1:2" ht="18" x14ac:dyDescent="0.2">
      <c r="A5615" s="26"/>
      <c r="B5615" s="130"/>
    </row>
    <row r="5616" spans="1:2" ht="18" x14ac:dyDescent="0.2">
      <c r="A5616" s="26"/>
      <c r="B5616" s="130"/>
    </row>
    <row r="5617" spans="1:2" ht="18" x14ac:dyDescent="0.2">
      <c r="A5617" s="26"/>
      <c r="B5617" s="130"/>
    </row>
    <row r="5618" spans="1:2" ht="18" x14ac:dyDescent="0.2">
      <c r="A5618" s="26"/>
      <c r="B5618" s="130"/>
    </row>
    <row r="5619" spans="1:2" ht="18" x14ac:dyDescent="0.2">
      <c r="A5619" s="26"/>
      <c r="B5619" s="130"/>
    </row>
    <row r="5620" spans="1:2" ht="18" x14ac:dyDescent="0.2">
      <c r="A5620" s="26"/>
      <c r="B5620" s="130"/>
    </row>
    <row r="5621" spans="1:2" ht="18" x14ac:dyDescent="0.2">
      <c r="A5621" s="26"/>
      <c r="B5621" s="130"/>
    </row>
    <row r="5622" spans="1:2" ht="18" x14ac:dyDescent="0.2">
      <c r="A5622" s="26"/>
      <c r="B5622" s="130"/>
    </row>
    <row r="5623" spans="1:2" ht="18" x14ac:dyDescent="0.2">
      <c r="A5623" s="26"/>
      <c r="B5623" s="130"/>
    </row>
    <row r="5624" spans="1:2" ht="18" x14ac:dyDescent="0.2">
      <c r="A5624" s="26"/>
      <c r="B5624" s="130"/>
    </row>
    <row r="5625" spans="1:2" ht="18" x14ac:dyDescent="0.2">
      <c r="A5625" s="26"/>
      <c r="B5625" s="130"/>
    </row>
    <row r="5626" spans="1:2" ht="18" x14ac:dyDescent="0.2">
      <c r="A5626" s="26"/>
      <c r="B5626" s="130"/>
    </row>
    <row r="5627" spans="1:2" ht="18" x14ac:dyDescent="0.2">
      <c r="A5627" s="26"/>
      <c r="B5627" s="130"/>
    </row>
    <row r="5628" spans="1:2" ht="18" x14ac:dyDescent="0.2">
      <c r="A5628" s="26"/>
      <c r="B5628" s="130"/>
    </row>
    <row r="5629" spans="1:2" ht="18" x14ac:dyDescent="0.2">
      <c r="A5629" s="26"/>
      <c r="B5629" s="130"/>
    </row>
    <row r="5630" spans="1:2" ht="18" x14ac:dyDescent="0.2">
      <c r="A5630" s="26"/>
      <c r="B5630" s="130"/>
    </row>
    <row r="5631" spans="1:2" ht="18" x14ac:dyDescent="0.2">
      <c r="A5631" s="26"/>
      <c r="B5631" s="130"/>
    </row>
    <row r="5632" spans="1:2" ht="18" x14ac:dyDescent="0.2">
      <c r="A5632" s="26"/>
      <c r="B5632" s="130"/>
    </row>
    <row r="5633" spans="1:2" ht="18" x14ac:dyDescent="0.2">
      <c r="A5633" s="26"/>
      <c r="B5633" s="130"/>
    </row>
    <row r="5634" spans="1:2" ht="18" x14ac:dyDescent="0.2">
      <c r="A5634" s="26"/>
      <c r="B5634" s="130"/>
    </row>
    <row r="5635" spans="1:2" ht="18" x14ac:dyDescent="0.2">
      <c r="A5635" s="26"/>
      <c r="B5635" s="130"/>
    </row>
    <row r="5636" spans="1:2" ht="18" x14ac:dyDescent="0.2">
      <c r="A5636" s="26"/>
      <c r="B5636" s="130"/>
    </row>
    <row r="5637" spans="1:2" ht="18" x14ac:dyDescent="0.2">
      <c r="A5637" s="26"/>
      <c r="B5637" s="130"/>
    </row>
    <row r="5638" spans="1:2" ht="18" x14ac:dyDescent="0.2">
      <c r="A5638" s="26"/>
      <c r="B5638" s="130"/>
    </row>
    <row r="5639" spans="1:2" ht="18" x14ac:dyDescent="0.2">
      <c r="A5639" s="26"/>
      <c r="B5639" s="130"/>
    </row>
    <row r="5640" spans="1:2" ht="18" x14ac:dyDescent="0.2">
      <c r="A5640" s="26"/>
      <c r="B5640" s="130"/>
    </row>
    <row r="5641" spans="1:2" ht="18" x14ac:dyDescent="0.2">
      <c r="A5641" s="26"/>
      <c r="B5641" s="130"/>
    </row>
    <row r="5642" spans="1:2" ht="18" x14ac:dyDescent="0.2">
      <c r="A5642" s="26"/>
      <c r="B5642" s="130"/>
    </row>
    <row r="5643" spans="1:2" ht="18" x14ac:dyDescent="0.2">
      <c r="A5643" s="26"/>
      <c r="B5643" s="130"/>
    </row>
    <row r="5644" spans="1:2" ht="18" x14ac:dyDescent="0.2">
      <c r="A5644" s="26"/>
      <c r="B5644" s="130"/>
    </row>
    <row r="5645" spans="1:2" ht="18" x14ac:dyDescent="0.2">
      <c r="A5645" s="26"/>
      <c r="B5645" s="130"/>
    </row>
    <row r="5646" spans="1:2" ht="18" x14ac:dyDescent="0.2">
      <c r="A5646" s="26"/>
      <c r="B5646" s="130"/>
    </row>
    <row r="5647" spans="1:2" ht="18" x14ac:dyDescent="0.2">
      <c r="A5647" s="26"/>
      <c r="B5647" s="130"/>
    </row>
    <row r="5648" spans="1:2" ht="18" x14ac:dyDescent="0.2">
      <c r="A5648" s="26"/>
      <c r="B5648" s="130"/>
    </row>
    <row r="5649" spans="1:2" ht="18" x14ac:dyDescent="0.2">
      <c r="A5649" s="26"/>
      <c r="B5649" s="130"/>
    </row>
    <row r="5650" spans="1:2" ht="18" x14ac:dyDescent="0.2">
      <c r="A5650" s="26"/>
      <c r="B5650" s="130"/>
    </row>
    <row r="5651" spans="1:2" ht="18" x14ac:dyDescent="0.2">
      <c r="A5651" s="26"/>
      <c r="B5651" s="130"/>
    </row>
    <row r="5652" spans="1:2" ht="18" x14ac:dyDescent="0.2">
      <c r="A5652" s="26"/>
      <c r="B5652" s="130"/>
    </row>
    <row r="5653" spans="1:2" ht="18" x14ac:dyDescent="0.2">
      <c r="A5653" s="26"/>
      <c r="B5653" s="130"/>
    </row>
    <row r="5654" spans="1:2" ht="18" x14ac:dyDescent="0.2">
      <c r="A5654" s="26"/>
      <c r="B5654" s="130"/>
    </row>
    <row r="5655" spans="1:2" ht="18" x14ac:dyDescent="0.2">
      <c r="A5655" s="26"/>
      <c r="B5655" s="130"/>
    </row>
    <row r="5656" spans="1:2" ht="18" x14ac:dyDescent="0.2">
      <c r="A5656" s="26"/>
      <c r="B5656" s="130"/>
    </row>
    <row r="5657" spans="1:2" ht="18" x14ac:dyDescent="0.2">
      <c r="A5657" s="26"/>
      <c r="B5657" s="130"/>
    </row>
    <row r="5658" spans="1:2" ht="18" x14ac:dyDescent="0.2">
      <c r="A5658" s="26"/>
      <c r="B5658" s="130"/>
    </row>
    <row r="5659" spans="1:2" ht="18" x14ac:dyDescent="0.2">
      <c r="A5659" s="26"/>
      <c r="B5659" s="130"/>
    </row>
    <row r="5660" spans="1:2" ht="18" x14ac:dyDescent="0.2">
      <c r="A5660" s="26"/>
      <c r="B5660" s="130"/>
    </row>
    <row r="5661" spans="1:2" ht="18" x14ac:dyDescent="0.2">
      <c r="A5661" s="26"/>
      <c r="B5661" s="130"/>
    </row>
    <row r="5662" spans="1:2" ht="18" x14ac:dyDescent="0.2">
      <c r="A5662" s="26"/>
      <c r="B5662" s="130"/>
    </row>
    <row r="5663" spans="1:2" ht="18" x14ac:dyDescent="0.2">
      <c r="A5663" s="26"/>
      <c r="B5663" s="130"/>
    </row>
    <row r="5664" spans="1:2" ht="18" x14ac:dyDescent="0.2">
      <c r="A5664" s="26"/>
      <c r="B5664" s="130"/>
    </row>
    <row r="5665" spans="1:2" ht="18" x14ac:dyDescent="0.2">
      <c r="A5665" s="26"/>
      <c r="B5665" s="130"/>
    </row>
    <row r="5666" spans="1:2" ht="18" x14ac:dyDescent="0.2">
      <c r="A5666" s="26"/>
      <c r="B5666" s="130"/>
    </row>
    <row r="5667" spans="1:2" ht="18" x14ac:dyDescent="0.2">
      <c r="A5667" s="26"/>
      <c r="B5667" s="130"/>
    </row>
    <row r="5668" spans="1:2" ht="18" x14ac:dyDescent="0.2">
      <c r="A5668" s="26"/>
      <c r="B5668" s="130"/>
    </row>
    <row r="5669" spans="1:2" ht="18" x14ac:dyDescent="0.2">
      <c r="A5669" s="26"/>
      <c r="B5669" s="130"/>
    </row>
    <row r="5670" spans="1:2" ht="18" x14ac:dyDescent="0.2">
      <c r="A5670" s="26"/>
      <c r="B5670" s="130"/>
    </row>
    <row r="5671" spans="1:2" ht="18" x14ac:dyDescent="0.2">
      <c r="A5671" s="26"/>
      <c r="B5671" s="130"/>
    </row>
    <row r="5672" spans="1:2" ht="18" x14ac:dyDescent="0.2">
      <c r="A5672" s="26"/>
      <c r="B5672" s="130"/>
    </row>
    <row r="5673" spans="1:2" ht="18" x14ac:dyDescent="0.2">
      <c r="A5673" s="26"/>
      <c r="B5673" s="130"/>
    </row>
    <row r="5674" spans="1:2" ht="18" x14ac:dyDescent="0.2">
      <c r="A5674" s="26"/>
      <c r="B5674" s="130"/>
    </row>
    <row r="5675" spans="1:2" ht="18" x14ac:dyDescent="0.2">
      <c r="A5675" s="26"/>
      <c r="B5675" s="130"/>
    </row>
    <row r="5676" spans="1:2" ht="18" x14ac:dyDescent="0.2">
      <c r="A5676" s="26"/>
      <c r="B5676" s="130"/>
    </row>
    <row r="5677" spans="1:2" ht="18" x14ac:dyDescent="0.2">
      <c r="A5677" s="26"/>
      <c r="B5677" s="130"/>
    </row>
    <row r="5678" spans="1:2" ht="18" x14ac:dyDescent="0.2">
      <c r="A5678" s="26"/>
      <c r="B5678" s="130"/>
    </row>
    <row r="5679" spans="1:2" ht="18" x14ac:dyDescent="0.2">
      <c r="A5679" s="26"/>
      <c r="B5679" s="130"/>
    </row>
    <row r="5680" spans="1:2" ht="18" x14ac:dyDescent="0.2">
      <c r="A5680" s="26"/>
      <c r="B5680" s="130"/>
    </row>
    <row r="5681" spans="1:2" ht="18" x14ac:dyDescent="0.2">
      <c r="A5681" s="26"/>
      <c r="B5681" s="130"/>
    </row>
    <row r="5682" spans="1:2" ht="18" x14ac:dyDescent="0.2">
      <c r="A5682" s="26"/>
      <c r="B5682" s="130"/>
    </row>
    <row r="5683" spans="1:2" ht="18" x14ac:dyDescent="0.2">
      <c r="A5683" s="26"/>
      <c r="B5683" s="130"/>
    </row>
    <row r="5684" spans="1:2" ht="18" x14ac:dyDescent="0.2">
      <c r="A5684" s="26"/>
      <c r="B5684" s="130"/>
    </row>
    <row r="5685" spans="1:2" ht="18" x14ac:dyDescent="0.2">
      <c r="A5685" s="26"/>
      <c r="B5685" s="130"/>
    </row>
    <row r="5686" spans="1:2" ht="18" x14ac:dyDescent="0.2">
      <c r="A5686" s="26"/>
      <c r="B5686" s="130"/>
    </row>
    <row r="5687" spans="1:2" ht="18" x14ac:dyDescent="0.2">
      <c r="A5687" s="26"/>
      <c r="B5687" s="130"/>
    </row>
    <row r="5688" spans="1:2" ht="18" x14ac:dyDescent="0.2">
      <c r="A5688" s="26"/>
      <c r="B5688" s="130"/>
    </row>
    <row r="5689" spans="1:2" ht="18" x14ac:dyDescent="0.2">
      <c r="A5689" s="26"/>
      <c r="B5689" s="130"/>
    </row>
    <row r="5690" spans="1:2" ht="18" x14ac:dyDescent="0.2">
      <c r="A5690" s="26"/>
      <c r="B5690" s="130"/>
    </row>
    <row r="5691" spans="1:2" ht="18" x14ac:dyDescent="0.2">
      <c r="A5691" s="26"/>
      <c r="B5691" s="130"/>
    </row>
    <row r="5692" spans="1:2" ht="18" x14ac:dyDescent="0.2">
      <c r="A5692" s="26"/>
      <c r="B5692" s="130"/>
    </row>
    <row r="5693" spans="1:2" ht="18" x14ac:dyDescent="0.2">
      <c r="A5693" s="26"/>
      <c r="B5693" s="130"/>
    </row>
    <row r="5694" spans="1:2" ht="18" x14ac:dyDescent="0.2">
      <c r="A5694" s="26"/>
      <c r="B5694" s="130"/>
    </row>
    <row r="5695" spans="1:2" ht="18" x14ac:dyDescent="0.2">
      <c r="A5695" s="26"/>
      <c r="B5695" s="130"/>
    </row>
    <row r="5696" spans="1:2" ht="18" x14ac:dyDescent="0.2">
      <c r="A5696" s="26"/>
      <c r="B5696" s="130"/>
    </row>
    <row r="5697" spans="1:2" ht="18" x14ac:dyDescent="0.2">
      <c r="A5697" s="26"/>
      <c r="B5697" s="130"/>
    </row>
    <row r="5698" spans="1:2" ht="18" x14ac:dyDescent="0.2">
      <c r="A5698" s="26"/>
      <c r="B5698" s="130"/>
    </row>
    <row r="5699" spans="1:2" ht="18" x14ac:dyDescent="0.2">
      <c r="A5699" s="26"/>
      <c r="B5699" s="130"/>
    </row>
    <row r="5700" spans="1:2" ht="18" x14ac:dyDescent="0.2">
      <c r="A5700" s="26"/>
      <c r="B5700" s="130"/>
    </row>
    <row r="5701" spans="1:2" ht="18" x14ac:dyDescent="0.2">
      <c r="A5701" s="26"/>
      <c r="B5701" s="130"/>
    </row>
    <row r="5702" spans="1:2" ht="18" x14ac:dyDescent="0.2">
      <c r="A5702" s="26"/>
      <c r="B5702" s="130"/>
    </row>
    <row r="5703" spans="1:2" ht="18" x14ac:dyDescent="0.2">
      <c r="A5703" s="26"/>
      <c r="B5703" s="130"/>
    </row>
    <row r="5704" spans="1:2" ht="18" x14ac:dyDescent="0.2">
      <c r="A5704" s="26"/>
      <c r="B5704" s="130"/>
    </row>
    <row r="5705" spans="1:2" ht="18" x14ac:dyDescent="0.2">
      <c r="A5705" s="26"/>
      <c r="B5705" s="130"/>
    </row>
    <row r="5706" spans="1:2" ht="18" x14ac:dyDescent="0.2">
      <c r="A5706" s="26"/>
      <c r="B5706" s="130"/>
    </row>
    <row r="5707" spans="1:2" ht="18" x14ac:dyDescent="0.2">
      <c r="A5707" s="26"/>
      <c r="B5707" s="130"/>
    </row>
    <row r="5708" spans="1:2" ht="18" x14ac:dyDescent="0.2">
      <c r="A5708" s="26"/>
      <c r="B5708" s="130"/>
    </row>
    <row r="5709" spans="1:2" ht="18" x14ac:dyDescent="0.2">
      <c r="A5709" s="26"/>
      <c r="B5709" s="130"/>
    </row>
    <row r="5710" spans="1:2" ht="18" x14ac:dyDescent="0.2">
      <c r="A5710" s="26"/>
      <c r="B5710" s="130"/>
    </row>
    <row r="5711" spans="1:2" ht="18" x14ac:dyDescent="0.2">
      <c r="A5711" s="26"/>
      <c r="B5711" s="130"/>
    </row>
    <row r="5712" spans="1:2" ht="18" x14ac:dyDescent="0.2">
      <c r="A5712" s="26"/>
      <c r="B5712" s="130"/>
    </row>
    <row r="5713" spans="1:2" ht="18" x14ac:dyDescent="0.2">
      <c r="A5713" s="26"/>
      <c r="B5713" s="130"/>
    </row>
    <row r="5714" spans="1:2" ht="18" x14ac:dyDescent="0.2">
      <c r="A5714" s="26"/>
      <c r="B5714" s="130"/>
    </row>
    <row r="5715" spans="1:2" ht="18" x14ac:dyDescent="0.2">
      <c r="A5715" s="26"/>
      <c r="B5715" s="130"/>
    </row>
    <row r="5716" spans="1:2" ht="18" x14ac:dyDescent="0.2">
      <c r="A5716" s="26"/>
      <c r="B5716" s="130"/>
    </row>
    <row r="5717" spans="1:2" ht="18" x14ac:dyDescent="0.2">
      <c r="A5717" s="26"/>
      <c r="B5717" s="130"/>
    </row>
    <row r="5718" spans="1:2" ht="18" x14ac:dyDescent="0.2">
      <c r="A5718" s="26"/>
      <c r="B5718" s="130"/>
    </row>
    <row r="5719" spans="1:2" ht="18" x14ac:dyDescent="0.2">
      <c r="A5719" s="26"/>
      <c r="B5719" s="130"/>
    </row>
    <row r="5720" spans="1:2" ht="18" x14ac:dyDescent="0.2">
      <c r="A5720" s="26"/>
      <c r="B5720" s="130"/>
    </row>
    <row r="5721" spans="1:2" ht="18" x14ac:dyDescent="0.2">
      <c r="A5721" s="26"/>
      <c r="B5721" s="130"/>
    </row>
    <row r="5722" spans="1:2" ht="18" x14ac:dyDescent="0.2">
      <c r="A5722" s="26"/>
      <c r="B5722" s="130"/>
    </row>
    <row r="5723" spans="1:2" ht="18" x14ac:dyDescent="0.2">
      <c r="A5723" s="26"/>
      <c r="B5723" s="130"/>
    </row>
    <row r="5724" spans="1:2" ht="18" x14ac:dyDescent="0.2">
      <c r="A5724" s="26"/>
      <c r="B5724" s="130"/>
    </row>
    <row r="5725" spans="1:2" ht="18" x14ac:dyDescent="0.2">
      <c r="A5725" s="26"/>
      <c r="B5725" s="130"/>
    </row>
    <row r="5726" spans="1:2" ht="18" x14ac:dyDescent="0.2">
      <c r="A5726" s="26"/>
      <c r="B5726" s="130"/>
    </row>
    <row r="5727" spans="1:2" ht="18" x14ac:dyDescent="0.2">
      <c r="A5727" s="26"/>
      <c r="B5727" s="130"/>
    </row>
    <row r="5728" spans="1:2" ht="18" x14ac:dyDescent="0.2">
      <c r="A5728" s="26"/>
      <c r="B5728" s="130"/>
    </row>
    <row r="5729" spans="1:2" ht="18" x14ac:dyDescent="0.2">
      <c r="A5729" s="26"/>
      <c r="B5729" s="130"/>
    </row>
    <row r="5730" spans="1:2" ht="18" x14ac:dyDescent="0.2">
      <c r="A5730" s="26"/>
      <c r="B5730" s="130"/>
    </row>
    <row r="5731" spans="1:2" ht="18" x14ac:dyDescent="0.2">
      <c r="A5731" s="26"/>
      <c r="B5731" s="130"/>
    </row>
    <row r="5732" spans="1:2" ht="18" x14ac:dyDescent="0.2">
      <c r="A5732" s="26"/>
      <c r="B5732" s="130"/>
    </row>
    <row r="5733" spans="1:2" ht="18" x14ac:dyDescent="0.2">
      <c r="A5733" s="26"/>
      <c r="B5733" s="130"/>
    </row>
    <row r="5734" spans="1:2" ht="18" x14ac:dyDescent="0.2">
      <c r="A5734" s="26"/>
      <c r="B5734" s="130"/>
    </row>
    <row r="5735" spans="1:2" ht="18" x14ac:dyDescent="0.2">
      <c r="A5735" s="26"/>
      <c r="B5735" s="130"/>
    </row>
    <row r="5736" spans="1:2" ht="18" x14ac:dyDescent="0.2">
      <c r="A5736" s="26"/>
      <c r="B5736" s="130"/>
    </row>
    <row r="5737" spans="1:2" ht="18" x14ac:dyDescent="0.2">
      <c r="A5737" s="26"/>
      <c r="B5737" s="130"/>
    </row>
    <row r="5738" spans="1:2" ht="18" x14ac:dyDescent="0.2">
      <c r="A5738" s="26"/>
      <c r="B5738" s="130"/>
    </row>
    <row r="5739" spans="1:2" ht="18" x14ac:dyDescent="0.2">
      <c r="A5739" s="26"/>
      <c r="B5739" s="130"/>
    </row>
    <row r="5740" spans="1:2" ht="18" x14ac:dyDescent="0.2">
      <c r="A5740" s="26"/>
      <c r="B5740" s="130"/>
    </row>
    <row r="5741" spans="1:2" ht="18" x14ac:dyDescent="0.2">
      <c r="A5741" s="26"/>
      <c r="B5741" s="130"/>
    </row>
    <row r="5742" spans="1:2" ht="18" x14ac:dyDescent="0.2">
      <c r="A5742" s="26"/>
      <c r="B5742" s="130"/>
    </row>
    <row r="5743" spans="1:2" ht="18" x14ac:dyDescent="0.2">
      <c r="A5743" s="26"/>
      <c r="B5743" s="130"/>
    </row>
    <row r="5744" spans="1:2" ht="18" x14ac:dyDescent="0.2">
      <c r="A5744" s="26"/>
      <c r="B5744" s="130"/>
    </row>
    <row r="5745" spans="1:2" ht="18" x14ac:dyDescent="0.2">
      <c r="A5745" s="26"/>
      <c r="B5745" s="130"/>
    </row>
    <row r="5746" spans="1:2" ht="18" x14ac:dyDescent="0.2">
      <c r="A5746" s="26"/>
      <c r="B5746" s="130"/>
    </row>
    <row r="5747" spans="1:2" ht="18" x14ac:dyDescent="0.2">
      <c r="A5747" s="26"/>
      <c r="B5747" s="130"/>
    </row>
    <row r="5748" spans="1:2" ht="18" x14ac:dyDescent="0.2">
      <c r="A5748" s="26"/>
      <c r="B5748" s="130"/>
    </row>
    <row r="5749" spans="1:2" ht="18" x14ac:dyDescent="0.2">
      <c r="A5749" s="26"/>
      <c r="B5749" s="130"/>
    </row>
    <row r="5750" spans="1:2" ht="18" x14ac:dyDescent="0.2">
      <c r="A5750" s="26"/>
      <c r="B5750" s="130"/>
    </row>
    <row r="5751" spans="1:2" ht="18" x14ac:dyDescent="0.2">
      <c r="A5751" s="26"/>
      <c r="B5751" s="130"/>
    </row>
    <row r="5752" spans="1:2" ht="18" x14ac:dyDescent="0.2">
      <c r="A5752" s="26"/>
      <c r="B5752" s="130"/>
    </row>
    <row r="5753" spans="1:2" ht="18" x14ac:dyDescent="0.2">
      <c r="A5753" s="26"/>
      <c r="B5753" s="130"/>
    </row>
    <row r="5754" spans="1:2" ht="18" x14ac:dyDescent="0.2">
      <c r="A5754" s="26"/>
      <c r="B5754" s="130"/>
    </row>
    <row r="5755" spans="1:2" ht="18" x14ac:dyDescent="0.2">
      <c r="A5755" s="26"/>
      <c r="B5755" s="130"/>
    </row>
    <row r="5756" spans="1:2" ht="18" x14ac:dyDescent="0.2">
      <c r="A5756" s="26"/>
      <c r="B5756" s="130"/>
    </row>
    <row r="5757" spans="1:2" ht="18" x14ac:dyDescent="0.2">
      <c r="A5757" s="26"/>
      <c r="B5757" s="130"/>
    </row>
    <row r="5758" spans="1:2" ht="18" x14ac:dyDescent="0.2">
      <c r="A5758" s="26"/>
      <c r="B5758" s="130"/>
    </row>
    <row r="5759" spans="1:2" ht="18" x14ac:dyDescent="0.2">
      <c r="A5759" s="26"/>
      <c r="B5759" s="130"/>
    </row>
    <row r="5760" spans="1:2" ht="18" x14ac:dyDescent="0.2">
      <c r="A5760" s="26"/>
      <c r="B5760" s="130"/>
    </row>
    <row r="5761" spans="1:2" ht="18" x14ac:dyDescent="0.2">
      <c r="A5761" s="26"/>
      <c r="B5761" s="130"/>
    </row>
    <row r="5762" spans="1:2" ht="18" x14ac:dyDescent="0.2">
      <c r="A5762" s="26"/>
      <c r="B5762" s="130"/>
    </row>
    <row r="5763" spans="1:2" ht="18" x14ac:dyDescent="0.2">
      <c r="A5763" s="26"/>
      <c r="B5763" s="130"/>
    </row>
    <row r="5764" spans="1:2" ht="18" x14ac:dyDescent="0.2">
      <c r="A5764" s="26"/>
      <c r="B5764" s="130"/>
    </row>
    <row r="5765" spans="1:2" ht="18" x14ac:dyDescent="0.2">
      <c r="A5765" s="26"/>
      <c r="B5765" s="130"/>
    </row>
    <row r="5766" spans="1:2" ht="18" x14ac:dyDescent="0.2">
      <c r="A5766" s="26"/>
      <c r="B5766" s="130"/>
    </row>
    <row r="5767" spans="1:2" ht="18" x14ac:dyDescent="0.2">
      <c r="A5767" s="26"/>
      <c r="B5767" s="130"/>
    </row>
    <row r="5768" spans="1:2" ht="18" x14ac:dyDescent="0.2">
      <c r="A5768" s="26"/>
      <c r="B5768" s="130"/>
    </row>
    <row r="5769" spans="1:2" ht="18" x14ac:dyDescent="0.2">
      <c r="A5769" s="26"/>
      <c r="B5769" s="130"/>
    </row>
    <row r="5770" spans="1:2" ht="18" x14ac:dyDescent="0.2">
      <c r="A5770" s="26"/>
      <c r="B5770" s="130"/>
    </row>
    <row r="5771" spans="1:2" ht="18" x14ac:dyDescent="0.2">
      <c r="A5771" s="26"/>
      <c r="B5771" s="130"/>
    </row>
    <row r="5772" spans="1:2" ht="18" x14ac:dyDescent="0.2">
      <c r="A5772" s="26"/>
      <c r="B5772" s="130"/>
    </row>
    <row r="5773" spans="1:2" ht="18" x14ac:dyDescent="0.2">
      <c r="A5773" s="26"/>
      <c r="B5773" s="130"/>
    </row>
    <row r="5774" spans="1:2" ht="18" x14ac:dyDescent="0.2">
      <c r="A5774" s="26"/>
      <c r="B5774" s="130"/>
    </row>
    <row r="5775" spans="1:2" ht="18" x14ac:dyDescent="0.2">
      <c r="A5775" s="26"/>
      <c r="B5775" s="130"/>
    </row>
    <row r="5776" spans="1:2" ht="18" x14ac:dyDescent="0.2">
      <c r="A5776" s="26"/>
      <c r="B5776" s="130"/>
    </row>
    <row r="5777" spans="1:2" ht="18" x14ac:dyDescent="0.2">
      <c r="A5777" s="26"/>
      <c r="B5777" s="130"/>
    </row>
    <row r="5778" spans="1:2" ht="18" x14ac:dyDescent="0.2">
      <c r="A5778" s="26"/>
      <c r="B5778" s="130"/>
    </row>
    <row r="5779" spans="1:2" ht="18" x14ac:dyDescent="0.2">
      <c r="A5779" s="26"/>
      <c r="B5779" s="130"/>
    </row>
    <row r="5780" spans="1:2" ht="18" x14ac:dyDescent="0.2">
      <c r="A5780" s="26"/>
      <c r="B5780" s="130"/>
    </row>
    <row r="5781" spans="1:2" ht="18" x14ac:dyDescent="0.2">
      <c r="A5781" s="26"/>
      <c r="B5781" s="130"/>
    </row>
    <row r="5782" spans="1:2" ht="18" x14ac:dyDescent="0.2">
      <c r="A5782" s="26"/>
      <c r="B5782" s="130"/>
    </row>
    <row r="5783" spans="1:2" ht="18" x14ac:dyDescent="0.2">
      <c r="A5783" s="26"/>
      <c r="B5783" s="130"/>
    </row>
    <row r="5784" spans="1:2" ht="18" x14ac:dyDescent="0.2">
      <c r="A5784" s="26"/>
      <c r="B5784" s="130"/>
    </row>
    <row r="5785" spans="1:2" ht="18" x14ac:dyDescent="0.2">
      <c r="A5785" s="26"/>
      <c r="B5785" s="130"/>
    </row>
    <row r="5786" spans="1:2" ht="18" x14ac:dyDescent="0.2">
      <c r="A5786" s="26"/>
      <c r="B5786" s="130"/>
    </row>
    <row r="5787" spans="1:2" ht="18" x14ac:dyDescent="0.2">
      <c r="A5787" s="26"/>
      <c r="B5787" s="130"/>
    </row>
    <row r="5788" spans="1:2" ht="18" x14ac:dyDescent="0.2">
      <c r="A5788" s="26"/>
      <c r="B5788" s="130"/>
    </row>
    <row r="5789" spans="1:2" ht="18" x14ac:dyDescent="0.2">
      <c r="A5789" s="26"/>
      <c r="B5789" s="130"/>
    </row>
    <row r="5790" spans="1:2" ht="18" x14ac:dyDescent="0.2">
      <c r="A5790" s="26"/>
      <c r="B5790" s="130"/>
    </row>
    <row r="5791" spans="1:2" ht="18" x14ac:dyDescent="0.2">
      <c r="A5791" s="26"/>
      <c r="B5791" s="130"/>
    </row>
    <row r="5792" spans="1:2" ht="18" x14ac:dyDescent="0.2">
      <c r="A5792" s="26"/>
      <c r="B5792" s="130"/>
    </row>
    <row r="5793" spans="1:2" ht="18" x14ac:dyDescent="0.2">
      <c r="A5793" s="26"/>
      <c r="B5793" s="130"/>
    </row>
    <row r="5794" spans="1:2" ht="18" x14ac:dyDescent="0.2">
      <c r="A5794" s="26"/>
      <c r="B5794" s="130"/>
    </row>
    <row r="5795" spans="1:2" ht="18" x14ac:dyDescent="0.2">
      <c r="A5795" s="26"/>
      <c r="B5795" s="130"/>
    </row>
    <row r="5796" spans="1:2" ht="18" x14ac:dyDescent="0.2">
      <c r="A5796" s="26"/>
      <c r="B5796" s="130"/>
    </row>
    <row r="5797" spans="1:2" ht="18" x14ac:dyDescent="0.2">
      <c r="A5797" s="26"/>
      <c r="B5797" s="130"/>
    </row>
    <row r="5798" spans="1:2" ht="18" x14ac:dyDescent="0.2">
      <c r="A5798" s="26"/>
      <c r="B5798" s="130"/>
    </row>
    <row r="5799" spans="1:2" ht="18" x14ac:dyDescent="0.2">
      <c r="A5799" s="26"/>
      <c r="B5799" s="130"/>
    </row>
    <row r="5800" spans="1:2" ht="18" x14ac:dyDescent="0.2">
      <c r="A5800" s="26"/>
      <c r="B5800" s="130"/>
    </row>
    <row r="5801" spans="1:2" ht="18" x14ac:dyDescent="0.2">
      <c r="A5801" s="26"/>
      <c r="B5801" s="130"/>
    </row>
    <row r="5802" spans="1:2" ht="18" x14ac:dyDescent="0.2">
      <c r="A5802" s="26"/>
      <c r="B5802" s="130"/>
    </row>
    <row r="5803" spans="1:2" ht="18" x14ac:dyDescent="0.2">
      <c r="A5803" s="26"/>
      <c r="B5803" s="130"/>
    </row>
    <row r="5804" spans="1:2" ht="18" x14ac:dyDescent="0.2">
      <c r="A5804" s="26"/>
      <c r="B5804" s="130"/>
    </row>
    <row r="5805" spans="1:2" ht="18" x14ac:dyDescent="0.2">
      <c r="A5805" s="26"/>
      <c r="B5805" s="130"/>
    </row>
    <row r="5806" spans="1:2" ht="18" x14ac:dyDescent="0.2">
      <c r="A5806" s="26"/>
      <c r="B5806" s="130"/>
    </row>
    <row r="5807" spans="1:2" ht="18" x14ac:dyDescent="0.2">
      <c r="A5807" s="26"/>
      <c r="B5807" s="130"/>
    </row>
    <row r="5808" spans="1:2" ht="18" x14ac:dyDescent="0.2">
      <c r="A5808" s="26"/>
      <c r="B5808" s="130"/>
    </row>
    <row r="5809" spans="1:2" ht="18" x14ac:dyDescent="0.2">
      <c r="A5809" s="26"/>
      <c r="B5809" s="130"/>
    </row>
    <row r="5810" spans="1:2" ht="18" x14ac:dyDescent="0.2">
      <c r="A5810" s="26"/>
      <c r="B5810" s="130"/>
    </row>
    <row r="5811" spans="1:2" ht="18" x14ac:dyDescent="0.2">
      <c r="A5811" s="26"/>
      <c r="B5811" s="130"/>
    </row>
    <row r="5812" spans="1:2" ht="18" x14ac:dyDescent="0.2">
      <c r="A5812" s="26"/>
      <c r="B5812" s="130"/>
    </row>
    <row r="5813" spans="1:2" ht="18" x14ac:dyDescent="0.2">
      <c r="A5813" s="26"/>
      <c r="B5813" s="130"/>
    </row>
    <row r="5814" spans="1:2" ht="18" x14ac:dyDescent="0.2">
      <c r="A5814" s="26"/>
      <c r="B5814" s="130"/>
    </row>
    <row r="5815" spans="1:2" ht="18" x14ac:dyDescent="0.2">
      <c r="A5815" s="26"/>
      <c r="B5815" s="130"/>
    </row>
    <row r="5816" spans="1:2" ht="18" x14ac:dyDescent="0.2">
      <c r="A5816" s="26"/>
      <c r="B5816" s="130"/>
    </row>
    <row r="5817" spans="1:2" ht="18" x14ac:dyDescent="0.2">
      <c r="A5817" s="26"/>
      <c r="B5817" s="130"/>
    </row>
    <row r="5818" spans="1:2" ht="18" x14ac:dyDescent="0.2">
      <c r="A5818" s="26"/>
      <c r="B5818" s="130"/>
    </row>
    <row r="5819" spans="1:2" ht="18" x14ac:dyDescent="0.2">
      <c r="A5819" s="26"/>
      <c r="B5819" s="130"/>
    </row>
    <row r="5820" spans="1:2" ht="18" x14ac:dyDescent="0.2">
      <c r="A5820" s="26"/>
      <c r="B5820" s="130"/>
    </row>
    <row r="5821" spans="1:2" ht="18" x14ac:dyDescent="0.2">
      <c r="A5821" s="26"/>
      <c r="B5821" s="130"/>
    </row>
    <row r="5822" spans="1:2" ht="18" x14ac:dyDescent="0.2">
      <c r="A5822" s="26"/>
      <c r="B5822" s="130"/>
    </row>
    <row r="5823" spans="1:2" ht="18" x14ac:dyDescent="0.2">
      <c r="A5823" s="26"/>
      <c r="B5823" s="130"/>
    </row>
    <row r="5824" spans="1:2" ht="18" x14ac:dyDescent="0.2">
      <c r="A5824" s="26"/>
      <c r="B5824" s="130"/>
    </row>
    <row r="5825" spans="1:2" ht="18" x14ac:dyDescent="0.2">
      <c r="A5825" s="26"/>
      <c r="B5825" s="130"/>
    </row>
    <row r="5826" spans="1:2" ht="18" x14ac:dyDescent="0.2">
      <c r="A5826" s="26"/>
      <c r="B5826" s="130"/>
    </row>
    <row r="5827" spans="1:2" ht="18" x14ac:dyDescent="0.2">
      <c r="A5827" s="26"/>
      <c r="B5827" s="130"/>
    </row>
    <row r="5828" spans="1:2" ht="18" x14ac:dyDescent="0.2">
      <c r="A5828" s="26"/>
      <c r="B5828" s="130"/>
    </row>
    <row r="5829" spans="1:2" ht="18" x14ac:dyDescent="0.2">
      <c r="A5829" s="26"/>
      <c r="B5829" s="130"/>
    </row>
    <row r="5830" spans="1:2" ht="18" x14ac:dyDescent="0.2">
      <c r="A5830" s="26"/>
      <c r="B5830" s="130"/>
    </row>
    <row r="5831" spans="1:2" ht="18" x14ac:dyDescent="0.2">
      <c r="A5831" s="26"/>
      <c r="B5831" s="130"/>
    </row>
    <row r="5832" spans="1:2" ht="18" x14ac:dyDescent="0.2">
      <c r="A5832" s="26"/>
      <c r="B5832" s="130"/>
    </row>
    <row r="5833" spans="1:2" ht="18" x14ac:dyDescent="0.2">
      <c r="A5833" s="26"/>
      <c r="B5833" s="130"/>
    </row>
    <row r="5834" spans="1:2" ht="18" x14ac:dyDescent="0.2">
      <c r="A5834" s="26"/>
      <c r="B5834" s="130"/>
    </row>
    <row r="5835" spans="1:2" ht="18" x14ac:dyDescent="0.2">
      <c r="A5835" s="26"/>
      <c r="B5835" s="130"/>
    </row>
    <row r="5836" spans="1:2" ht="18" x14ac:dyDescent="0.2">
      <c r="A5836" s="26"/>
      <c r="B5836" s="130"/>
    </row>
    <row r="5837" spans="1:2" ht="18" x14ac:dyDescent="0.2">
      <c r="A5837" s="26"/>
      <c r="B5837" s="130"/>
    </row>
    <row r="5838" spans="1:2" ht="18" x14ac:dyDescent="0.2">
      <c r="A5838" s="26"/>
      <c r="B5838" s="130"/>
    </row>
    <row r="5839" spans="1:2" ht="18" x14ac:dyDescent="0.2">
      <c r="A5839" s="26"/>
      <c r="B5839" s="130"/>
    </row>
    <row r="5840" spans="1:2" ht="18" x14ac:dyDescent="0.2">
      <c r="A5840" s="26"/>
      <c r="B5840" s="130"/>
    </row>
    <row r="5841" spans="1:2" ht="18" x14ac:dyDescent="0.2">
      <c r="A5841" s="26"/>
      <c r="B5841" s="130"/>
    </row>
    <row r="5842" spans="1:2" ht="18" x14ac:dyDescent="0.2">
      <c r="A5842" s="26"/>
      <c r="B5842" s="130"/>
    </row>
    <row r="5843" spans="1:2" ht="18" x14ac:dyDescent="0.2">
      <c r="A5843" s="26"/>
      <c r="B5843" s="130"/>
    </row>
    <row r="5844" spans="1:2" ht="18" x14ac:dyDescent="0.2">
      <c r="A5844" s="26"/>
      <c r="B5844" s="130"/>
    </row>
    <row r="5845" spans="1:2" ht="18" x14ac:dyDescent="0.2">
      <c r="A5845" s="26"/>
      <c r="B5845" s="130"/>
    </row>
    <row r="5846" spans="1:2" ht="18" x14ac:dyDescent="0.2">
      <c r="A5846" s="26"/>
      <c r="B5846" s="130"/>
    </row>
    <row r="5847" spans="1:2" ht="18" x14ac:dyDescent="0.2">
      <c r="A5847" s="26"/>
      <c r="B5847" s="130"/>
    </row>
    <row r="5848" spans="1:2" ht="18" x14ac:dyDescent="0.2">
      <c r="A5848" s="26"/>
      <c r="B5848" s="130"/>
    </row>
    <row r="5849" spans="1:2" ht="18" x14ac:dyDescent="0.2">
      <c r="A5849" s="26"/>
      <c r="B5849" s="130"/>
    </row>
    <row r="5850" spans="1:2" ht="18" x14ac:dyDescent="0.2">
      <c r="A5850" s="26"/>
      <c r="B5850" s="130"/>
    </row>
    <row r="5851" spans="1:2" ht="18" x14ac:dyDescent="0.2">
      <c r="A5851" s="26"/>
      <c r="B5851" s="130"/>
    </row>
    <row r="5852" spans="1:2" ht="18" x14ac:dyDescent="0.2">
      <c r="A5852" s="26"/>
      <c r="B5852" s="130"/>
    </row>
    <row r="5853" spans="1:2" ht="18" x14ac:dyDescent="0.2">
      <c r="A5853" s="26"/>
      <c r="B5853" s="130"/>
    </row>
    <row r="5854" spans="1:2" ht="18" x14ac:dyDescent="0.2">
      <c r="A5854" s="26"/>
      <c r="B5854" s="130"/>
    </row>
    <row r="5855" spans="1:2" ht="18" x14ac:dyDescent="0.2">
      <c r="A5855" s="26"/>
      <c r="B5855" s="130"/>
    </row>
    <row r="5856" spans="1:2" ht="18" x14ac:dyDescent="0.2">
      <c r="A5856" s="26"/>
      <c r="B5856" s="130"/>
    </row>
    <row r="5857" spans="1:2" ht="18" x14ac:dyDescent="0.2">
      <c r="A5857" s="26"/>
      <c r="B5857" s="130"/>
    </row>
    <row r="5858" spans="1:2" ht="18" x14ac:dyDescent="0.2">
      <c r="A5858" s="26"/>
      <c r="B5858" s="130"/>
    </row>
    <row r="5859" spans="1:2" ht="18" x14ac:dyDescent="0.2">
      <c r="A5859" s="26"/>
      <c r="B5859" s="130"/>
    </row>
    <row r="5860" spans="1:2" ht="18" x14ac:dyDescent="0.2">
      <c r="A5860" s="26"/>
      <c r="B5860" s="130"/>
    </row>
    <row r="5861" spans="1:2" ht="18" x14ac:dyDescent="0.2">
      <c r="A5861" s="26"/>
      <c r="B5861" s="130"/>
    </row>
    <row r="5862" spans="1:2" ht="18" x14ac:dyDescent="0.2">
      <c r="A5862" s="26"/>
      <c r="B5862" s="130"/>
    </row>
    <row r="5863" spans="1:2" ht="18" x14ac:dyDescent="0.2">
      <c r="A5863" s="26"/>
      <c r="B5863" s="130"/>
    </row>
    <row r="5864" spans="1:2" ht="18" x14ac:dyDescent="0.2">
      <c r="A5864" s="26"/>
      <c r="B5864" s="130"/>
    </row>
    <row r="5865" spans="1:2" ht="18" x14ac:dyDescent="0.2">
      <c r="A5865" s="26"/>
      <c r="B5865" s="130"/>
    </row>
    <row r="5866" spans="1:2" ht="18" x14ac:dyDescent="0.2">
      <c r="A5866" s="26"/>
      <c r="B5866" s="130"/>
    </row>
    <row r="5867" spans="1:2" ht="18" x14ac:dyDescent="0.2">
      <c r="A5867" s="26"/>
      <c r="B5867" s="130"/>
    </row>
    <row r="5868" spans="1:2" ht="18" x14ac:dyDescent="0.2">
      <c r="A5868" s="26"/>
      <c r="B5868" s="130"/>
    </row>
    <row r="5869" spans="1:2" ht="18" x14ac:dyDescent="0.2">
      <c r="A5869" s="26"/>
      <c r="B5869" s="130"/>
    </row>
    <row r="5870" spans="1:2" ht="18" x14ac:dyDescent="0.2">
      <c r="A5870" s="26"/>
      <c r="B5870" s="130"/>
    </row>
    <row r="5871" spans="1:2" ht="18" x14ac:dyDescent="0.2">
      <c r="A5871" s="26"/>
      <c r="B5871" s="130"/>
    </row>
    <row r="5872" spans="1:2" ht="18" x14ac:dyDescent="0.2">
      <c r="A5872" s="26"/>
      <c r="B5872" s="130"/>
    </row>
    <row r="5873" spans="1:2" ht="18" x14ac:dyDescent="0.2">
      <c r="A5873" s="26"/>
      <c r="B5873" s="130"/>
    </row>
    <row r="5874" spans="1:2" ht="18" x14ac:dyDescent="0.2">
      <c r="A5874" s="26"/>
      <c r="B5874" s="130"/>
    </row>
    <row r="5875" spans="1:2" ht="18" x14ac:dyDescent="0.2">
      <c r="A5875" s="26"/>
      <c r="B5875" s="130"/>
    </row>
    <row r="5876" spans="1:2" ht="18" x14ac:dyDescent="0.2">
      <c r="A5876" s="26"/>
      <c r="B5876" s="130"/>
    </row>
    <row r="5877" spans="1:2" ht="18" x14ac:dyDescent="0.2">
      <c r="A5877" s="26"/>
      <c r="B5877" s="130"/>
    </row>
    <row r="5878" spans="1:2" ht="18" x14ac:dyDescent="0.2">
      <c r="A5878" s="26"/>
      <c r="B5878" s="130"/>
    </row>
    <row r="5879" spans="1:2" ht="18" x14ac:dyDescent="0.2">
      <c r="A5879" s="26"/>
      <c r="B5879" s="130"/>
    </row>
    <row r="5880" spans="1:2" ht="18" x14ac:dyDescent="0.2">
      <c r="A5880" s="26"/>
      <c r="B5880" s="130"/>
    </row>
    <row r="5881" spans="1:2" ht="18" x14ac:dyDescent="0.2">
      <c r="A5881" s="26"/>
      <c r="B5881" s="130"/>
    </row>
    <row r="5882" spans="1:2" ht="18" x14ac:dyDescent="0.2">
      <c r="A5882" s="26"/>
      <c r="B5882" s="130"/>
    </row>
    <row r="5883" spans="1:2" ht="18" x14ac:dyDescent="0.2">
      <c r="A5883" s="26"/>
      <c r="B5883" s="130"/>
    </row>
    <row r="5884" spans="1:2" ht="18" x14ac:dyDescent="0.2">
      <c r="A5884" s="26"/>
      <c r="B5884" s="130"/>
    </row>
    <row r="5885" spans="1:2" ht="18" x14ac:dyDescent="0.2">
      <c r="A5885" s="26"/>
      <c r="B5885" s="130"/>
    </row>
    <row r="5886" spans="1:2" ht="18" x14ac:dyDescent="0.2">
      <c r="A5886" s="26"/>
      <c r="B5886" s="130"/>
    </row>
    <row r="5887" spans="1:2" ht="18" x14ac:dyDescent="0.2">
      <c r="A5887" s="26"/>
      <c r="B5887" s="130"/>
    </row>
    <row r="5888" spans="1:2" ht="18" x14ac:dyDescent="0.2">
      <c r="A5888" s="26"/>
      <c r="B5888" s="130"/>
    </row>
    <row r="5889" spans="1:2" ht="18" x14ac:dyDescent="0.2">
      <c r="A5889" s="26"/>
      <c r="B5889" s="130"/>
    </row>
    <row r="5890" spans="1:2" ht="18" x14ac:dyDescent="0.2">
      <c r="A5890" s="26"/>
      <c r="B5890" s="130"/>
    </row>
    <row r="5891" spans="1:2" ht="18" x14ac:dyDescent="0.2">
      <c r="A5891" s="26"/>
      <c r="B5891" s="130"/>
    </row>
    <row r="5892" spans="1:2" ht="18" x14ac:dyDescent="0.2">
      <c r="A5892" s="26"/>
      <c r="B5892" s="130"/>
    </row>
    <row r="5893" spans="1:2" ht="18" x14ac:dyDescent="0.2">
      <c r="A5893" s="26"/>
      <c r="B5893" s="130"/>
    </row>
    <row r="5894" spans="1:2" ht="18" x14ac:dyDescent="0.2">
      <c r="A5894" s="26"/>
      <c r="B5894" s="130"/>
    </row>
    <row r="5895" spans="1:2" ht="18" x14ac:dyDescent="0.2">
      <c r="A5895" s="26"/>
      <c r="B5895" s="130"/>
    </row>
    <row r="5896" spans="1:2" ht="18" x14ac:dyDescent="0.2">
      <c r="A5896" s="26"/>
      <c r="B5896" s="130"/>
    </row>
    <row r="5897" spans="1:2" ht="18" x14ac:dyDescent="0.2">
      <c r="A5897" s="26"/>
      <c r="B5897" s="130"/>
    </row>
    <row r="5898" spans="1:2" ht="18" x14ac:dyDescent="0.2">
      <c r="A5898" s="26"/>
      <c r="B5898" s="130"/>
    </row>
    <row r="5899" spans="1:2" ht="18" x14ac:dyDescent="0.2">
      <c r="A5899" s="26"/>
      <c r="B5899" s="130"/>
    </row>
    <row r="5900" spans="1:2" ht="18" x14ac:dyDescent="0.2">
      <c r="A5900" s="26"/>
      <c r="B5900" s="130"/>
    </row>
    <row r="5901" spans="1:2" ht="18" x14ac:dyDescent="0.2">
      <c r="A5901" s="26"/>
      <c r="B5901" s="130"/>
    </row>
    <row r="5902" spans="1:2" ht="18" x14ac:dyDescent="0.2">
      <c r="A5902" s="26"/>
      <c r="B5902" s="130"/>
    </row>
    <row r="5903" spans="1:2" ht="18" x14ac:dyDescent="0.2">
      <c r="A5903" s="26"/>
      <c r="B5903" s="130"/>
    </row>
    <row r="5904" spans="1:2" ht="18" x14ac:dyDescent="0.2">
      <c r="A5904" s="26"/>
      <c r="B5904" s="130"/>
    </row>
    <row r="5905" spans="1:2" ht="18" x14ac:dyDescent="0.2">
      <c r="A5905" s="26"/>
      <c r="B5905" s="130"/>
    </row>
    <row r="5906" spans="1:2" ht="18" x14ac:dyDescent="0.2">
      <c r="A5906" s="26"/>
      <c r="B5906" s="130"/>
    </row>
    <row r="5907" spans="1:2" ht="18" x14ac:dyDescent="0.2">
      <c r="A5907" s="26"/>
      <c r="B5907" s="130"/>
    </row>
    <row r="5908" spans="1:2" ht="18" x14ac:dyDescent="0.2">
      <c r="A5908" s="26"/>
      <c r="B5908" s="130"/>
    </row>
    <row r="5909" spans="1:2" ht="18" x14ac:dyDescent="0.2">
      <c r="A5909" s="26"/>
      <c r="B5909" s="130"/>
    </row>
    <row r="5910" spans="1:2" ht="18" x14ac:dyDescent="0.2">
      <c r="A5910" s="26"/>
      <c r="B5910" s="130"/>
    </row>
    <row r="5911" spans="1:2" ht="18" x14ac:dyDescent="0.2">
      <c r="A5911" s="26"/>
      <c r="B5911" s="130"/>
    </row>
    <row r="5912" spans="1:2" ht="18" x14ac:dyDescent="0.2">
      <c r="A5912" s="26"/>
      <c r="B5912" s="130"/>
    </row>
    <row r="5913" spans="1:2" ht="18" x14ac:dyDescent="0.2">
      <c r="A5913" s="26"/>
      <c r="B5913" s="130"/>
    </row>
    <row r="5914" spans="1:2" ht="18" x14ac:dyDescent="0.2">
      <c r="A5914" s="26"/>
      <c r="B5914" s="130"/>
    </row>
    <row r="5915" spans="1:2" ht="18" x14ac:dyDescent="0.2">
      <c r="A5915" s="26"/>
      <c r="B5915" s="130"/>
    </row>
    <row r="5916" spans="1:2" ht="18" x14ac:dyDescent="0.2">
      <c r="A5916" s="26"/>
      <c r="B5916" s="130"/>
    </row>
    <row r="5917" spans="1:2" ht="18" x14ac:dyDescent="0.2">
      <c r="A5917" s="26"/>
      <c r="B5917" s="130"/>
    </row>
    <row r="5918" spans="1:2" ht="18" x14ac:dyDescent="0.2">
      <c r="A5918" s="26"/>
      <c r="B5918" s="130"/>
    </row>
    <row r="5919" spans="1:2" ht="18" x14ac:dyDescent="0.2">
      <c r="A5919" s="26"/>
      <c r="B5919" s="130"/>
    </row>
    <row r="5920" spans="1:2" ht="18" x14ac:dyDescent="0.2">
      <c r="A5920" s="26"/>
      <c r="B5920" s="130"/>
    </row>
    <row r="5921" spans="1:2" ht="18" x14ac:dyDescent="0.2">
      <c r="A5921" s="26"/>
      <c r="B5921" s="130"/>
    </row>
    <row r="5922" spans="1:2" ht="18" x14ac:dyDescent="0.2">
      <c r="A5922" s="26"/>
      <c r="B5922" s="130"/>
    </row>
    <row r="5923" spans="1:2" ht="18" x14ac:dyDescent="0.2">
      <c r="A5923" s="26"/>
      <c r="B5923" s="130"/>
    </row>
    <row r="5924" spans="1:2" ht="18" x14ac:dyDescent="0.2">
      <c r="A5924" s="26"/>
      <c r="B5924" s="130"/>
    </row>
    <row r="5925" spans="1:2" ht="18" x14ac:dyDescent="0.2">
      <c r="A5925" s="26"/>
      <c r="B5925" s="130"/>
    </row>
    <row r="5926" spans="1:2" ht="18" x14ac:dyDescent="0.2">
      <c r="A5926" s="26"/>
      <c r="B5926" s="130"/>
    </row>
    <row r="5927" spans="1:2" ht="18" x14ac:dyDescent="0.2">
      <c r="A5927" s="26"/>
      <c r="B5927" s="130"/>
    </row>
    <row r="5928" spans="1:2" ht="18" x14ac:dyDescent="0.2">
      <c r="A5928" s="26"/>
      <c r="B5928" s="130"/>
    </row>
    <row r="5929" spans="1:2" ht="18" x14ac:dyDescent="0.2">
      <c r="A5929" s="26"/>
      <c r="B5929" s="130"/>
    </row>
    <row r="5930" spans="1:2" ht="18" x14ac:dyDescent="0.2">
      <c r="A5930" s="26"/>
      <c r="B5930" s="130"/>
    </row>
    <row r="5931" spans="1:2" ht="18" x14ac:dyDescent="0.2">
      <c r="A5931" s="26"/>
      <c r="B5931" s="130"/>
    </row>
    <row r="5932" spans="1:2" ht="18" x14ac:dyDescent="0.2">
      <c r="A5932" s="26"/>
      <c r="B5932" s="130"/>
    </row>
    <row r="5933" spans="1:2" ht="18" x14ac:dyDescent="0.2">
      <c r="A5933" s="26"/>
      <c r="B5933" s="130"/>
    </row>
    <row r="5934" spans="1:2" ht="18" x14ac:dyDescent="0.2">
      <c r="A5934" s="26"/>
      <c r="B5934" s="130"/>
    </row>
    <row r="5935" spans="1:2" ht="18" x14ac:dyDescent="0.2">
      <c r="A5935" s="26"/>
      <c r="B5935" s="130"/>
    </row>
    <row r="5936" spans="1:2" ht="18" x14ac:dyDescent="0.2">
      <c r="A5936" s="26"/>
      <c r="B5936" s="130"/>
    </row>
    <row r="5937" spans="1:2" ht="18" x14ac:dyDescent="0.2">
      <c r="A5937" s="26"/>
      <c r="B5937" s="130"/>
    </row>
    <row r="5938" spans="1:2" ht="18" x14ac:dyDescent="0.2">
      <c r="A5938" s="26"/>
      <c r="B5938" s="130"/>
    </row>
    <row r="5939" spans="1:2" ht="18" x14ac:dyDescent="0.2">
      <c r="A5939" s="26"/>
      <c r="B5939" s="130"/>
    </row>
    <row r="5940" spans="1:2" ht="18" x14ac:dyDescent="0.2">
      <c r="A5940" s="26"/>
      <c r="B5940" s="130"/>
    </row>
    <row r="5941" spans="1:2" ht="18" x14ac:dyDescent="0.2">
      <c r="A5941" s="26"/>
      <c r="B5941" s="130"/>
    </row>
    <row r="5942" spans="1:2" ht="18" x14ac:dyDescent="0.2">
      <c r="A5942" s="26"/>
      <c r="B5942" s="130"/>
    </row>
    <row r="5943" spans="1:2" ht="18" x14ac:dyDescent="0.2">
      <c r="A5943" s="26"/>
      <c r="B5943" s="130"/>
    </row>
    <row r="5944" spans="1:2" ht="18" x14ac:dyDescent="0.2">
      <c r="A5944" s="26"/>
      <c r="B5944" s="130"/>
    </row>
    <row r="5945" spans="1:2" ht="18" x14ac:dyDescent="0.2">
      <c r="A5945" s="26"/>
      <c r="B5945" s="130"/>
    </row>
    <row r="5946" spans="1:2" ht="18" x14ac:dyDescent="0.2">
      <c r="A5946" s="26"/>
      <c r="B5946" s="130"/>
    </row>
    <row r="5947" spans="1:2" ht="18" x14ac:dyDescent="0.2">
      <c r="A5947" s="26"/>
      <c r="B5947" s="130"/>
    </row>
    <row r="5948" spans="1:2" ht="18" x14ac:dyDescent="0.2">
      <c r="A5948" s="26"/>
      <c r="B5948" s="130"/>
    </row>
    <row r="5949" spans="1:2" ht="18" x14ac:dyDescent="0.2">
      <c r="A5949" s="26"/>
      <c r="B5949" s="130"/>
    </row>
    <row r="5950" spans="1:2" ht="18" x14ac:dyDescent="0.2">
      <c r="A5950" s="26"/>
      <c r="B5950" s="130"/>
    </row>
    <row r="5951" spans="1:2" ht="18" x14ac:dyDescent="0.2">
      <c r="A5951" s="26"/>
      <c r="B5951" s="130"/>
    </row>
    <row r="5952" spans="1:2" ht="18" x14ac:dyDescent="0.2">
      <c r="A5952" s="26"/>
      <c r="B5952" s="130"/>
    </row>
    <row r="5953" spans="1:2" ht="18" x14ac:dyDescent="0.2">
      <c r="A5953" s="26"/>
      <c r="B5953" s="130"/>
    </row>
    <row r="5954" spans="1:2" ht="18" x14ac:dyDescent="0.2">
      <c r="A5954" s="26"/>
      <c r="B5954" s="130"/>
    </row>
    <row r="5955" spans="1:2" ht="18" x14ac:dyDescent="0.2">
      <c r="A5955" s="26"/>
      <c r="B5955" s="130"/>
    </row>
    <row r="5956" spans="1:2" ht="18" x14ac:dyDescent="0.2">
      <c r="A5956" s="26"/>
      <c r="B5956" s="130"/>
    </row>
    <row r="5957" spans="1:2" ht="18" x14ac:dyDescent="0.2">
      <c r="A5957" s="26"/>
      <c r="B5957" s="130"/>
    </row>
    <row r="5958" spans="1:2" ht="18" x14ac:dyDescent="0.2">
      <c r="A5958" s="26"/>
      <c r="B5958" s="130"/>
    </row>
    <row r="5959" spans="1:2" ht="18" x14ac:dyDescent="0.2">
      <c r="A5959" s="26"/>
      <c r="B5959" s="130"/>
    </row>
    <row r="5960" spans="1:2" ht="18" x14ac:dyDescent="0.2">
      <c r="A5960" s="26"/>
      <c r="B5960" s="130"/>
    </row>
    <row r="5961" spans="1:2" ht="18" x14ac:dyDescent="0.2">
      <c r="A5961" s="26"/>
      <c r="B5961" s="130"/>
    </row>
    <row r="5962" spans="1:2" ht="18" x14ac:dyDescent="0.2">
      <c r="A5962" s="26"/>
      <c r="B5962" s="130"/>
    </row>
    <row r="5963" spans="1:2" ht="18" x14ac:dyDescent="0.2">
      <c r="A5963" s="26"/>
      <c r="B5963" s="130"/>
    </row>
    <row r="5964" spans="1:2" ht="18" x14ac:dyDescent="0.2">
      <c r="A5964" s="26"/>
      <c r="B5964" s="130"/>
    </row>
    <row r="5965" spans="1:2" ht="18" x14ac:dyDescent="0.2">
      <c r="A5965" s="26"/>
      <c r="B5965" s="130"/>
    </row>
    <row r="5966" spans="1:2" ht="18" x14ac:dyDescent="0.2">
      <c r="A5966" s="26"/>
      <c r="B5966" s="130"/>
    </row>
    <row r="5967" spans="1:2" ht="18" x14ac:dyDescent="0.2">
      <c r="A5967" s="26"/>
      <c r="B5967" s="130"/>
    </row>
    <row r="5968" spans="1:2" ht="18" x14ac:dyDescent="0.2">
      <c r="A5968" s="26"/>
      <c r="B5968" s="130"/>
    </row>
    <row r="5969" spans="1:2" ht="18" x14ac:dyDescent="0.2">
      <c r="A5969" s="26"/>
      <c r="B5969" s="130"/>
    </row>
    <row r="5970" spans="1:2" ht="18" x14ac:dyDescent="0.2">
      <c r="A5970" s="26"/>
      <c r="B5970" s="130"/>
    </row>
    <row r="5971" spans="1:2" ht="18" x14ac:dyDescent="0.2">
      <c r="A5971" s="26"/>
      <c r="B5971" s="130"/>
    </row>
    <row r="5972" spans="1:2" ht="18" x14ac:dyDescent="0.2">
      <c r="A5972" s="26"/>
      <c r="B5972" s="130"/>
    </row>
    <row r="5973" spans="1:2" ht="18" x14ac:dyDescent="0.2">
      <c r="A5973" s="26"/>
      <c r="B5973" s="130"/>
    </row>
    <row r="5974" spans="1:2" ht="18" x14ac:dyDescent="0.2">
      <c r="A5974" s="26"/>
      <c r="B5974" s="130"/>
    </row>
    <row r="5975" spans="1:2" ht="18" x14ac:dyDescent="0.2">
      <c r="A5975" s="26"/>
      <c r="B5975" s="130"/>
    </row>
    <row r="5976" spans="1:2" ht="18" x14ac:dyDescent="0.2">
      <c r="A5976" s="26"/>
      <c r="B5976" s="130"/>
    </row>
    <row r="5977" spans="1:2" ht="18" x14ac:dyDescent="0.2">
      <c r="A5977" s="26"/>
      <c r="B5977" s="130"/>
    </row>
    <row r="5978" spans="1:2" ht="18" x14ac:dyDescent="0.2">
      <c r="A5978" s="26"/>
      <c r="B5978" s="130"/>
    </row>
    <row r="5979" spans="1:2" ht="18" x14ac:dyDescent="0.2">
      <c r="A5979" s="26"/>
      <c r="B5979" s="130"/>
    </row>
    <row r="5980" spans="1:2" ht="18" x14ac:dyDescent="0.2">
      <c r="A5980" s="26"/>
      <c r="B5980" s="130"/>
    </row>
    <row r="5981" spans="1:2" ht="18" x14ac:dyDescent="0.2">
      <c r="A5981" s="26"/>
      <c r="B5981" s="130"/>
    </row>
    <row r="5982" spans="1:2" ht="18" x14ac:dyDescent="0.2">
      <c r="A5982" s="26"/>
      <c r="B5982" s="130"/>
    </row>
    <row r="5983" spans="1:2" ht="18" x14ac:dyDescent="0.2">
      <c r="A5983" s="26"/>
      <c r="B5983" s="130"/>
    </row>
    <row r="5984" spans="1:2" ht="18" x14ac:dyDescent="0.2">
      <c r="A5984" s="26"/>
      <c r="B5984" s="130"/>
    </row>
    <row r="5985" spans="1:2" ht="18" x14ac:dyDescent="0.2">
      <c r="A5985" s="26"/>
      <c r="B5985" s="130"/>
    </row>
    <row r="5986" spans="1:2" ht="18" x14ac:dyDescent="0.2">
      <c r="A5986" s="26"/>
      <c r="B5986" s="130"/>
    </row>
    <row r="5987" spans="1:2" ht="18" x14ac:dyDescent="0.2">
      <c r="A5987" s="26"/>
      <c r="B5987" s="130"/>
    </row>
    <row r="5988" spans="1:2" ht="18" x14ac:dyDescent="0.2">
      <c r="A5988" s="26"/>
      <c r="B5988" s="130"/>
    </row>
    <row r="5989" spans="1:2" ht="18" x14ac:dyDescent="0.2">
      <c r="A5989" s="26"/>
      <c r="B5989" s="130"/>
    </row>
    <row r="5990" spans="1:2" ht="18" x14ac:dyDescent="0.2">
      <c r="A5990" s="26"/>
      <c r="B5990" s="130"/>
    </row>
    <row r="5991" spans="1:2" ht="18" x14ac:dyDescent="0.2">
      <c r="A5991" s="26"/>
      <c r="B5991" s="130"/>
    </row>
    <row r="5992" spans="1:2" ht="18" x14ac:dyDescent="0.2">
      <c r="A5992" s="26"/>
      <c r="B5992" s="130"/>
    </row>
    <row r="5993" spans="1:2" ht="18" x14ac:dyDescent="0.2">
      <c r="A5993" s="26"/>
      <c r="B5993" s="130"/>
    </row>
    <row r="5994" spans="1:2" ht="18" x14ac:dyDescent="0.2">
      <c r="A5994" s="26"/>
      <c r="B5994" s="130"/>
    </row>
    <row r="5995" spans="1:2" ht="18" x14ac:dyDescent="0.2">
      <c r="A5995" s="26"/>
      <c r="B5995" s="130"/>
    </row>
    <row r="5996" spans="1:2" ht="18" x14ac:dyDescent="0.2">
      <c r="A5996" s="26"/>
      <c r="B5996" s="130"/>
    </row>
    <row r="5997" spans="1:2" ht="18" x14ac:dyDescent="0.2">
      <c r="A5997" s="26"/>
      <c r="B5997" s="130"/>
    </row>
    <row r="5998" spans="1:2" ht="18" x14ac:dyDescent="0.2">
      <c r="A5998" s="26"/>
      <c r="B5998" s="130"/>
    </row>
    <row r="5999" spans="1:2" ht="18" x14ac:dyDescent="0.2">
      <c r="A5999" s="26"/>
      <c r="B5999" s="130"/>
    </row>
    <row r="6000" spans="1:2" ht="18" x14ac:dyDescent="0.2">
      <c r="A6000" s="26"/>
      <c r="B6000" s="130"/>
    </row>
    <row r="6001" spans="1:2" ht="18" x14ac:dyDescent="0.2">
      <c r="A6001" s="26"/>
      <c r="B6001" s="130"/>
    </row>
    <row r="6002" spans="1:2" ht="18" x14ac:dyDescent="0.2">
      <c r="A6002" s="26"/>
      <c r="B6002" s="130"/>
    </row>
    <row r="6003" spans="1:2" ht="18" x14ac:dyDescent="0.2">
      <c r="A6003" s="26"/>
      <c r="B6003" s="130"/>
    </row>
    <row r="6004" spans="1:2" ht="18" x14ac:dyDescent="0.2">
      <c r="A6004" s="26"/>
      <c r="B6004" s="130"/>
    </row>
    <row r="6005" spans="1:2" ht="18" x14ac:dyDescent="0.2">
      <c r="A6005" s="26"/>
      <c r="B6005" s="130"/>
    </row>
    <row r="6006" spans="1:2" ht="18" x14ac:dyDescent="0.2">
      <c r="A6006" s="26"/>
      <c r="B6006" s="130"/>
    </row>
    <row r="6007" spans="1:2" ht="18" x14ac:dyDescent="0.2">
      <c r="A6007" s="26"/>
      <c r="B6007" s="130"/>
    </row>
    <row r="6008" spans="1:2" ht="18" x14ac:dyDescent="0.2">
      <c r="A6008" s="26"/>
      <c r="B6008" s="130"/>
    </row>
    <row r="6009" spans="1:2" ht="18" x14ac:dyDescent="0.2">
      <c r="A6009" s="26"/>
      <c r="B6009" s="130"/>
    </row>
    <row r="6010" spans="1:2" ht="18" x14ac:dyDescent="0.2">
      <c r="A6010" s="26"/>
      <c r="B6010" s="130"/>
    </row>
    <row r="6011" spans="1:2" ht="18" x14ac:dyDescent="0.2">
      <c r="A6011" s="26"/>
      <c r="B6011" s="130"/>
    </row>
    <row r="6012" spans="1:2" ht="18" x14ac:dyDescent="0.2">
      <c r="A6012" s="26"/>
      <c r="B6012" s="130"/>
    </row>
    <row r="6013" spans="1:2" ht="18" x14ac:dyDescent="0.2">
      <c r="A6013" s="26"/>
      <c r="B6013" s="130"/>
    </row>
    <row r="6014" spans="1:2" ht="18" x14ac:dyDescent="0.2">
      <c r="A6014" s="26"/>
      <c r="B6014" s="130"/>
    </row>
    <row r="6015" spans="1:2" ht="18" x14ac:dyDescent="0.2">
      <c r="A6015" s="26"/>
      <c r="B6015" s="130"/>
    </row>
    <row r="6016" spans="1:2" ht="18" x14ac:dyDescent="0.2">
      <c r="A6016" s="26"/>
      <c r="B6016" s="130"/>
    </row>
    <row r="6017" spans="1:2" ht="18" x14ac:dyDescent="0.2">
      <c r="A6017" s="26"/>
      <c r="B6017" s="130"/>
    </row>
    <row r="6018" spans="1:2" ht="18" x14ac:dyDescent="0.2">
      <c r="A6018" s="26"/>
      <c r="B6018" s="130"/>
    </row>
    <row r="6019" spans="1:2" ht="18" x14ac:dyDescent="0.2">
      <c r="A6019" s="26"/>
      <c r="B6019" s="130"/>
    </row>
    <row r="6020" spans="1:2" ht="18" x14ac:dyDescent="0.2">
      <c r="A6020" s="26"/>
      <c r="B6020" s="130"/>
    </row>
    <row r="6021" spans="1:2" ht="18" x14ac:dyDescent="0.2">
      <c r="A6021" s="26"/>
      <c r="B6021" s="130"/>
    </row>
    <row r="6022" spans="1:2" ht="18" x14ac:dyDescent="0.2">
      <c r="A6022" s="26"/>
      <c r="B6022" s="130"/>
    </row>
    <row r="6023" spans="1:2" ht="18" x14ac:dyDescent="0.2">
      <c r="A6023" s="26"/>
      <c r="B6023" s="130"/>
    </row>
    <row r="6024" spans="1:2" ht="18" x14ac:dyDescent="0.2">
      <c r="A6024" s="26"/>
      <c r="B6024" s="130"/>
    </row>
    <row r="6025" spans="1:2" ht="18" x14ac:dyDescent="0.2">
      <c r="A6025" s="26"/>
      <c r="B6025" s="130"/>
    </row>
    <row r="6026" spans="1:2" ht="18" x14ac:dyDescent="0.2">
      <c r="A6026" s="26"/>
      <c r="B6026" s="130"/>
    </row>
    <row r="6027" spans="1:2" ht="18" x14ac:dyDescent="0.2">
      <c r="A6027" s="26"/>
      <c r="B6027" s="130"/>
    </row>
    <row r="6028" spans="1:2" ht="18" x14ac:dyDescent="0.2">
      <c r="A6028" s="26"/>
      <c r="B6028" s="130"/>
    </row>
    <row r="6029" spans="1:2" ht="18" x14ac:dyDescent="0.2">
      <c r="A6029" s="26"/>
      <c r="B6029" s="130"/>
    </row>
    <row r="6030" spans="1:2" ht="18" x14ac:dyDescent="0.2">
      <c r="A6030" s="26"/>
      <c r="B6030" s="130"/>
    </row>
    <row r="6031" spans="1:2" ht="18" x14ac:dyDescent="0.2">
      <c r="A6031" s="26"/>
      <c r="B6031" s="130"/>
    </row>
    <row r="6032" spans="1:2" ht="18" x14ac:dyDescent="0.2">
      <c r="A6032" s="26"/>
      <c r="B6032" s="130"/>
    </row>
    <row r="6033" spans="1:2" ht="18" x14ac:dyDescent="0.2">
      <c r="A6033" s="26"/>
      <c r="B6033" s="130"/>
    </row>
    <row r="6034" spans="1:2" ht="18" x14ac:dyDescent="0.2">
      <c r="A6034" s="26"/>
      <c r="B6034" s="130"/>
    </row>
    <row r="6035" spans="1:2" ht="18" x14ac:dyDescent="0.2">
      <c r="A6035" s="26"/>
      <c r="B6035" s="130"/>
    </row>
    <row r="6036" spans="1:2" ht="18" x14ac:dyDescent="0.2">
      <c r="A6036" s="26"/>
      <c r="B6036" s="130"/>
    </row>
    <row r="6037" spans="1:2" ht="18" x14ac:dyDescent="0.2">
      <c r="A6037" s="26"/>
      <c r="B6037" s="130"/>
    </row>
    <row r="6038" spans="1:2" ht="18" x14ac:dyDescent="0.2">
      <c r="A6038" s="26"/>
      <c r="B6038" s="130"/>
    </row>
    <row r="6039" spans="1:2" ht="18" x14ac:dyDescent="0.2">
      <c r="A6039" s="26"/>
      <c r="B6039" s="130"/>
    </row>
    <row r="6040" spans="1:2" ht="18" x14ac:dyDescent="0.2">
      <c r="A6040" s="26"/>
      <c r="B6040" s="130"/>
    </row>
    <row r="6041" spans="1:2" ht="18" x14ac:dyDescent="0.2">
      <c r="A6041" s="26"/>
      <c r="B6041" s="130"/>
    </row>
    <row r="6042" spans="1:2" ht="18" x14ac:dyDescent="0.2">
      <c r="A6042" s="26"/>
      <c r="B6042" s="130"/>
    </row>
    <row r="6043" spans="1:2" ht="18" x14ac:dyDescent="0.2">
      <c r="A6043" s="26"/>
      <c r="B6043" s="130"/>
    </row>
    <row r="6044" spans="1:2" ht="18" x14ac:dyDescent="0.2">
      <c r="A6044" s="26"/>
      <c r="B6044" s="130"/>
    </row>
    <row r="6045" spans="1:2" ht="18" x14ac:dyDescent="0.2">
      <c r="A6045" s="26"/>
      <c r="B6045" s="130"/>
    </row>
    <row r="6046" spans="1:2" ht="18" x14ac:dyDescent="0.2">
      <c r="A6046" s="26"/>
      <c r="B6046" s="130"/>
    </row>
    <row r="6047" spans="1:2" ht="18" x14ac:dyDescent="0.2">
      <c r="A6047" s="26"/>
      <c r="B6047" s="130"/>
    </row>
    <row r="6048" spans="1:2" ht="18" x14ac:dyDescent="0.2">
      <c r="A6048" s="26"/>
      <c r="B6048" s="130"/>
    </row>
    <row r="6049" spans="1:2" ht="18" x14ac:dyDescent="0.2">
      <c r="A6049" s="26"/>
      <c r="B6049" s="130"/>
    </row>
    <row r="6050" spans="1:2" ht="18" x14ac:dyDescent="0.2">
      <c r="A6050" s="26"/>
      <c r="B6050" s="130"/>
    </row>
    <row r="6051" spans="1:2" ht="18" x14ac:dyDescent="0.2">
      <c r="A6051" s="26"/>
      <c r="B6051" s="130"/>
    </row>
    <row r="6052" spans="1:2" ht="18" x14ac:dyDescent="0.2">
      <c r="A6052" s="26"/>
      <c r="B6052" s="130"/>
    </row>
    <row r="6053" spans="1:2" ht="18" x14ac:dyDescent="0.2">
      <c r="A6053" s="26"/>
      <c r="B6053" s="130"/>
    </row>
    <row r="6054" spans="1:2" ht="18" x14ac:dyDescent="0.2">
      <c r="A6054" s="26"/>
      <c r="B6054" s="130"/>
    </row>
    <row r="6055" spans="1:2" ht="18" x14ac:dyDescent="0.2">
      <c r="A6055" s="26"/>
      <c r="B6055" s="130"/>
    </row>
    <row r="6056" spans="1:2" ht="18" x14ac:dyDescent="0.2">
      <c r="A6056" s="26"/>
      <c r="B6056" s="130"/>
    </row>
    <row r="6057" spans="1:2" ht="18" x14ac:dyDescent="0.2">
      <c r="A6057" s="26"/>
      <c r="B6057" s="130"/>
    </row>
    <row r="6058" spans="1:2" ht="18" x14ac:dyDescent="0.2">
      <c r="A6058" s="26"/>
      <c r="B6058" s="130"/>
    </row>
    <row r="6059" spans="1:2" ht="18" x14ac:dyDescent="0.2">
      <c r="A6059" s="26"/>
      <c r="B6059" s="130"/>
    </row>
    <row r="6060" spans="1:2" ht="18" x14ac:dyDescent="0.2">
      <c r="A6060" s="26"/>
      <c r="B6060" s="130"/>
    </row>
    <row r="6061" spans="1:2" ht="18" x14ac:dyDescent="0.2">
      <c r="A6061" s="26"/>
      <c r="B6061" s="130"/>
    </row>
    <row r="6062" spans="1:2" ht="18" x14ac:dyDescent="0.2">
      <c r="A6062" s="26"/>
      <c r="B6062" s="130"/>
    </row>
    <row r="6063" spans="1:2" ht="18" x14ac:dyDescent="0.2">
      <c r="A6063" s="26"/>
      <c r="B6063" s="130"/>
    </row>
    <row r="6064" spans="1:2" ht="18" x14ac:dyDescent="0.2">
      <c r="A6064" s="26"/>
      <c r="B6064" s="130"/>
    </row>
    <row r="6065" spans="1:2" ht="18" x14ac:dyDescent="0.2">
      <c r="A6065" s="26"/>
      <c r="B6065" s="130"/>
    </row>
    <row r="6066" spans="1:2" ht="18" x14ac:dyDescent="0.2">
      <c r="A6066" s="26"/>
      <c r="B6066" s="130"/>
    </row>
    <row r="6067" spans="1:2" ht="18" x14ac:dyDescent="0.2">
      <c r="A6067" s="26"/>
      <c r="B6067" s="130"/>
    </row>
    <row r="6068" spans="1:2" ht="18" x14ac:dyDescent="0.2">
      <c r="A6068" s="26"/>
      <c r="B6068" s="130"/>
    </row>
    <row r="6069" spans="1:2" ht="18" x14ac:dyDescent="0.2">
      <c r="A6069" s="26"/>
      <c r="B6069" s="130"/>
    </row>
    <row r="6070" spans="1:2" ht="18" x14ac:dyDescent="0.2">
      <c r="A6070" s="26"/>
      <c r="B6070" s="130"/>
    </row>
    <row r="6071" spans="1:2" ht="18" x14ac:dyDescent="0.2">
      <c r="A6071" s="26"/>
      <c r="B6071" s="130"/>
    </row>
    <row r="6072" spans="1:2" ht="18" x14ac:dyDescent="0.2">
      <c r="A6072" s="26"/>
      <c r="B6072" s="130"/>
    </row>
    <row r="6073" spans="1:2" ht="18" x14ac:dyDescent="0.2">
      <c r="A6073" s="26"/>
      <c r="B6073" s="130"/>
    </row>
    <row r="6074" spans="1:2" ht="18" x14ac:dyDescent="0.2">
      <c r="A6074" s="26"/>
      <c r="B6074" s="130"/>
    </row>
    <row r="6075" spans="1:2" ht="18" x14ac:dyDescent="0.2">
      <c r="A6075" s="26"/>
      <c r="B6075" s="130"/>
    </row>
    <row r="6076" spans="1:2" ht="18" x14ac:dyDescent="0.2">
      <c r="A6076" s="26"/>
      <c r="B6076" s="130"/>
    </row>
    <row r="6077" spans="1:2" ht="18" x14ac:dyDescent="0.2">
      <c r="A6077" s="26"/>
      <c r="B6077" s="130"/>
    </row>
    <row r="6078" spans="1:2" ht="18" x14ac:dyDescent="0.2">
      <c r="A6078" s="26"/>
      <c r="B6078" s="130"/>
    </row>
    <row r="6079" spans="1:2" ht="18" x14ac:dyDescent="0.2">
      <c r="A6079" s="26"/>
      <c r="B6079" s="130"/>
    </row>
    <row r="6080" spans="1:2" ht="18" x14ac:dyDescent="0.2">
      <c r="A6080" s="26"/>
      <c r="B6080" s="130"/>
    </row>
    <row r="6081" spans="1:2" ht="18" x14ac:dyDescent="0.2">
      <c r="A6081" s="26"/>
      <c r="B6081" s="130"/>
    </row>
    <row r="6082" spans="1:2" ht="18" x14ac:dyDescent="0.2">
      <c r="A6082" s="26"/>
      <c r="B6082" s="130"/>
    </row>
    <row r="6083" spans="1:2" ht="18" x14ac:dyDescent="0.2">
      <c r="A6083" s="26"/>
      <c r="B6083" s="130"/>
    </row>
    <row r="6084" spans="1:2" ht="18" x14ac:dyDescent="0.2">
      <c r="A6084" s="26"/>
      <c r="B6084" s="130"/>
    </row>
    <row r="6085" spans="1:2" ht="18" x14ac:dyDescent="0.2">
      <c r="A6085" s="26"/>
      <c r="B6085" s="130"/>
    </row>
    <row r="6086" spans="1:2" ht="18" x14ac:dyDescent="0.2">
      <c r="A6086" s="26"/>
      <c r="B6086" s="130"/>
    </row>
    <row r="6087" spans="1:2" ht="18" x14ac:dyDescent="0.2">
      <c r="A6087" s="26"/>
      <c r="B6087" s="130"/>
    </row>
    <row r="6088" spans="1:2" ht="18" x14ac:dyDescent="0.2">
      <c r="A6088" s="26"/>
      <c r="B6088" s="130"/>
    </row>
    <row r="6089" spans="1:2" ht="18" x14ac:dyDescent="0.2">
      <c r="A6089" s="26"/>
      <c r="B6089" s="130"/>
    </row>
    <row r="6090" spans="1:2" ht="18" x14ac:dyDescent="0.2">
      <c r="A6090" s="26"/>
      <c r="B6090" s="130"/>
    </row>
    <row r="6091" spans="1:2" ht="18" x14ac:dyDescent="0.2">
      <c r="A6091" s="26"/>
      <c r="B6091" s="130"/>
    </row>
    <row r="6092" spans="1:2" ht="18" x14ac:dyDescent="0.2">
      <c r="A6092" s="26"/>
      <c r="B6092" s="130"/>
    </row>
    <row r="6093" spans="1:2" ht="18" x14ac:dyDescent="0.2">
      <c r="A6093" s="26"/>
      <c r="B6093" s="130"/>
    </row>
    <row r="6094" spans="1:2" ht="18" x14ac:dyDescent="0.2">
      <c r="A6094" s="26"/>
      <c r="B6094" s="130"/>
    </row>
    <row r="6095" spans="1:2" ht="18" x14ac:dyDescent="0.2">
      <c r="A6095" s="26"/>
      <c r="B6095" s="130"/>
    </row>
    <row r="6096" spans="1:2" ht="18" x14ac:dyDescent="0.2">
      <c r="A6096" s="26"/>
      <c r="B6096" s="130"/>
    </row>
    <row r="6097" spans="1:2" ht="18" x14ac:dyDescent="0.2">
      <c r="A6097" s="26"/>
      <c r="B6097" s="130"/>
    </row>
    <row r="6098" spans="1:2" ht="18" x14ac:dyDescent="0.2">
      <c r="A6098" s="26"/>
      <c r="B6098" s="130"/>
    </row>
    <row r="6099" spans="1:2" ht="18" x14ac:dyDescent="0.2">
      <c r="A6099" s="26"/>
      <c r="B6099" s="130"/>
    </row>
    <row r="6100" spans="1:2" ht="18" x14ac:dyDescent="0.2">
      <c r="A6100" s="26"/>
      <c r="B6100" s="130"/>
    </row>
    <row r="6101" spans="1:2" ht="18" x14ac:dyDescent="0.2">
      <c r="A6101" s="26"/>
      <c r="B6101" s="130"/>
    </row>
    <row r="6102" spans="1:2" ht="18" x14ac:dyDescent="0.2">
      <c r="A6102" s="26"/>
      <c r="B6102" s="130"/>
    </row>
    <row r="6103" spans="1:2" ht="18" x14ac:dyDescent="0.2">
      <c r="A6103" s="26"/>
      <c r="B6103" s="130"/>
    </row>
    <row r="6104" spans="1:2" ht="18" x14ac:dyDescent="0.2">
      <c r="A6104" s="26"/>
      <c r="B6104" s="130"/>
    </row>
    <row r="6105" spans="1:2" ht="18" x14ac:dyDescent="0.2">
      <c r="A6105" s="26"/>
      <c r="B6105" s="130"/>
    </row>
    <row r="6106" spans="1:2" ht="18" x14ac:dyDescent="0.2">
      <c r="A6106" s="26"/>
      <c r="B6106" s="130"/>
    </row>
    <row r="6107" spans="1:2" ht="18" x14ac:dyDescent="0.2">
      <c r="A6107" s="26"/>
      <c r="B6107" s="130"/>
    </row>
    <row r="6108" spans="1:2" ht="18" x14ac:dyDescent="0.2">
      <c r="A6108" s="26"/>
      <c r="B6108" s="130"/>
    </row>
    <row r="6109" spans="1:2" ht="18" x14ac:dyDescent="0.2">
      <c r="A6109" s="26"/>
      <c r="B6109" s="130"/>
    </row>
    <row r="6110" spans="1:2" ht="18" x14ac:dyDescent="0.2">
      <c r="A6110" s="26"/>
      <c r="B6110" s="130"/>
    </row>
    <row r="6111" spans="1:2" ht="18" x14ac:dyDescent="0.2">
      <c r="A6111" s="26"/>
      <c r="B6111" s="130"/>
    </row>
    <row r="6112" spans="1:2" ht="18" x14ac:dyDescent="0.2">
      <c r="A6112" s="26"/>
      <c r="B6112" s="130"/>
    </row>
    <row r="6113" spans="1:2" ht="18" x14ac:dyDescent="0.2">
      <c r="A6113" s="26"/>
      <c r="B6113" s="130"/>
    </row>
    <row r="6114" spans="1:2" ht="18" x14ac:dyDescent="0.2">
      <c r="A6114" s="26"/>
      <c r="B6114" s="130"/>
    </row>
    <row r="6115" spans="1:2" ht="18" x14ac:dyDescent="0.2">
      <c r="A6115" s="26"/>
      <c r="B6115" s="130"/>
    </row>
    <row r="6116" spans="1:2" ht="18" x14ac:dyDescent="0.2">
      <c r="A6116" s="26"/>
      <c r="B6116" s="130"/>
    </row>
    <row r="6117" spans="1:2" ht="18" x14ac:dyDescent="0.2">
      <c r="A6117" s="26"/>
      <c r="B6117" s="130"/>
    </row>
    <row r="6118" spans="1:2" ht="18" x14ac:dyDescent="0.2">
      <c r="A6118" s="26"/>
      <c r="B6118" s="130"/>
    </row>
    <row r="6119" spans="1:2" ht="18" x14ac:dyDescent="0.2">
      <c r="A6119" s="26"/>
      <c r="B6119" s="130"/>
    </row>
    <row r="6120" spans="1:2" ht="18" x14ac:dyDescent="0.2">
      <c r="A6120" s="26"/>
      <c r="B6120" s="130"/>
    </row>
    <row r="6121" spans="1:2" ht="18" x14ac:dyDescent="0.2">
      <c r="A6121" s="26"/>
      <c r="B6121" s="130"/>
    </row>
    <row r="6122" spans="1:2" ht="18" x14ac:dyDescent="0.2">
      <c r="A6122" s="26"/>
      <c r="B6122" s="130"/>
    </row>
    <row r="6123" spans="1:2" ht="18" x14ac:dyDescent="0.2">
      <c r="A6123" s="26"/>
      <c r="B6123" s="130"/>
    </row>
    <row r="6124" spans="1:2" ht="18" x14ac:dyDescent="0.2">
      <c r="A6124" s="26"/>
      <c r="B6124" s="130"/>
    </row>
    <row r="6125" spans="1:2" ht="18" x14ac:dyDescent="0.2">
      <c r="A6125" s="26"/>
      <c r="B6125" s="130"/>
    </row>
    <row r="6126" spans="1:2" ht="18" x14ac:dyDescent="0.2">
      <c r="A6126" s="26"/>
      <c r="B6126" s="130"/>
    </row>
    <row r="6127" spans="1:2" ht="18" x14ac:dyDescent="0.2">
      <c r="A6127" s="26"/>
      <c r="B6127" s="130"/>
    </row>
    <row r="6128" spans="1:2" ht="18" x14ac:dyDescent="0.2">
      <c r="A6128" s="26"/>
      <c r="B6128" s="130"/>
    </row>
    <row r="6129" spans="1:2" ht="18" x14ac:dyDescent="0.2">
      <c r="A6129" s="26"/>
      <c r="B6129" s="130"/>
    </row>
    <row r="6130" spans="1:2" ht="18" x14ac:dyDescent="0.2">
      <c r="A6130" s="26"/>
      <c r="B6130" s="130"/>
    </row>
    <row r="6131" spans="1:2" ht="18" x14ac:dyDescent="0.2">
      <c r="A6131" s="26"/>
      <c r="B6131" s="130"/>
    </row>
    <row r="6132" spans="1:2" ht="18" x14ac:dyDescent="0.2">
      <c r="A6132" s="26"/>
      <c r="B6132" s="130"/>
    </row>
    <row r="6133" spans="1:2" ht="18" x14ac:dyDescent="0.2">
      <c r="A6133" s="26"/>
      <c r="B6133" s="130"/>
    </row>
    <row r="6134" spans="1:2" ht="18" x14ac:dyDescent="0.2">
      <c r="A6134" s="26"/>
      <c r="B6134" s="130"/>
    </row>
    <row r="6135" spans="1:2" ht="18" x14ac:dyDescent="0.2">
      <c r="A6135" s="26"/>
      <c r="B6135" s="130"/>
    </row>
    <row r="6136" spans="1:2" ht="18" x14ac:dyDescent="0.2">
      <c r="A6136" s="26"/>
      <c r="B6136" s="130"/>
    </row>
    <row r="6137" spans="1:2" ht="18" x14ac:dyDescent="0.2">
      <c r="A6137" s="26"/>
      <c r="B6137" s="130"/>
    </row>
    <row r="6138" spans="1:2" ht="18" x14ac:dyDescent="0.2">
      <c r="A6138" s="26"/>
      <c r="B6138" s="130"/>
    </row>
    <row r="6139" spans="1:2" ht="18" x14ac:dyDescent="0.2">
      <c r="A6139" s="26"/>
      <c r="B6139" s="130"/>
    </row>
    <row r="6140" spans="1:2" ht="18" x14ac:dyDescent="0.2">
      <c r="A6140" s="26"/>
      <c r="B6140" s="130"/>
    </row>
    <row r="6141" spans="1:2" ht="18" x14ac:dyDescent="0.2">
      <c r="A6141" s="26"/>
      <c r="B6141" s="130"/>
    </row>
    <row r="6142" spans="1:2" ht="18" x14ac:dyDescent="0.2">
      <c r="A6142" s="26"/>
      <c r="B6142" s="130"/>
    </row>
    <row r="6143" spans="1:2" ht="18" x14ac:dyDescent="0.2">
      <c r="A6143" s="26"/>
      <c r="B6143" s="130"/>
    </row>
    <row r="6144" spans="1:2" ht="18" x14ac:dyDescent="0.2">
      <c r="A6144" s="26"/>
      <c r="B6144" s="130"/>
    </row>
    <row r="6145" spans="1:2" ht="18" x14ac:dyDescent="0.2">
      <c r="A6145" s="26"/>
      <c r="B6145" s="130"/>
    </row>
    <row r="6146" spans="1:2" ht="18" x14ac:dyDescent="0.2">
      <c r="A6146" s="26"/>
      <c r="B6146" s="130"/>
    </row>
    <row r="6147" spans="1:2" ht="18" x14ac:dyDescent="0.2">
      <c r="A6147" s="26"/>
      <c r="B6147" s="130"/>
    </row>
    <row r="6148" spans="1:2" ht="18" x14ac:dyDescent="0.2">
      <c r="A6148" s="26"/>
      <c r="B6148" s="130"/>
    </row>
    <row r="6149" spans="1:2" ht="18" x14ac:dyDescent="0.2">
      <c r="A6149" s="26"/>
      <c r="B6149" s="130"/>
    </row>
    <row r="6150" spans="1:2" ht="18" x14ac:dyDescent="0.2">
      <c r="A6150" s="26"/>
      <c r="B6150" s="130"/>
    </row>
    <row r="6151" spans="1:2" ht="18" x14ac:dyDescent="0.2">
      <c r="A6151" s="26"/>
      <c r="B6151" s="130"/>
    </row>
    <row r="6152" spans="1:2" ht="18" x14ac:dyDescent="0.2">
      <c r="A6152" s="26"/>
      <c r="B6152" s="130"/>
    </row>
    <row r="6153" spans="1:2" ht="18" x14ac:dyDescent="0.2">
      <c r="A6153" s="26"/>
      <c r="B6153" s="130"/>
    </row>
    <row r="6154" spans="1:2" ht="18" x14ac:dyDescent="0.2">
      <c r="A6154" s="26"/>
      <c r="B6154" s="130"/>
    </row>
    <row r="6155" spans="1:2" ht="18" x14ac:dyDescent="0.2">
      <c r="A6155" s="26"/>
      <c r="B6155" s="130"/>
    </row>
    <row r="6156" spans="1:2" ht="18" x14ac:dyDescent="0.2">
      <c r="A6156" s="26"/>
      <c r="B6156" s="130"/>
    </row>
    <row r="6157" spans="1:2" ht="18" x14ac:dyDescent="0.2">
      <c r="A6157" s="26"/>
      <c r="B6157" s="130"/>
    </row>
    <row r="6158" spans="1:2" ht="18" x14ac:dyDescent="0.2">
      <c r="A6158" s="26"/>
      <c r="B6158" s="130"/>
    </row>
    <row r="6159" spans="1:2" ht="18" x14ac:dyDescent="0.2">
      <c r="A6159" s="26"/>
      <c r="B6159" s="130"/>
    </row>
    <row r="6160" spans="1:2" ht="18" x14ac:dyDescent="0.2">
      <c r="A6160" s="26"/>
      <c r="B6160" s="130"/>
    </row>
    <row r="6161" spans="1:2" ht="18" x14ac:dyDescent="0.2">
      <c r="A6161" s="26"/>
      <c r="B6161" s="130"/>
    </row>
    <row r="6162" spans="1:2" ht="18" x14ac:dyDescent="0.2">
      <c r="A6162" s="26"/>
      <c r="B6162" s="130"/>
    </row>
    <row r="6163" spans="1:2" ht="18" x14ac:dyDescent="0.2">
      <c r="A6163" s="26"/>
      <c r="B6163" s="130"/>
    </row>
    <row r="6164" spans="1:2" ht="18" x14ac:dyDescent="0.2">
      <c r="A6164" s="26"/>
      <c r="B6164" s="130"/>
    </row>
    <row r="6165" spans="1:2" ht="18" x14ac:dyDescent="0.2">
      <c r="A6165" s="26"/>
      <c r="B6165" s="130"/>
    </row>
    <row r="6166" spans="1:2" ht="18" x14ac:dyDescent="0.2">
      <c r="A6166" s="26"/>
      <c r="B6166" s="130"/>
    </row>
    <row r="6167" spans="1:2" ht="18" x14ac:dyDescent="0.2">
      <c r="A6167" s="26"/>
      <c r="B6167" s="130"/>
    </row>
    <row r="6168" spans="1:2" ht="18" x14ac:dyDescent="0.2">
      <c r="A6168" s="26"/>
      <c r="B6168" s="130"/>
    </row>
    <row r="6169" spans="1:2" ht="18" x14ac:dyDescent="0.2">
      <c r="A6169" s="26"/>
      <c r="B6169" s="130"/>
    </row>
    <row r="6170" spans="1:2" ht="18" x14ac:dyDescent="0.2">
      <c r="A6170" s="26"/>
      <c r="B6170" s="130"/>
    </row>
    <row r="6171" spans="1:2" ht="18" x14ac:dyDescent="0.2">
      <c r="A6171" s="26"/>
      <c r="B6171" s="130"/>
    </row>
    <row r="6172" spans="1:2" ht="18" x14ac:dyDescent="0.2">
      <c r="A6172" s="26"/>
      <c r="B6172" s="130"/>
    </row>
    <row r="6173" spans="1:2" ht="18" x14ac:dyDescent="0.2">
      <c r="A6173" s="26"/>
      <c r="B6173" s="130"/>
    </row>
    <row r="6174" spans="1:2" ht="18" x14ac:dyDescent="0.2">
      <c r="A6174" s="26"/>
      <c r="B6174" s="130"/>
    </row>
    <row r="6175" spans="1:2" ht="18" x14ac:dyDescent="0.2">
      <c r="A6175" s="26"/>
      <c r="B6175" s="130"/>
    </row>
    <row r="6176" spans="1:2" ht="18" x14ac:dyDescent="0.2">
      <c r="A6176" s="26"/>
      <c r="B6176" s="130"/>
    </row>
    <row r="6177" spans="1:2" ht="18" x14ac:dyDescent="0.2">
      <c r="A6177" s="26"/>
      <c r="B6177" s="130"/>
    </row>
    <row r="6178" spans="1:2" ht="18" x14ac:dyDescent="0.2">
      <c r="A6178" s="26"/>
      <c r="B6178" s="130"/>
    </row>
    <row r="6179" spans="1:2" ht="18" x14ac:dyDescent="0.2">
      <c r="A6179" s="26"/>
      <c r="B6179" s="130"/>
    </row>
    <row r="6180" spans="1:2" ht="18" x14ac:dyDescent="0.2">
      <c r="A6180" s="26"/>
      <c r="B6180" s="130"/>
    </row>
    <row r="6181" spans="1:2" ht="18" x14ac:dyDescent="0.2">
      <c r="A6181" s="26"/>
      <c r="B6181" s="130"/>
    </row>
    <row r="6182" spans="1:2" ht="18" x14ac:dyDescent="0.2">
      <c r="A6182" s="26"/>
      <c r="B6182" s="130"/>
    </row>
    <row r="6183" spans="1:2" ht="18" x14ac:dyDescent="0.2">
      <c r="A6183" s="26"/>
      <c r="B6183" s="130"/>
    </row>
    <row r="6184" spans="1:2" ht="18" x14ac:dyDescent="0.2">
      <c r="A6184" s="26"/>
      <c r="B6184" s="130"/>
    </row>
    <row r="6185" spans="1:2" ht="18" x14ac:dyDescent="0.2">
      <c r="A6185" s="26"/>
      <c r="B6185" s="130"/>
    </row>
    <row r="6186" spans="1:2" ht="18" x14ac:dyDescent="0.2">
      <c r="A6186" s="26"/>
      <c r="B6186" s="130"/>
    </row>
    <row r="6187" spans="1:2" ht="18" x14ac:dyDescent="0.2">
      <c r="A6187" s="26"/>
      <c r="B6187" s="130"/>
    </row>
    <row r="6188" spans="1:2" ht="18" x14ac:dyDescent="0.2">
      <c r="A6188" s="26"/>
      <c r="B6188" s="130"/>
    </row>
    <row r="6189" spans="1:2" ht="18" x14ac:dyDescent="0.2">
      <c r="A6189" s="26"/>
      <c r="B6189" s="130"/>
    </row>
    <row r="6190" spans="1:2" ht="18" x14ac:dyDescent="0.2">
      <c r="A6190" s="26"/>
      <c r="B6190" s="130"/>
    </row>
    <row r="6191" spans="1:2" ht="18" x14ac:dyDescent="0.2">
      <c r="A6191" s="26"/>
      <c r="B6191" s="130"/>
    </row>
    <row r="6192" spans="1:2" ht="18" x14ac:dyDescent="0.2">
      <c r="A6192" s="26"/>
      <c r="B6192" s="130"/>
    </row>
    <row r="6193" spans="1:2" ht="18" x14ac:dyDescent="0.2">
      <c r="A6193" s="26"/>
      <c r="B6193" s="130"/>
    </row>
    <row r="6194" spans="1:2" ht="18" x14ac:dyDescent="0.2">
      <c r="A6194" s="26"/>
      <c r="B6194" s="130"/>
    </row>
    <row r="6195" spans="1:2" ht="18" x14ac:dyDescent="0.2">
      <c r="A6195" s="26"/>
      <c r="B6195" s="130"/>
    </row>
    <row r="6196" spans="1:2" ht="18" x14ac:dyDescent="0.2">
      <c r="A6196" s="26"/>
      <c r="B6196" s="130"/>
    </row>
    <row r="6197" spans="1:2" ht="18" x14ac:dyDescent="0.2">
      <c r="A6197" s="26"/>
      <c r="B6197" s="130"/>
    </row>
    <row r="6198" spans="1:2" ht="18" x14ac:dyDescent="0.2">
      <c r="A6198" s="26"/>
      <c r="B6198" s="130"/>
    </row>
    <row r="6199" spans="1:2" ht="18" x14ac:dyDescent="0.2">
      <c r="A6199" s="26"/>
      <c r="B6199" s="130"/>
    </row>
    <row r="6200" spans="1:2" ht="18" x14ac:dyDescent="0.2">
      <c r="A6200" s="26"/>
      <c r="B6200" s="130"/>
    </row>
    <row r="6201" spans="1:2" ht="18" x14ac:dyDescent="0.2">
      <c r="A6201" s="26"/>
      <c r="B6201" s="130"/>
    </row>
    <row r="6202" spans="1:2" ht="18" x14ac:dyDescent="0.2">
      <c r="A6202" s="26"/>
      <c r="B6202" s="130"/>
    </row>
    <row r="6203" spans="1:2" ht="18" x14ac:dyDescent="0.2">
      <c r="A6203" s="26"/>
      <c r="B6203" s="130"/>
    </row>
    <row r="6204" spans="1:2" ht="18" x14ac:dyDescent="0.2">
      <c r="A6204" s="26"/>
      <c r="B6204" s="130"/>
    </row>
    <row r="6205" spans="1:2" ht="18" x14ac:dyDescent="0.2">
      <c r="A6205" s="26"/>
      <c r="B6205" s="130"/>
    </row>
    <row r="6206" spans="1:2" ht="18" x14ac:dyDescent="0.2">
      <c r="A6206" s="26"/>
      <c r="B6206" s="130"/>
    </row>
    <row r="6207" spans="1:2" ht="18" x14ac:dyDescent="0.2">
      <c r="A6207" s="26"/>
      <c r="B6207" s="130"/>
    </row>
    <row r="6208" spans="1:2" ht="18" x14ac:dyDescent="0.2">
      <c r="A6208" s="26"/>
      <c r="B6208" s="130"/>
    </row>
    <row r="6209" spans="1:2" ht="18" x14ac:dyDescent="0.2">
      <c r="A6209" s="26"/>
      <c r="B6209" s="130"/>
    </row>
    <row r="6210" spans="1:2" ht="18" x14ac:dyDescent="0.2">
      <c r="A6210" s="26"/>
      <c r="B6210" s="130"/>
    </row>
    <row r="6211" spans="1:2" ht="18" x14ac:dyDescent="0.2">
      <c r="A6211" s="26"/>
      <c r="B6211" s="130"/>
    </row>
    <row r="6212" spans="1:2" ht="18" x14ac:dyDescent="0.2">
      <c r="A6212" s="26"/>
      <c r="B6212" s="130"/>
    </row>
    <row r="6213" spans="1:2" ht="18" x14ac:dyDescent="0.2">
      <c r="A6213" s="26"/>
      <c r="B6213" s="130"/>
    </row>
    <row r="6214" spans="1:2" ht="18" x14ac:dyDescent="0.2">
      <c r="A6214" s="26"/>
      <c r="B6214" s="130"/>
    </row>
    <row r="6215" spans="1:2" ht="18" x14ac:dyDescent="0.2">
      <c r="A6215" s="26"/>
      <c r="B6215" s="130"/>
    </row>
    <row r="6216" spans="1:2" ht="18" x14ac:dyDescent="0.2">
      <c r="A6216" s="26"/>
      <c r="B6216" s="130"/>
    </row>
    <row r="6217" spans="1:2" ht="18" x14ac:dyDescent="0.2">
      <c r="A6217" s="26"/>
      <c r="B6217" s="130"/>
    </row>
    <row r="6218" spans="1:2" ht="18" x14ac:dyDescent="0.2">
      <c r="A6218" s="26"/>
      <c r="B6218" s="130"/>
    </row>
    <row r="6219" spans="1:2" ht="18" x14ac:dyDescent="0.2">
      <c r="A6219" s="26"/>
      <c r="B6219" s="130"/>
    </row>
    <row r="6220" spans="1:2" ht="18" x14ac:dyDescent="0.2">
      <c r="A6220" s="26"/>
      <c r="B6220" s="130"/>
    </row>
    <row r="6221" spans="1:2" ht="18" x14ac:dyDescent="0.2">
      <c r="A6221" s="26"/>
      <c r="B6221" s="130"/>
    </row>
    <row r="6222" spans="1:2" ht="18" x14ac:dyDescent="0.2">
      <c r="A6222" s="26"/>
      <c r="B6222" s="130"/>
    </row>
    <row r="6223" spans="1:2" ht="18" x14ac:dyDescent="0.2">
      <c r="A6223" s="26"/>
      <c r="B6223" s="130"/>
    </row>
    <row r="6224" spans="1:2" ht="18" x14ac:dyDescent="0.2">
      <c r="A6224" s="26"/>
      <c r="B6224" s="130"/>
    </row>
    <row r="6225" spans="1:2" ht="18" x14ac:dyDescent="0.2">
      <c r="A6225" s="26"/>
      <c r="B6225" s="130"/>
    </row>
    <row r="6226" spans="1:2" ht="18" x14ac:dyDescent="0.2">
      <c r="A6226" s="26"/>
      <c r="B6226" s="130"/>
    </row>
    <row r="6227" spans="1:2" ht="18" x14ac:dyDescent="0.2">
      <c r="A6227" s="26"/>
      <c r="B6227" s="130"/>
    </row>
    <row r="6228" spans="1:2" ht="18" x14ac:dyDescent="0.2">
      <c r="A6228" s="26"/>
      <c r="B6228" s="130"/>
    </row>
    <row r="6229" spans="1:2" ht="18" x14ac:dyDescent="0.2">
      <c r="A6229" s="26"/>
      <c r="B6229" s="130"/>
    </row>
    <row r="6230" spans="1:2" ht="18" x14ac:dyDescent="0.2">
      <c r="A6230" s="26"/>
      <c r="B6230" s="130"/>
    </row>
    <row r="6231" spans="1:2" ht="18" x14ac:dyDescent="0.2">
      <c r="A6231" s="26"/>
      <c r="B6231" s="130"/>
    </row>
    <row r="6232" spans="1:2" ht="18" x14ac:dyDescent="0.2">
      <c r="A6232" s="26"/>
      <c r="B6232" s="130"/>
    </row>
    <row r="6233" spans="1:2" ht="18" x14ac:dyDescent="0.2">
      <c r="A6233" s="26"/>
      <c r="B6233" s="130"/>
    </row>
    <row r="6234" spans="1:2" ht="18" x14ac:dyDescent="0.2">
      <c r="A6234" s="26"/>
      <c r="B6234" s="130"/>
    </row>
    <row r="6235" spans="1:2" ht="18" x14ac:dyDescent="0.2">
      <c r="A6235" s="26"/>
      <c r="B6235" s="130"/>
    </row>
    <row r="6236" spans="1:2" ht="18" x14ac:dyDescent="0.2">
      <c r="A6236" s="26"/>
      <c r="B6236" s="130"/>
    </row>
    <row r="6237" spans="1:2" ht="18" x14ac:dyDescent="0.2">
      <c r="A6237" s="26"/>
      <c r="B6237" s="130"/>
    </row>
    <row r="6238" spans="1:2" ht="18" x14ac:dyDescent="0.2">
      <c r="A6238" s="26"/>
      <c r="B6238" s="130"/>
    </row>
    <row r="6239" spans="1:2" ht="18" x14ac:dyDescent="0.2">
      <c r="A6239" s="26"/>
      <c r="B6239" s="130"/>
    </row>
    <row r="6240" spans="1:2" ht="18" x14ac:dyDescent="0.2">
      <c r="A6240" s="26"/>
      <c r="B6240" s="130"/>
    </row>
    <row r="6241" spans="1:2" ht="18" x14ac:dyDescent="0.2">
      <c r="A6241" s="26"/>
      <c r="B6241" s="130"/>
    </row>
    <row r="6242" spans="1:2" ht="18" x14ac:dyDescent="0.2">
      <c r="A6242" s="26"/>
      <c r="B6242" s="130"/>
    </row>
    <row r="6243" spans="1:2" ht="18" x14ac:dyDescent="0.2">
      <c r="A6243" s="26"/>
      <c r="B6243" s="130"/>
    </row>
    <row r="6244" spans="1:2" ht="18" x14ac:dyDescent="0.2">
      <c r="A6244" s="26"/>
      <c r="B6244" s="130"/>
    </row>
    <row r="6245" spans="1:2" ht="18" x14ac:dyDescent="0.2">
      <c r="A6245" s="26"/>
      <c r="B6245" s="130"/>
    </row>
    <row r="6246" spans="1:2" ht="18" x14ac:dyDescent="0.2">
      <c r="A6246" s="26"/>
      <c r="B6246" s="130"/>
    </row>
    <row r="6247" spans="1:2" ht="18" x14ac:dyDescent="0.2">
      <c r="A6247" s="26"/>
      <c r="B6247" s="130"/>
    </row>
    <row r="6248" spans="1:2" ht="18" x14ac:dyDescent="0.2">
      <c r="A6248" s="26"/>
      <c r="B6248" s="130"/>
    </row>
    <row r="6249" spans="1:2" ht="18" x14ac:dyDescent="0.2">
      <c r="A6249" s="26"/>
      <c r="B6249" s="130"/>
    </row>
    <row r="6250" spans="1:2" ht="18" x14ac:dyDescent="0.2">
      <c r="A6250" s="26"/>
      <c r="B6250" s="130"/>
    </row>
    <row r="6251" spans="1:2" ht="18" x14ac:dyDescent="0.2">
      <c r="A6251" s="26"/>
      <c r="B6251" s="130"/>
    </row>
    <row r="6252" spans="1:2" ht="18" x14ac:dyDescent="0.2">
      <c r="A6252" s="26"/>
      <c r="B6252" s="130"/>
    </row>
    <row r="6253" spans="1:2" ht="18" x14ac:dyDescent="0.2">
      <c r="A6253" s="26"/>
      <c r="B6253" s="130"/>
    </row>
    <row r="6254" spans="1:2" ht="18" x14ac:dyDescent="0.2">
      <c r="A6254" s="26"/>
      <c r="B6254" s="130"/>
    </row>
    <row r="6255" spans="1:2" ht="18" x14ac:dyDescent="0.2">
      <c r="A6255" s="26"/>
      <c r="B6255" s="130"/>
    </row>
    <row r="6256" spans="1:2" ht="18" x14ac:dyDescent="0.2">
      <c r="A6256" s="26"/>
      <c r="B6256" s="130"/>
    </row>
    <row r="6257" spans="1:2" ht="18" x14ac:dyDescent="0.2">
      <c r="A6257" s="26"/>
      <c r="B6257" s="130"/>
    </row>
    <row r="6258" spans="1:2" ht="18" x14ac:dyDescent="0.2">
      <c r="A6258" s="26"/>
      <c r="B6258" s="130"/>
    </row>
    <row r="6259" spans="1:2" ht="18" x14ac:dyDescent="0.2">
      <c r="A6259" s="26"/>
      <c r="B6259" s="130"/>
    </row>
    <row r="6260" spans="1:2" ht="18" x14ac:dyDescent="0.2">
      <c r="A6260" s="26"/>
      <c r="B6260" s="130"/>
    </row>
    <row r="6261" spans="1:2" ht="18" x14ac:dyDescent="0.2">
      <c r="A6261" s="26"/>
      <c r="B6261" s="130"/>
    </row>
    <row r="6262" spans="1:2" ht="18" x14ac:dyDescent="0.2">
      <c r="A6262" s="26"/>
      <c r="B6262" s="130"/>
    </row>
    <row r="6263" spans="1:2" ht="18" x14ac:dyDescent="0.2">
      <c r="A6263" s="26"/>
      <c r="B6263" s="130"/>
    </row>
    <row r="6264" spans="1:2" ht="18" x14ac:dyDescent="0.2">
      <c r="A6264" s="26"/>
      <c r="B6264" s="130"/>
    </row>
    <row r="6265" spans="1:2" ht="18" x14ac:dyDescent="0.2">
      <c r="A6265" s="26"/>
      <c r="B6265" s="130"/>
    </row>
    <row r="6266" spans="1:2" ht="18" x14ac:dyDescent="0.2">
      <c r="A6266" s="26"/>
      <c r="B6266" s="130"/>
    </row>
    <row r="6267" spans="1:2" ht="18" x14ac:dyDescent="0.2">
      <c r="A6267" s="26"/>
      <c r="B6267" s="130"/>
    </row>
    <row r="6268" spans="1:2" ht="18" x14ac:dyDescent="0.2">
      <c r="A6268" s="26"/>
      <c r="B6268" s="130"/>
    </row>
    <row r="6269" spans="1:2" ht="18" x14ac:dyDescent="0.2">
      <c r="A6269" s="26"/>
      <c r="B6269" s="130"/>
    </row>
    <row r="6270" spans="1:2" ht="18" x14ac:dyDescent="0.2">
      <c r="A6270" s="26"/>
      <c r="B6270" s="130"/>
    </row>
    <row r="6271" spans="1:2" ht="18" x14ac:dyDescent="0.2">
      <c r="A6271" s="26"/>
      <c r="B6271" s="130"/>
    </row>
    <row r="6272" spans="1:2" ht="18" x14ac:dyDescent="0.2">
      <c r="A6272" s="26"/>
      <c r="B6272" s="130"/>
    </row>
    <row r="6273" spans="1:2" ht="18" x14ac:dyDescent="0.2">
      <c r="A6273" s="26"/>
      <c r="B6273" s="130"/>
    </row>
    <row r="6274" spans="1:2" ht="18" x14ac:dyDescent="0.2">
      <c r="A6274" s="26"/>
      <c r="B6274" s="130"/>
    </row>
    <row r="6275" spans="1:2" ht="18" x14ac:dyDescent="0.2">
      <c r="A6275" s="26"/>
      <c r="B6275" s="130"/>
    </row>
    <row r="6276" spans="1:2" ht="18" x14ac:dyDescent="0.2">
      <c r="A6276" s="26"/>
      <c r="B6276" s="130"/>
    </row>
    <row r="6277" spans="1:2" ht="18" x14ac:dyDescent="0.2">
      <c r="A6277" s="26"/>
      <c r="B6277" s="130"/>
    </row>
    <row r="6278" spans="1:2" ht="18" x14ac:dyDescent="0.2">
      <c r="A6278" s="26"/>
      <c r="B6278" s="130"/>
    </row>
    <row r="6279" spans="1:2" ht="18" x14ac:dyDescent="0.2">
      <c r="A6279" s="26"/>
      <c r="B6279" s="130"/>
    </row>
    <row r="6280" spans="1:2" ht="18" x14ac:dyDescent="0.2">
      <c r="A6280" s="26"/>
      <c r="B6280" s="130"/>
    </row>
    <row r="6281" spans="1:2" ht="18" x14ac:dyDescent="0.2">
      <c r="A6281" s="26"/>
      <c r="B6281" s="130"/>
    </row>
    <row r="6282" spans="1:2" ht="18" x14ac:dyDescent="0.2">
      <c r="A6282" s="26"/>
      <c r="B6282" s="130"/>
    </row>
    <row r="6283" spans="1:2" ht="18" x14ac:dyDescent="0.2">
      <c r="A6283" s="26"/>
      <c r="B6283" s="130"/>
    </row>
    <row r="6284" spans="1:2" ht="18" x14ac:dyDescent="0.2">
      <c r="A6284" s="26"/>
      <c r="B6284" s="130"/>
    </row>
    <row r="6285" spans="1:2" ht="18" x14ac:dyDescent="0.2">
      <c r="A6285" s="26"/>
      <c r="B6285" s="130"/>
    </row>
    <row r="6286" spans="1:2" ht="18" x14ac:dyDescent="0.2">
      <c r="A6286" s="26"/>
      <c r="B6286" s="130"/>
    </row>
    <row r="6287" spans="1:2" ht="18" x14ac:dyDescent="0.2">
      <c r="A6287" s="26"/>
      <c r="B6287" s="130"/>
    </row>
    <row r="6288" spans="1:2" ht="18" x14ac:dyDescent="0.2">
      <c r="A6288" s="26"/>
      <c r="B6288" s="130"/>
    </row>
    <row r="6289" spans="1:2" ht="18" x14ac:dyDescent="0.2">
      <c r="A6289" s="26"/>
      <c r="B6289" s="130"/>
    </row>
    <row r="6290" spans="1:2" ht="18" x14ac:dyDescent="0.2">
      <c r="A6290" s="26"/>
      <c r="B6290" s="130"/>
    </row>
    <row r="6291" spans="1:2" ht="18" x14ac:dyDescent="0.2">
      <c r="A6291" s="26"/>
      <c r="B6291" s="130"/>
    </row>
    <row r="6292" spans="1:2" ht="18" x14ac:dyDescent="0.2">
      <c r="A6292" s="26"/>
      <c r="B6292" s="130"/>
    </row>
    <row r="6293" spans="1:2" ht="18" x14ac:dyDescent="0.2">
      <c r="A6293" s="26"/>
      <c r="B6293" s="130"/>
    </row>
    <row r="6294" spans="1:2" ht="18" x14ac:dyDescent="0.2">
      <c r="A6294" s="26"/>
      <c r="B6294" s="130"/>
    </row>
    <row r="6295" spans="1:2" ht="18" x14ac:dyDescent="0.2">
      <c r="A6295" s="26"/>
      <c r="B6295" s="130"/>
    </row>
    <row r="6296" spans="1:2" ht="18" x14ac:dyDescent="0.2">
      <c r="A6296" s="26"/>
      <c r="B6296" s="130"/>
    </row>
    <row r="6297" spans="1:2" ht="18" x14ac:dyDescent="0.2">
      <c r="A6297" s="26"/>
      <c r="B6297" s="130"/>
    </row>
    <row r="6298" spans="1:2" ht="18" x14ac:dyDescent="0.2">
      <c r="A6298" s="26"/>
      <c r="B6298" s="130"/>
    </row>
    <row r="6299" spans="1:2" ht="18" x14ac:dyDescent="0.2">
      <c r="A6299" s="26"/>
      <c r="B6299" s="130"/>
    </row>
    <row r="6300" spans="1:2" ht="18" x14ac:dyDescent="0.2">
      <c r="A6300" s="26"/>
      <c r="B6300" s="130"/>
    </row>
    <row r="6301" spans="1:2" ht="18" x14ac:dyDescent="0.2">
      <c r="A6301" s="26"/>
      <c r="B6301" s="130"/>
    </row>
    <row r="6302" spans="1:2" ht="18" x14ac:dyDescent="0.2">
      <c r="A6302" s="26"/>
      <c r="B6302" s="130"/>
    </row>
    <row r="6303" spans="1:2" ht="18" x14ac:dyDescent="0.2">
      <c r="A6303" s="26"/>
      <c r="B6303" s="130"/>
    </row>
    <row r="6304" spans="1:2" ht="18" x14ac:dyDescent="0.2">
      <c r="A6304" s="26"/>
      <c r="B6304" s="130"/>
    </row>
    <row r="6305" spans="1:2" ht="18" x14ac:dyDescent="0.2">
      <c r="A6305" s="26"/>
      <c r="B6305" s="130"/>
    </row>
    <row r="6306" spans="1:2" ht="18" x14ac:dyDescent="0.2">
      <c r="A6306" s="26"/>
      <c r="B6306" s="130"/>
    </row>
    <row r="6307" spans="1:2" ht="18" x14ac:dyDescent="0.2">
      <c r="A6307" s="26"/>
      <c r="B6307" s="130"/>
    </row>
    <row r="6308" spans="1:2" ht="18" x14ac:dyDescent="0.2">
      <c r="A6308" s="26"/>
      <c r="B6308" s="130"/>
    </row>
    <row r="6309" spans="1:2" ht="18" x14ac:dyDescent="0.2">
      <c r="A6309" s="26"/>
      <c r="B6309" s="130"/>
    </row>
    <row r="6310" spans="1:2" ht="18" x14ac:dyDescent="0.2">
      <c r="A6310" s="26"/>
      <c r="B6310" s="130"/>
    </row>
    <row r="6311" spans="1:2" ht="18" x14ac:dyDescent="0.2">
      <c r="A6311" s="26"/>
      <c r="B6311" s="130"/>
    </row>
    <row r="6312" spans="1:2" ht="18" x14ac:dyDescent="0.2">
      <c r="A6312" s="26"/>
      <c r="B6312" s="130"/>
    </row>
    <row r="6313" spans="1:2" ht="18" x14ac:dyDescent="0.2">
      <c r="A6313" s="26"/>
      <c r="B6313" s="130"/>
    </row>
    <row r="6314" spans="1:2" ht="18" x14ac:dyDescent="0.2">
      <c r="A6314" s="26"/>
      <c r="B6314" s="130"/>
    </row>
    <row r="6315" spans="1:2" ht="18" x14ac:dyDescent="0.2">
      <c r="A6315" s="26"/>
      <c r="B6315" s="130"/>
    </row>
    <row r="6316" spans="1:2" ht="18" x14ac:dyDescent="0.2">
      <c r="A6316" s="26"/>
      <c r="B6316" s="130"/>
    </row>
    <row r="6317" spans="1:2" ht="18" x14ac:dyDescent="0.2">
      <c r="A6317" s="26"/>
      <c r="B6317" s="130"/>
    </row>
    <row r="6318" spans="1:2" ht="18" x14ac:dyDescent="0.2">
      <c r="A6318" s="26"/>
      <c r="B6318" s="130"/>
    </row>
    <row r="6319" spans="1:2" ht="18" x14ac:dyDescent="0.2">
      <c r="A6319" s="26"/>
      <c r="B6319" s="130"/>
    </row>
    <row r="6320" spans="1:2" ht="18" x14ac:dyDescent="0.2">
      <c r="A6320" s="26"/>
      <c r="B6320" s="130"/>
    </row>
    <row r="6321" spans="1:2" ht="18" x14ac:dyDescent="0.2">
      <c r="A6321" s="26"/>
      <c r="B6321" s="130"/>
    </row>
    <row r="6322" spans="1:2" ht="18" x14ac:dyDescent="0.2">
      <c r="A6322" s="26"/>
      <c r="B6322" s="130"/>
    </row>
    <row r="6323" spans="1:2" ht="18" x14ac:dyDescent="0.2">
      <c r="A6323" s="26"/>
      <c r="B6323" s="130"/>
    </row>
    <row r="6324" spans="1:2" ht="18" x14ac:dyDescent="0.2">
      <c r="A6324" s="26"/>
      <c r="B6324" s="130"/>
    </row>
    <row r="6325" spans="1:2" ht="18" x14ac:dyDescent="0.2">
      <c r="A6325" s="26"/>
      <c r="B6325" s="130"/>
    </row>
    <row r="6326" spans="1:2" ht="18" x14ac:dyDescent="0.2">
      <c r="A6326" s="26"/>
      <c r="B6326" s="130"/>
    </row>
    <row r="6327" spans="1:2" ht="18" x14ac:dyDescent="0.2">
      <c r="A6327" s="26"/>
      <c r="B6327" s="130"/>
    </row>
    <row r="6328" spans="1:2" ht="18" x14ac:dyDescent="0.2">
      <c r="A6328" s="26"/>
      <c r="B6328" s="130"/>
    </row>
    <row r="6329" spans="1:2" ht="18" x14ac:dyDescent="0.2">
      <c r="A6329" s="26"/>
      <c r="B6329" s="130"/>
    </row>
    <row r="6330" spans="1:2" ht="18" x14ac:dyDescent="0.2">
      <c r="A6330" s="26"/>
      <c r="B6330" s="130"/>
    </row>
    <row r="6331" spans="1:2" ht="18" x14ac:dyDescent="0.2">
      <c r="A6331" s="26"/>
      <c r="B6331" s="130"/>
    </row>
    <row r="6332" spans="1:2" ht="18" x14ac:dyDescent="0.2">
      <c r="A6332" s="26"/>
      <c r="B6332" s="130"/>
    </row>
    <row r="6333" spans="1:2" ht="18" x14ac:dyDescent="0.2">
      <c r="A6333" s="26"/>
      <c r="B6333" s="130"/>
    </row>
    <row r="6334" spans="1:2" ht="18" x14ac:dyDescent="0.2">
      <c r="A6334" s="26"/>
      <c r="B6334" s="130"/>
    </row>
    <row r="6335" spans="1:2" ht="18" x14ac:dyDescent="0.2">
      <c r="A6335" s="26"/>
      <c r="B6335" s="130"/>
    </row>
    <row r="6336" spans="1:2" ht="18" x14ac:dyDescent="0.2">
      <c r="A6336" s="26"/>
      <c r="B6336" s="130"/>
    </row>
    <row r="6337" spans="1:2" ht="18" x14ac:dyDescent="0.2">
      <c r="A6337" s="26"/>
      <c r="B6337" s="130"/>
    </row>
    <row r="6338" spans="1:2" ht="18" x14ac:dyDescent="0.2">
      <c r="A6338" s="26"/>
      <c r="B6338" s="130"/>
    </row>
    <row r="6339" spans="1:2" ht="18" x14ac:dyDescent="0.2">
      <c r="A6339" s="26"/>
      <c r="B6339" s="130"/>
    </row>
    <row r="6340" spans="1:2" ht="18" x14ac:dyDescent="0.2">
      <c r="A6340" s="26"/>
      <c r="B6340" s="130"/>
    </row>
    <row r="6341" spans="1:2" ht="18" x14ac:dyDescent="0.2">
      <c r="A6341" s="26"/>
      <c r="B6341" s="130"/>
    </row>
    <row r="6342" spans="1:2" ht="18" x14ac:dyDescent="0.2">
      <c r="A6342" s="26"/>
      <c r="B6342" s="130"/>
    </row>
    <row r="6343" spans="1:2" ht="18" x14ac:dyDescent="0.2">
      <c r="A6343" s="26"/>
      <c r="B6343" s="130"/>
    </row>
    <row r="6344" spans="1:2" ht="18" x14ac:dyDescent="0.2">
      <c r="A6344" s="26"/>
      <c r="B6344" s="130"/>
    </row>
    <row r="6345" spans="1:2" ht="18" x14ac:dyDescent="0.2">
      <c r="A6345" s="26"/>
      <c r="B6345" s="130"/>
    </row>
    <row r="6346" spans="1:2" ht="18" x14ac:dyDescent="0.2">
      <c r="A6346" s="26"/>
      <c r="B6346" s="130"/>
    </row>
    <row r="6347" spans="1:2" ht="18" x14ac:dyDescent="0.2">
      <c r="A6347" s="26"/>
      <c r="B6347" s="130"/>
    </row>
    <row r="6348" spans="1:2" ht="18" x14ac:dyDescent="0.2">
      <c r="A6348" s="26"/>
      <c r="B6348" s="130"/>
    </row>
    <row r="6349" spans="1:2" ht="18" x14ac:dyDescent="0.2">
      <c r="A6349" s="26"/>
      <c r="B6349" s="130"/>
    </row>
    <row r="6350" spans="1:2" ht="18" x14ac:dyDescent="0.2">
      <c r="A6350" s="26"/>
      <c r="B6350" s="130"/>
    </row>
    <row r="6351" spans="1:2" ht="18" x14ac:dyDescent="0.2">
      <c r="A6351" s="26"/>
      <c r="B6351" s="130"/>
    </row>
    <row r="6352" spans="1:2" ht="18" x14ac:dyDescent="0.2">
      <c r="A6352" s="26"/>
      <c r="B6352" s="130"/>
    </row>
    <row r="6353" spans="1:2" ht="18" x14ac:dyDescent="0.2">
      <c r="A6353" s="26"/>
      <c r="B6353" s="130"/>
    </row>
    <row r="6354" spans="1:2" ht="18" x14ac:dyDescent="0.2">
      <c r="A6354" s="26"/>
      <c r="B6354" s="130"/>
    </row>
    <row r="6355" spans="1:2" ht="18" x14ac:dyDescent="0.2">
      <c r="A6355" s="26"/>
      <c r="B6355" s="130"/>
    </row>
    <row r="6356" spans="1:2" ht="18" x14ac:dyDescent="0.2">
      <c r="A6356" s="26"/>
      <c r="B6356" s="130"/>
    </row>
    <row r="6357" spans="1:2" ht="18" x14ac:dyDescent="0.2">
      <c r="A6357" s="26"/>
      <c r="B6357" s="130"/>
    </row>
    <row r="6358" spans="1:2" ht="18" x14ac:dyDescent="0.2">
      <c r="A6358" s="26"/>
      <c r="B6358" s="130"/>
    </row>
    <row r="6359" spans="1:2" ht="18" x14ac:dyDescent="0.2">
      <c r="A6359" s="26"/>
      <c r="B6359" s="130"/>
    </row>
    <row r="6360" spans="1:2" ht="18" x14ac:dyDescent="0.2">
      <c r="A6360" s="26"/>
      <c r="B6360" s="130"/>
    </row>
    <row r="6361" spans="1:2" ht="18" x14ac:dyDescent="0.2">
      <c r="A6361" s="26"/>
      <c r="B6361" s="130"/>
    </row>
    <row r="6362" spans="1:2" ht="18" x14ac:dyDescent="0.2">
      <c r="A6362" s="26"/>
      <c r="B6362" s="130"/>
    </row>
    <row r="6363" spans="1:2" ht="18" x14ac:dyDescent="0.2">
      <c r="A6363" s="26"/>
      <c r="B6363" s="130"/>
    </row>
    <row r="6364" spans="1:2" ht="18" x14ac:dyDescent="0.2">
      <c r="A6364" s="26"/>
      <c r="B6364" s="130"/>
    </row>
    <row r="6365" spans="1:2" ht="18" x14ac:dyDescent="0.2">
      <c r="A6365" s="26"/>
      <c r="B6365" s="130"/>
    </row>
    <row r="6366" spans="1:2" ht="18" x14ac:dyDescent="0.2">
      <c r="A6366" s="26"/>
      <c r="B6366" s="130"/>
    </row>
    <row r="6367" spans="1:2" ht="18" x14ac:dyDescent="0.2">
      <c r="A6367" s="26"/>
      <c r="B6367" s="130"/>
    </row>
    <row r="6368" spans="1:2" ht="18" x14ac:dyDescent="0.2">
      <c r="A6368" s="26"/>
      <c r="B6368" s="130"/>
    </row>
    <row r="6369" spans="1:2" ht="18" x14ac:dyDescent="0.2">
      <c r="A6369" s="26"/>
      <c r="B6369" s="130"/>
    </row>
    <row r="6370" spans="1:2" ht="18" x14ac:dyDescent="0.2">
      <c r="A6370" s="26"/>
      <c r="B6370" s="130"/>
    </row>
    <row r="6371" spans="1:2" ht="18" x14ac:dyDescent="0.2">
      <c r="A6371" s="26"/>
      <c r="B6371" s="130"/>
    </row>
    <row r="6372" spans="1:2" ht="18" x14ac:dyDescent="0.2">
      <c r="A6372" s="26"/>
      <c r="B6372" s="130"/>
    </row>
    <row r="6373" spans="1:2" ht="18" x14ac:dyDescent="0.2">
      <c r="A6373" s="26"/>
      <c r="B6373" s="130"/>
    </row>
    <row r="6374" spans="1:2" ht="18" x14ac:dyDescent="0.2">
      <c r="A6374" s="26"/>
      <c r="B6374" s="130"/>
    </row>
    <row r="6375" spans="1:2" ht="18" x14ac:dyDescent="0.2">
      <c r="A6375" s="26"/>
      <c r="B6375" s="130"/>
    </row>
    <row r="6376" spans="1:2" ht="18" x14ac:dyDescent="0.2">
      <c r="A6376" s="26"/>
      <c r="B6376" s="130"/>
    </row>
    <row r="6377" spans="1:2" ht="18" x14ac:dyDescent="0.2">
      <c r="A6377" s="26"/>
      <c r="B6377" s="130"/>
    </row>
    <row r="6378" spans="1:2" ht="18" x14ac:dyDescent="0.2">
      <c r="A6378" s="26"/>
      <c r="B6378" s="130"/>
    </row>
    <row r="6379" spans="1:2" ht="18" x14ac:dyDescent="0.2">
      <c r="A6379" s="26"/>
      <c r="B6379" s="130"/>
    </row>
    <row r="6380" spans="1:2" ht="18" x14ac:dyDescent="0.2">
      <c r="A6380" s="26"/>
      <c r="B6380" s="130"/>
    </row>
    <row r="6381" spans="1:2" ht="18" x14ac:dyDescent="0.2">
      <c r="A6381" s="26"/>
      <c r="B6381" s="130"/>
    </row>
    <row r="6382" spans="1:2" ht="18" x14ac:dyDescent="0.2">
      <c r="A6382" s="26"/>
      <c r="B6382" s="130"/>
    </row>
    <row r="6383" spans="1:2" ht="18" x14ac:dyDescent="0.2">
      <c r="A6383" s="26"/>
      <c r="B6383" s="130"/>
    </row>
    <row r="6384" spans="1:2" ht="18" x14ac:dyDescent="0.2">
      <c r="A6384" s="26"/>
      <c r="B6384" s="130"/>
    </row>
    <row r="6385" spans="1:2" ht="18" x14ac:dyDescent="0.2">
      <c r="A6385" s="26"/>
      <c r="B6385" s="130"/>
    </row>
    <row r="6386" spans="1:2" ht="18" x14ac:dyDescent="0.2">
      <c r="A6386" s="26"/>
      <c r="B6386" s="130"/>
    </row>
    <row r="6387" spans="1:2" ht="18" x14ac:dyDescent="0.2">
      <c r="A6387" s="26"/>
      <c r="B6387" s="130"/>
    </row>
    <row r="6388" spans="1:2" ht="18" x14ac:dyDescent="0.2">
      <c r="A6388" s="26"/>
      <c r="B6388" s="130"/>
    </row>
    <row r="6389" spans="1:2" ht="18" x14ac:dyDescent="0.2">
      <c r="A6389" s="26"/>
      <c r="B6389" s="130"/>
    </row>
    <row r="6390" spans="1:2" ht="18" x14ac:dyDescent="0.2">
      <c r="A6390" s="26"/>
      <c r="B6390" s="130"/>
    </row>
    <row r="6391" spans="1:2" ht="18" x14ac:dyDescent="0.2">
      <c r="A6391" s="26"/>
      <c r="B6391" s="130"/>
    </row>
    <row r="6392" spans="1:2" ht="18" x14ac:dyDescent="0.2">
      <c r="A6392" s="26"/>
      <c r="B6392" s="130"/>
    </row>
    <row r="6393" spans="1:2" ht="18" x14ac:dyDescent="0.2">
      <c r="A6393" s="26"/>
      <c r="B6393" s="130"/>
    </row>
    <row r="6394" spans="1:2" ht="18" x14ac:dyDescent="0.2">
      <c r="A6394" s="26"/>
      <c r="B6394" s="130"/>
    </row>
    <row r="6395" spans="1:2" ht="18" x14ac:dyDescent="0.2">
      <c r="A6395" s="26"/>
      <c r="B6395" s="130"/>
    </row>
    <row r="6396" spans="1:2" ht="18" x14ac:dyDescent="0.2">
      <c r="A6396" s="26"/>
      <c r="B6396" s="130"/>
    </row>
    <row r="6397" spans="1:2" ht="18" x14ac:dyDescent="0.2">
      <c r="A6397" s="26"/>
      <c r="B6397" s="130"/>
    </row>
    <row r="6398" spans="1:2" ht="18" x14ac:dyDescent="0.2">
      <c r="A6398" s="26"/>
      <c r="B6398" s="130"/>
    </row>
    <row r="6399" spans="1:2" ht="18" x14ac:dyDescent="0.2">
      <c r="A6399" s="26"/>
      <c r="B6399" s="130"/>
    </row>
    <row r="6400" spans="1:2" ht="18" x14ac:dyDescent="0.2">
      <c r="A6400" s="26"/>
      <c r="B6400" s="130"/>
    </row>
    <row r="6401" spans="1:2" ht="18" x14ac:dyDescent="0.2">
      <c r="A6401" s="26"/>
      <c r="B6401" s="130"/>
    </row>
    <row r="6402" spans="1:2" ht="18" x14ac:dyDescent="0.2">
      <c r="A6402" s="26"/>
      <c r="B6402" s="130"/>
    </row>
    <row r="6403" spans="1:2" ht="18" x14ac:dyDescent="0.2">
      <c r="A6403" s="26"/>
      <c r="B6403" s="130"/>
    </row>
    <row r="6404" spans="1:2" ht="18" x14ac:dyDescent="0.2">
      <c r="A6404" s="26"/>
      <c r="B6404" s="130"/>
    </row>
    <row r="6405" spans="1:2" ht="18" x14ac:dyDescent="0.2">
      <c r="A6405" s="26"/>
      <c r="B6405" s="130"/>
    </row>
    <row r="6406" spans="1:2" ht="18" x14ac:dyDescent="0.2">
      <c r="A6406" s="26"/>
      <c r="B6406" s="130"/>
    </row>
    <row r="6407" spans="1:2" ht="18" x14ac:dyDescent="0.2">
      <c r="A6407" s="26"/>
      <c r="B6407" s="130"/>
    </row>
    <row r="6408" spans="1:2" ht="18" x14ac:dyDescent="0.2">
      <c r="A6408" s="26"/>
      <c r="B6408" s="130"/>
    </row>
    <row r="6409" spans="1:2" ht="18" x14ac:dyDescent="0.2">
      <c r="A6409" s="26"/>
      <c r="B6409" s="130"/>
    </row>
    <row r="6410" spans="1:2" ht="18" x14ac:dyDescent="0.2">
      <c r="A6410" s="26"/>
      <c r="B6410" s="130"/>
    </row>
    <row r="6411" spans="1:2" ht="18" x14ac:dyDescent="0.2">
      <c r="A6411" s="26"/>
      <c r="B6411" s="130"/>
    </row>
    <row r="6412" spans="1:2" ht="18" x14ac:dyDescent="0.2">
      <c r="A6412" s="26"/>
      <c r="B6412" s="130"/>
    </row>
    <row r="6413" spans="1:2" ht="18" x14ac:dyDescent="0.2">
      <c r="A6413" s="26"/>
      <c r="B6413" s="130"/>
    </row>
    <row r="6414" spans="1:2" ht="18" x14ac:dyDescent="0.2">
      <c r="A6414" s="26"/>
      <c r="B6414" s="130"/>
    </row>
    <row r="6415" spans="1:2" ht="18" x14ac:dyDescent="0.2">
      <c r="A6415" s="26"/>
      <c r="B6415" s="130"/>
    </row>
    <row r="6416" spans="1:2" ht="18" x14ac:dyDescent="0.2">
      <c r="A6416" s="26"/>
      <c r="B6416" s="130"/>
    </row>
    <row r="6417" spans="1:2" ht="18" x14ac:dyDescent="0.2">
      <c r="A6417" s="26"/>
      <c r="B6417" s="130"/>
    </row>
    <row r="6418" spans="1:2" ht="18" x14ac:dyDescent="0.2">
      <c r="A6418" s="26"/>
      <c r="B6418" s="130"/>
    </row>
    <row r="6419" spans="1:2" ht="18" x14ac:dyDescent="0.2">
      <c r="A6419" s="26"/>
      <c r="B6419" s="130"/>
    </row>
    <row r="6420" spans="1:2" ht="18" x14ac:dyDescent="0.2">
      <c r="A6420" s="26"/>
      <c r="B6420" s="130"/>
    </row>
    <row r="6421" spans="1:2" ht="18" x14ac:dyDescent="0.2">
      <c r="A6421" s="26"/>
      <c r="B6421" s="130"/>
    </row>
    <row r="6422" spans="1:2" ht="18" x14ac:dyDescent="0.2">
      <c r="A6422" s="26"/>
      <c r="B6422" s="130"/>
    </row>
    <row r="6423" spans="1:2" ht="18" x14ac:dyDescent="0.2">
      <c r="A6423" s="26"/>
      <c r="B6423" s="130"/>
    </row>
    <row r="6424" spans="1:2" ht="18" x14ac:dyDescent="0.2">
      <c r="A6424" s="26"/>
      <c r="B6424" s="130"/>
    </row>
    <row r="6425" spans="1:2" ht="18" x14ac:dyDescent="0.2">
      <c r="A6425" s="26"/>
      <c r="B6425" s="130"/>
    </row>
    <row r="6426" spans="1:2" ht="18" x14ac:dyDescent="0.2">
      <c r="A6426" s="26"/>
      <c r="B6426" s="130"/>
    </row>
    <row r="6427" spans="1:2" ht="18" x14ac:dyDescent="0.2">
      <c r="A6427" s="26"/>
      <c r="B6427" s="130"/>
    </row>
    <row r="6428" spans="1:2" ht="18" x14ac:dyDescent="0.2">
      <c r="A6428" s="26"/>
      <c r="B6428" s="130"/>
    </row>
    <row r="6429" spans="1:2" ht="18" x14ac:dyDescent="0.2">
      <c r="A6429" s="26"/>
      <c r="B6429" s="130"/>
    </row>
    <row r="6430" spans="1:2" ht="18" x14ac:dyDescent="0.2">
      <c r="A6430" s="26"/>
      <c r="B6430" s="130"/>
    </row>
    <row r="6431" spans="1:2" ht="18" x14ac:dyDescent="0.2">
      <c r="A6431" s="26"/>
      <c r="B6431" s="130"/>
    </row>
    <row r="6432" spans="1:2" ht="18" x14ac:dyDescent="0.2">
      <c r="A6432" s="26"/>
      <c r="B6432" s="130"/>
    </row>
    <row r="6433" spans="1:2" ht="18" x14ac:dyDescent="0.2">
      <c r="A6433" s="26"/>
      <c r="B6433" s="130"/>
    </row>
    <row r="6434" spans="1:2" ht="18" x14ac:dyDescent="0.2">
      <c r="A6434" s="26"/>
      <c r="B6434" s="130"/>
    </row>
    <row r="6435" spans="1:2" ht="18" x14ac:dyDescent="0.2">
      <c r="A6435" s="26"/>
      <c r="B6435" s="130"/>
    </row>
    <row r="6436" spans="1:2" ht="18" x14ac:dyDescent="0.2">
      <c r="A6436" s="26"/>
      <c r="B6436" s="130"/>
    </row>
    <row r="6437" spans="1:2" ht="18" x14ac:dyDescent="0.2">
      <c r="A6437" s="26"/>
      <c r="B6437" s="130"/>
    </row>
    <row r="6438" spans="1:2" ht="18" x14ac:dyDescent="0.2">
      <c r="A6438" s="26"/>
      <c r="B6438" s="130"/>
    </row>
    <row r="6439" spans="1:2" ht="18" x14ac:dyDescent="0.2">
      <c r="A6439" s="26"/>
      <c r="B6439" s="130"/>
    </row>
    <row r="6440" spans="1:2" ht="18" x14ac:dyDescent="0.2">
      <c r="A6440" s="26"/>
      <c r="B6440" s="130"/>
    </row>
    <row r="6441" spans="1:2" ht="18" x14ac:dyDescent="0.2">
      <c r="A6441" s="26"/>
      <c r="B6441" s="130"/>
    </row>
    <row r="6442" spans="1:2" ht="18" x14ac:dyDescent="0.2">
      <c r="A6442" s="26"/>
      <c r="B6442" s="130"/>
    </row>
    <row r="6443" spans="1:2" ht="18" x14ac:dyDescent="0.2">
      <c r="A6443" s="26"/>
      <c r="B6443" s="130"/>
    </row>
    <row r="6444" spans="1:2" ht="18" x14ac:dyDescent="0.2">
      <c r="A6444" s="26"/>
      <c r="B6444" s="130"/>
    </row>
    <row r="6445" spans="1:2" ht="18" x14ac:dyDescent="0.2">
      <c r="A6445" s="26"/>
      <c r="B6445" s="130"/>
    </row>
    <row r="6446" spans="1:2" ht="18" x14ac:dyDescent="0.2">
      <c r="A6446" s="26"/>
      <c r="B6446" s="130"/>
    </row>
    <row r="6447" spans="1:2" ht="18" x14ac:dyDescent="0.2">
      <c r="A6447" s="26"/>
      <c r="B6447" s="130"/>
    </row>
    <row r="6448" spans="1:2" ht="18" x14ac:dyDescent="0.2">
      <c r="A6448" s="26"/>
      <c r="B6448" s="130"/>
    </row>
    <row r="6449" spans="1:2" ht="18" x14ac:dyDescent="0.2">
      <c r="A6449" s="26"/>
      <c r="B6449" s="130"/>
    </row>
    <row r="6450" spans="1:2" ht="18" x14ac:dyDescent="0.2">
      <c r="A6450" s="26"/>
      <c r="B6450" s="130"/>
    </row>
    <row r="6451" spans="1:2" ht="18" x14ac:dyDescent="0.2">
      <c r="A6451" s="26"/>
      <c r="B6451" s="130"/>
    </row>
    <row r="6452" spans="1:2" ht="18" x14ac:dyDescent="0.2">
      <c r="A6452" s="26"/>
      <c r="B6452" s="130"/>
    </row>
    <row r="6453" spans="1:2" ht="18" x14ac:dyDescent="0.2">
      <c r="A6453" s="26"/>
      <c r="B6453" s="130"/>
    </row>
    <row r="6454" spans="1:2" ht="18" x14ac:dyDescent="0.2">
      <c r="A6454" s="26"/>
      <c r="B6454" s="130"/>
    </row>
    <row r="6455" spans="1:2" ht="18" x14ac:dyDescent="0.2">
      <c r="A6455" s="26"/>
      <c r="B6455" s="130"/>
    </row>
    <row r="6456" spans="1:2" ht="18" x14ac:dyDescent="0.2">
      <c r="A6456" s="26"/>
      <c r="B6456" s="130"/>
    </row>
    <row r="6457" spans="1:2" ht="18" x14ac:dyDescent="0.2">
      <c r="A6457" s="26"/>
      <c r="B6457" s="130"/>
    </row>
    <row r="6458" spans="1:2" ht="18" x14ac:dyDescent="0.2">
      <c r="A6458" s="26"/>
      <c r="B6458" s="130"/>
    </row>
    <row r="6459" spans="1:2" ht="18" x14ac:dyDescent="0.2">
      <c r="A6459" s="26"/>
      <c r="B6459" s="130"/>
    </row>
    <row r="6460" spans="1:2" ht="18" x14ac:dyDescent="0.2">
      <c r="A6460" s="26"/>
      <c r="B6460" s="130"/>
    </row>
    <row r="6461" spans="1:2" ht="18" x14ac:dyDescent="0.2">
      <c r="A6461" s="26"/>
      <c r="B6461" s="130"/>
    </row>
    <row r="6462" spans="1:2" ht="18" x14ac:dyDescent="0.2">
      <c r="A6462" s="26"/>
      <c r="B6462" s="130"/>
    </row>
    <row r="6463" spans="1:2" ht="18" x14ac:dyDescent="0.2">
      <c r="A6463" s="26"/>
      <c r="B6463" s="130"/>
    </row>
    <row r="6464" spans="1:2" ht="18" x14ac:dyDescent="0.2">
      <c r="A6464" s="26"/>
      <c r="B6464" s="130"/>
    </row>
    <row r="6465" spans="1:2" ht="18" x14ac:dyDescent="0.2">
      <c r="A6465" s="26"/>
      <c r="B6465" s="130"/>
    </row>
    <row r="6466" spans="1:2" ht="18" x14ac:dyDescent="0.2">
      <c r="A6466" s="26"/>
      <c r="B6466" s="130"/>
    </row>
    <row r="6467" spans="1:2" ht="18" x14ac:dyDescent="0.2">
      <c r="A6467" s="26"/>
      <c r="B6467" s="130"/>
    </row>
    <row r="6468" spans="1:2" ht="18" x14ac:dyDescent="0.2">
      <c r="A6468" s="26"/>
      <c r="B6468" s="130"/>
    </row>
    <row r="6469" spans="1:2" ht="18" x14ac:dyDescent="0.2">
      <c r="A6469" s="26"/>
      <c r="B6469" s="130"/>
    </row>
    <row r="6470" spans="1:2" ht="18" x14ac:dyDescent="0.2">
      <c r="A6470" s="26"/>
      <c r="B6470" s="130"/>
    </row>
    <row r="6471" spans="1:2" ht="18" x14ac:dyDescent="0.2">
      <c r="A6471" s="26"/>
      <c r="B6471" s="130"/>
    </row>
    <row r="6472" spans="1:2" ht="18" x14ac:dyDescent="0.2">
      <c r="A6472" s="26"/>
      <c r="B6472" s="130"/>
    </row>
    <row r="6473" spans="1:2" ht="18" x14ac:dyDescent="0.2">
      <c r="A6473" s="26"/>
      <c r="B6473" s="130"/>
    </row>
    <row r="6474" spans="1:2" ht="18" x14ac:dyDescent="0.2">
      <c r="A6474" s="26"/>
      <c r="B6474" s="130"/>
    </row>
    <row r="6475" spans="1:2" ht="18" x14ac:dyDescent="0.2">
      <c r="A6475" s="26"/>
      <c r="B6475" s="130"/>
    </row>
    <row r="6476" spans="1:2" ht="18" x14ac:dyDescent="0.2">
      <c r="A6476" s="26"/>
      <c r="B6476" s="130"/>
    </row>
    <row r="6477" spans="1:2" ht="18" x14ac:dyDescent="0.2">
      <c r="A6477" s="26"/>
      <c r="B6477" s="130"/>
    </row>
    <row r="6478" spans="1:2" ht="18" x14ac:dyDescent="0.2">
      <c r="A6478" s="26"/>
      <c r="B6478" s="130"/>
    </row>
    <row r="6479" spans="1:2" ht="18" x14ac:dyDescent="0.2">
      <c r="A6479" s="26"/>
      <c r="B6479" s="130"/>
    </row>
    <row r="6480" spans="1:2" ht="18" x14ac:dyDescent="0.2">
      <c r="A6480" s="26"/>
      <c r="B6480" s="130"/>
    </row>
    <row r="6481" spans="1:2" ht="18" x14ac:dyDescent="0.2">
      <c r="A6481" s="26"/>
      <c r="B6481" s="130"/>
    </row>
    <row r="6482" spans="1:2" ht="18" x14ac:dyDescent="0.2">
      <c r="A6482" s="26"/>
      <c r="B6482" s="130"/>
    </row>
    <row r="6483" spans="1:2" ht="18" x14ac:dyDescent="0.2">
      <c r="A6483" s="26"/>
      <c r="B6483" s="130"/>
    </row>
    <row r="6484" spans="1:2" ht="18" x14ac:dyDescent="0.2">
      <c r="A6484" s="26"/>
      <c r="B6484" s="130"/>
    </row>
    <row r="6485" spans="1:2" ht="18" x14ac:dyDescent="0.2">
      <c r="A6485" s="26"/>
      <c r="B6485" s="130"/>
    </row>
    <row r="6486" spans="1:2" ht="18" x14ac:dyDescent="0.2">
      <c r="A6486" s="26"/>
      <c r="B6486" s="130"/>
    </row>
    <row r="6487" spans="1:2" ht="18" x14ac:dyDescent="0.2">
      <c r="A6487" s="26"/>
      <c r="B6487" s="130"/>
    </row>
    <row r="6488" spans="1:2" ht="18" x14ac:dyDescent="0.2">
      <c r="A6488" s="26"/>
      <c r="B6488" s="130"/>
    </row>
    <row r="6489" spans="1:2" ht="18" x14ac:dyDescent="0.2">
      <c r="A6489" s="26"/>
      <c r="B6489" s="130"/>
    </row>
    <row r="6490" spans="1:2" ht="18" x14ac:dyDescent="0.2">
      <c r="A6490" s="26"/>
      <c r="B6490" s="130"/>
    </row>
    <row r="6491" spans="1:2" ht="18" x14ac:dyDescent="0.2">
      <c r="A6491" s="26"/>
      <c r="B6491" s="130"/>
    </row>
    <row r="6492" spans="1:2" ht="18" x14ac:dyDescent="0.2">
      <c r="A6492" s="26"/>
      <c r="B6492" s="130"/>
    </row>
    <row r="6493" spans="1:2" ht="18" x14ac:dyDescent="0.2">
      <c r="A6493" s="26"/>
      <c r="B6493" s="130"/>
    </row>
    <row r="6494" spans="1:2" ht="18" x14ac:dyDescent="0.2">
      <c r="A6494" s="26"/>
      <c r="B6494" s="130"/>
    </row>
    <row r="6495" spans="1:2" ht="18" x14ac:dyDescent="0.2">
      <c r="A6495" s="26"/>
      <c r="B6495" s="130"/>
    </row>
    <row r="6496" spans="1:2" ht="18" x14ac:dyDescent="0.2">
      <c r="A6496" s="26"/>
      <c r="B6496" s="130"/>
    </row>
    <row r="6497" spans="1:2" ht="18" x14ac:dyDescent="0.2">
      <c r="A6497" s="26"/>
      <c r="B6497" s="130"/>
    </row>
    <row r="6498" spans="1:2" ht="18" x14ac:dyDescent="0.2">
      <c r="A6498" s="26"/>
      <c r="B6498" s="130"/>
    </row>
    <row r="6499" spans="1:2" ht="18" x14ac:dyDescent="0.2">
      <c r="A6499" s="26"/>
      <c r="B6499" s="130"/>
    </row>
    <row r="6500" spans="1:2" ht="18" x14ac:dyDescent="0.2">
      <c r="A6500" s="26"/>
      <c r="B6500" s="130"/>
    </row>
    <row r="6501" spans="1:2" ht="18" x14ac:dyDescent="0.2">
      <c r="A6501" s="26"/>
      <c r="B6501" s="130"/>
    </row>
    <row r="6502" spans="1:2" ht="18" x14ac:dyDescent="0.2">
      <c r="A6502" s="26"/>
      <c r="B6502" s="130"/>
    </row>
    <row r="6503" spans="1:2" ht="18" x14ac:dyDescent="0.2">
      <c r="A6503" s="26"/>
      <c r="B6503" s="130"/>
    </row>
    <row r="6504" spans="1:2" ht="18" x14ac:dyDescent="0.2">
      <c r="A6504" s="26"/>
      <c r="B6504" s="130"/>
    </row>
    <row r="6505" spans="1:2" ht="18" x14ac:dyDescent="0.2">
      <c r="A6505" s="26"/>
      <c r="B6505" s="130"/>
    </row>
    <row r="6506" spans="1:2" ht="18" x14ac:dyDescent="0.2">
      <c r="A6506" s="26"/>
      <c r="B6506" s="130"/>
    </row>
    <row r="6507" spans="1:2" ht="18" x14ac:dyDescent="0.2">
      <c r="A6507" s="26"/>
      <c r="B6507" s="130"/>
    </row>
    <row r="6508" spans="1:2" ht="18" x14ac:dyDescent="0.2">
      <c r="A6508" s="26"/>
      <c r="B6508" s="130"/>
    </row>
    <row r="6509" spans="1:2" ht="18" x14ac:dyDescent="0.2">
      <c r="A6509" s="26"/>
      <c r="B6509" s="130"/>
    </row>
    <row r="6510" spans="1:2" ht="18" x14ac:dyDescent="0.2">
      <c r="A6510" s="26"/>
      <c r="B6510" s="130"/>
    </row>
    <row r="6511" spans="1:2" ht="18" x14ac:dyDescent="0.2">
      <c r="A6511" s="26"/>
      <c r="B6511" s="130"/>
    </row>
    <row r="6512" spans="1:2" ht="18" x14ac:dyDescent="0.2">
      <c r="A6512" s="26"/>
      <c r="B6512" s="130"/>
    </row>
    <row r="6513" spans="1:2" ht="18" x14ac:dyDescent="0.2">
      <c r="A6513" s="26"/>
      <c r="B6513" s="130"/>
    </row>
    <row r="6514" spans="1:2" ht="18" x14ac:dyDescent="0.2">
      <c r="A6514" s="26"/>
      <c r="B6514" s="130"/>
    </row>
    <row r="6515" spans="1:2" ht="18" x14ac:dyDescent="0.2">
      <c r="A6515" s="26"/>
      <c r="B6515" s="130"/>
    </row>
    <row r="6516" spans="1:2" ht="18" x14ac:dyDescent="0.2">
      <c r="A6516" s="26"/>
      <c r="B6516" s="130"/>
    </row>
    <row r="6517" spans="1:2" ht="18" x14ac:dyDescent="0.2">
      <c r="A6517" s="26"/>
      <c r="B6517" s="130"/>
    </row>
    <row r="6518" spans="1:2" ht="18" x14ac:dyDescent="0.2">
      <c r="A6518" s="26"/>
      <c r="B6518" s="130"/>
    </row>
    <row r="6519" spans="1:2" ht="18" x14ac:dyDescent="0.2">
      <c r="A6519" s="26"/>
      <c r="B6519" s="130"/>
    </row>
    <row r="6520" spans="1:2" ht="18" x14ac:dyDescent="0.2">
      <c r="A6520" s="26"/>
      <c r="B6520" s="130"/>
    </row>
    <row r="6521" spans="1:2" ht="18" x14ac:dyDescent="0.2">
      <c r="A6521" s="26"/>
      <c r="B6521" s="130"/>
    </row>
    <row r="6522" spans="1:2" ht="18" x14ac:dyDescent="0.2">
      <c r="A6522" s="26"/>
      <c r="B6522" s="130"/>
    </row>
    <row r="6523" spans="1:2" ht="18" x14ac:dyDescent="0.2">
      <c r="A6523" s="26"/>
      <c r="B6523" s="130"/>
    </row>
    <row r="6524" spans="1:2" ht="18" x14ac:dyDescent="0.2">
      <c r="A6524" s="26"/>
      <c r="B6524" s="130"/>
    </row>
    <row r="6525" spans="1:2" ht="18" x14ac:dyDescent="0.2">
      <c r="A6525" s="26"/>
      <c r="B6525" s="130"/>
    </row>
    <row r="6526" spans="1:2" ht="18" x14ac:dyDescent="0.2">
      <c r="A6526" s="26"/>
      <c r="B6526" s="130"/>
    </row>
    <row r="6527" spans="1:2" ht="18" x14ac:dyDescent="0.2">
      <c r="A6527" s="26"/>
      <c r="B6527" s="130"/>
    </row>
    <row r="6528" spans="1:2" ht="18" x14ac:dyDescent="0.2">
      <c r="A6528" s="26"/>
      <c r="B6528" s="130"/>
    </row>
    <row r="6529" spans="1:2" ht="18" x14ac:dyDescent="0.2">
      <c r="A6529" s="26"/>
      <c r="B6529" s="130"/>
    </row>
    <row r="6530" spans="1:2" ht="18" x14ac:dyDescent="0.2">
      <c r="A6530" s="26"/>
      <c r="B6530" s="130"/>
    </row>
    <row r="6531" spans="1:2" ht="18" x14ac:dyDescent="0.2">
      <c r="A6531" s="26"/>
      <c r="B6531" s="130"/>
    </row>
    <row r="6532" spans="1:2" ht="18" x14ac:dyDescent="0.2">
      <c r="A6532" s="26"/>
      <c r="B6532" s="130"/>
    </row>
    <row r="6533" spans="1:2" ht="18" x14ac:dyDescent="0.2">
      <c r="A6533" s="26"/>
      <c r="B6533" s="130"/>
    </row>
    <row r="6534" spans="1:2" ht="18" x14ac:dyDescent="0.2">
      <c r="A6534" s="26"/>
      <c r="B6534" s="130"/>
    </row>
    <row r="6535" spans="1:2" ht="18" x14ac:dyDescent="0.2">
      <c r="A6535" s="26"/>
      <c r="B6535" s="130"/>
    </row>
    <row r="6536" spans="1:2" ht="18" x14ac:dyDescent="0.2">
      <c r="A6536" s="26"/>
      <c r="B6536" s="130"/>
    </row>
    <row r="6537" spans="1:2" ht="18" x14ac:dyDescent="0.2">
      <c r="A6537" s="26"/>
      <c r="B6537" s="130"/>
    </row>
    <row r="6538" spans="1:2" ht="18" x14ac:dyDescent="0.2">
      <c r="A6538" s="26"/>
      <c r="B6538" s="130"/>
    </row>
    <row r="6539" spans="1:2" ht="18" x14ac:dyDescent="0.2">
      <c r="A6539" s="26"/>
      <c r="B6539" s="130"/>
    </row>
    <row r="6540" spans="1:2" ht="18" x14ac:dyDescent="0.2">
      <c r="A6540" s="26"/>
      <c r="B6540" s="130"/>
    </row>
    <row r="6541" spans="1:2" ht="18" x14ac:dyDescent="0.2">
      <c r="A6541" s="26"/>
      <c r="B6541" s="130"/>
    </row>
    <row r="6542" spans="1:2" ht="18" x14ac:dyDescent="0.2">
      <c r="A6542" s="26"/>
      <c r="B6542" s="130"/>
    </row>
    <row r="6543" spans="1:2" ht="18" x14ac:dyDescent="0.2">
      <c r="A6543" s="26"/>
      <c r="B6543" s="130"/>
    </row>
    <row r="6544" spans="1:2" ht="18" x14ac:dyDescent="0.2">
      <c r="A6544" s="26"/>
      <c r="B6544" s="130"/>
    </row>
    <row r="6545" spans="1:2" ht="18" x14ac:dyDescent="0.2">
      <c r="A6545" s="26"/>
      <c r="B6545" s="130"/>
    </row>
    <row r="6546" spans="1:2" ht="18" x14ac:dyDescent="0.2">
      <c r="A6546" s="26"/>
      <c r="B6546" s="130"/>
    </row>
    <row r="6547" spans="1:2" ht="18" x14ac:dyDescent="0.2">
      <c r="A6547" s="26"/>
      <c r="B6547" s="130"/>
    </row>
    <row r="6548" spans="1:2" ht="18" x14ac:dyDescent="0.2">
      <c r="A6548" s="26"/>
      <c r="B6548" s="130"/>
    </row>
    <row r="6549" spans="1:2" ht="18" x14ac:dyDescent="0.2">
      <c r="A6549" s="26"/>
      <c r="B6549" s="130"/>
    </row>
    <row r="6550" spans="1:2" ht="18" x14ac:dyDescent="0.2">
      <c r="A6550" s="26"/>
      <c r="B6550" s="130"/>
    </row>
    <row r="6551" spans="1:2" ht="18" x14ac:dyDescent="0.2">
      <c r="A6551" s="26"/>
      <c r="B6551" s="130"/>
    </row>
    <row r="6552" spans="1:2" ht="18" x14ac:dyDescent="0.2">
      <c r="A6552" s="26"/>
      <c r="B6552" s="130"/>
    </row>
    <row r="6553" spans="1:2" ht="18" x14ac:dyDescent="0.2">
      <c r="A6553" s="26"/>
      <c r="B6553" s="130"/>
    </row>
    <row r="6554" spans="1:2" ht="18" x14ac:dyDescent="0.2">
      <c r="A6554" s="26"/>
      <c r="B6554" s="130"/>
    </row>
    <row r="6555" spans="1:2" ht="18" x14ac:dyDescent="0.2">
      <c r="A6555" s="26"/>
      <c r="B6555" s="130"/>
    </row>
    <row r="6556" spans="1:2" ht="18" x14ac:dyDescent="0.2">
      <c r="A6556" s="26"/>
      <c r="B6556" s="130"/>
    </row>
    <row r="6557" spans="1:2" ht="18" x14ac:dyDescent="0.2">
      <c r="A6557" s="26"/>
      <c r="B6557" s="130"/>
    </row>
    <row r="6558" spans="1:2" ht="18" x14ac:dyDescent="0.2">
      <c r="A6558" s="26"/>
      <c r="B6558" s="130"/>
    </row>
    <row r="6559" spans="1:2" ht="18" x14ac:dyDescent="0.2">
      <c r="A6559" s="26"/>
      <c r="B6559" s="130"/>
    </row>
    <row r="6560" spans="1:2" ht="18" x14ac:dyDescent="0.2">
      <c r="A6560" s="26"/>
      <c r="B6560" s="130"/>
    </row>
    <row r="6561" spans="1:2" ht="18" x14ac:dyDescent="0.2">
      <c r="A6561" s="26"/>
      <c r="B6561" s="130"/>
    </row>
    <row r="6562" spans="1:2" ht="18" x14ac:dyDescent="0.2">
      <c r="A6562" s="26"/>
      <c r="B6562" s="130"/>
    </row>
    <row r="6563" spans="1:2" ht="18" x14ac:dyDescent="0.2">
      <c r="A6563" s="26"/>
      <c r="B6563" s="130"/>
    </row>
    <row r="6564" spans="1:2" ht="18" x14ac:dyDescent="0.2">
      <c r="A6564" s="26"/>
      <c r="B6564" s="130"/>
    </row>
    <row r="6565" spans="1:2" ht="18" x14ac:dyDescent="0.2">
      <c r="A6565" s="26"/>
      <c r="B6565" s="130"/>
    </row>
    <row r="6566" spans="1:2" ht="18" x14ac:dyDescent="0.2">
      <c r="A6566" s="26"/>
      <c r="B6566" s="130"/>
    </row>
    <row r="6567" spans="1:2" ht="18" x14ac:dyDescent="0.2">
      <c r="A6567" s="26"/>
      <c r="B6567" s="130"/>
    </row>
    <row r="6568" spans="1:2" ht="18" x14ac:dyDescent="0.2">
      <c r="A6568" s="26"/>
      <c r="B6568" s="130"/>
    </row>
    <row r="6569" spans="1:2" ht="18" x14ac:dyDescent="0.2">
      <c r="A6569" s="26"/>
      <c r="B6569" s="130"/>
    </row>
    <row r="6570" spans="1:2" ht="18" x14ac:dyDescent="0.2">
      <c r="A6570" s="26"/>
      <c r="B6570" s="130"/>
    </row>
    <row r="6571" spans="1:2" ht="18" x14ac:dyDescent="0.2">
      <c r="A6571" s="26"/>
      <c r="B6571" s="130"/>
    </row>
    <row r="6572" spans="1:2" ht="18" x14ac:dyDescent="0.2">
      <c r="A6572" s="26"/>
      <c r="B6572" s="130"/>
    </row>
    <row r="6573" spans="1:2" ht="18" x14ac:dyDescent="0.2">
      <c r="A6573" s="26"/>
      <c r="B6573" s="130"/>
    </row>
    <row r="6574" spans="1:2" ht="18" x14ac:dyDescent="0.2">
      <c r="A6574" s="26"/>
      <c r="B6574" s="130"/>
    </row>
    <row r="6575" spans="1:2" ht="18" x14ac:dyDescent="0.2">
      <c r="A6575" s="26"/>
      <c r="B6575" s="130"/>
    </row>
    <row r="6576" spans="1:2" ht="18" x14ac:dyDescent="0.2">
      <c r="A6576" s="26"/>
      <c r="B6576" s="130"/>
    </row>
    <row r="6577" spans="1:2" ht="18" x14ac:dyDescent="0.2">
      <c r="A6577" s="26"/>
      <c r="B6577" s="130"/>
    </row>
    <row r="6578" spans="1:2" ht="18" x14ac:dyDescent="0.2">
      <c r="A6578" s="26"/>
      <c r="B6578" s="130"/>
    </row>
    <row r="6579" spans="1:2" ht="18" x14ac:dyDescent="0.2">
      <c r="A6579" s="26"/>
      <c r="B6579" s="130"/>
    </row>
    <row r="6580" spans="1:2" ht="18" x14ac:dyDescent="0.2">
      <c r="A6580" s="26"/>
      <c r="B6580" s="130"/>
    </row>
    <row r="6581" spans="1:2" ht="18" x14ac:dyDescent="0.2">
      <c r="A6581" s="26"/>
      <c r="B6581" s="130"/>
    </row>
    <row r="6582" spans="1:2" ht="18" x14ac:dyDescent="0.2">
      <c r="A6582" s="26"/>
      <c r="B6582" s="130"/>
    </row>
    <row r="6583" spans="1:2" ht="18" x14ac:dyDescent="0.2">
      <c r="A6583" s="26"/>
      <c r="B6583" s="130"/>
    </row>
    <row r="6584" spans="1:2" ht="18" x14ac:dyDescent="0.2">
      <c r="A6584" s="26"/>
      <c r="B6584" s="130"/>
    </row>
    <row r="6585" spans="1:2" ht="18" x14ac:dyDescent="0.2">
      <c r="A6585" s="26"/>
      <c r="B6585" s="130"/>
    </row>
    <row r="6586" spans="1:2" ht="18" x14ac:dyDescent="0.2">
      <c r="A6586" s="26"/>
      <c r="B6586" s="130"/>
    </row>
    <row r="6587" spans="1:2" ht="18" x14ac:dyDescent="0.2">
      <c r="A6587" s="26"/>
      <c r="B6587" s="130"/>
    </row>
    <row r="6588" spans="1:2" ht="18" x14ac:dyDescent="0.2">
      <c r="A6588" s="26"/>
      <c r="B6588" s="130"/>
    </row>
    <row r="6589" spans="1:2" ht="18" x14ac:dyDescent="0.2">
      <c r="A6589" s="26"/>
      <c r="B6589" s="130"/>
    </row>
    <row r="6590" spans="1:2" ht="18" x14ac:dyDescent="0.2">
      <c r="A6590" s="26"/>
      <c r="B6590" s="130"/>
    </row>
    <row r="6591" spans="1:2" ht="18" x14ac:dyDescent="0.2">
      <c r="A6591" s="26"/>
      <c r="B6591" s="130"/>
    </row>
    <row r="6592" spans="1:2" ht="18" x14ac:dyDescent="0.2">
      <c r="A6592" s="26"/>
      <c r="B6592" s="130"/>
    </row>
    <row r="6593" spans="1:2" ht="18" x14ac:dyDescent="0.2">
      <c r="A6593" s="26"/>
      <c r="B6593" s="130"/>
    </row>
    <row r="6594" spans="1:2" ht="18" x14ac:dyDescent="0.2">
      <c r="A6594" s="26"/>
      <c r="B6594" s="130"/>
    </row>
    <row r="6595" spans="1:2" ht="18" x14ac:dyDescent="0.2">
      <c r="A6595" s="26"/>
      <c r="B6595" s="130"/>
    </row>
    <row r="6596" spans="1:2" ht="18" x14ac:dyDescent="0.2">
      <c r="A6596" s="26"/>
      <c r="B6596" s="130"/>
    </row>
    <row r="6597" spans="1:2" ht="18" x14ac:dyDescent="0.2">
      <c r="A6597" s="26"/>
      <c r="B6597" s="130"/>
    </row>
    <row r="6598" spans="1:2" ht="18" x14ac:dyDescent="0.2">
      <c r="A6598" s="26"/>
      <c r="B6598" s="130"/>
    </row>
    <row r="6599" spans="1:2" ht="18" x14ac:dyDescent="0.2">
      <c r="A6599" s="26"/>
      <c r="B6599" s="130"/>
    </row>
    <row r="6600" spans="1:2" ht="18" x14ac:dyDescent="0.2">
      <c r="A6600" s="26"/>
      <c r="B6600" s="130"/>
    </row>
    <row r="6601" spans="1:2" ht="18" x14ac:dyDescent="0.2">
      <c r="A6601" s="26"/>
      <c r="B6601" s="130"/>
    </row>
    <row r="6602" spans="1:2" ht="18" x14ac:dyDescent="0.2">
      <c r="A6602" s="26"/>
      <c r="B6602" s="130"/>
    </row>
    <row r="6603" spans="1:2" ht="18" x14ac:dyDescent="0.2">
      <c r="A6603" s="26"/>
      <c r="B6603" s="130"/>
    </row>
    <row r="6604" spans="1:2" ht="18" x14ac:dyDescent="0.2">
      <c r="A6604" s="26"/>
      <c r="B6604" s="130"/>
    </row>
    <row r="6605" spans="1:2" ht="18" x14ac:dyDescent="0.2">
      <c r="A6605" s="26"/>
      <c r="B6605" s="130"/>
    </row>
    <row r="6606" spans="1:2" ht="18" x14ac:dyDescent="0.2">
      <c r="A6606" s="26"/>
      <c r="B6606" s="130"/>
    </row>
    <row r="6607" spans="1:2" ht="18" x14ac:dyDescent="0.2">
      <c r="A6607" s="26"/>
      <c r="B6607" s="130"/>
    </row>
    <row r="6608" spans="1:2" ht="18" x14ac:dyDescent="0.2">
      <c r="A6608" s="26"/>
      <c r="B6608" s="130"/>
    </row>
    <row r="6609" spans="1:2" ht="18" x14ac:dyDescent="0.2">
      <c r="A6609" s="26"/>
      <c r="B6609" s="130"/>
    </row>
    <row r="6610" spans="1:2" ht="18" x14ac:dyDescent="0.2">
      <c r="A6610" s="26"/>
      <c r="B6610" s="130"/>
    </row>
    <row r="6611" spans="1:2" ht="18" x14ac:dyDescent="0.2">
      <c r="A6611" s="26"/>
      <c r="B6611" s="130"/>
    </row>
    <row r="6612" spans="1:2" ht="18" x14ac:dyDescent="0.2">
      <c r="A6612" s="26"/>
      <c r="B6612" s="130"/>
    </row>
    <row r="6613" spans="1:2" ht="18" x14ac:dyDescent="0.2">
      <c r="A6613" s="26"/>
      <c r="B6613" s="130"/>
    </row>
    <row r="6614" spans="1:2" ht="18" x14ac:dyDescent="0.2">
      <c r="A6614" s="26"/>
      <c r="B6614" s="130"/>
    </row>
    <row r="6615" spans="1:2" ht="18" x14ac:dyDescent="0.2">
      <c r="A6615" s="26"/>
      <c r="B6615" s="130"/>
    </row>
    <row r="6616" spans="1:2" ht="18" x14ac:dyDescent="0.2">
      <c r="A6616" s="26"/>
      <c r="B6616" s="130"/>
    </row>
    <row r="6617" spans="1:2" ht="18" x14ac:dyDescent="0.2">
      <c r="A6617" s="26"/>
      <c r="B6617" s="130"/>
    </row>
    <row r="6618" spans="1:2" ht="18" x14ac:dyDescent="0.2">
      <c r="A6618" s="26"/>
      <c r="B6618" s="130"/>
    </row>
    <row r="6619" spans="1:2" ht="18" x14ac:dyDescent="0.2">
      <c r="A6619" s="26"/>
      <c r="B6619" s="130"/>
    </row>
    <row r="6620" spans="1:2" ht="18" x14ac:dyDescent="0.2">
      <c r="A6620" s="26"/>
      <c r="B6620" s="130"/>
    </row>
    <row r="6621" spans="1:2" ht="18" x14ac:dyDescent="0.2">
      <c r="A6621" s="26"/>
      <c r="B6621" s="130"/>
    </row>
    <row r="6622" spans="1:2" ht="18" x14ac:dyDescent="0.2">
      <c r="A6622" s="26"/>
      <c r="B6622" s="130"/>
    </row>
    <row r="6623" spans="1:2" ht="18" x14ac:dyDescent="0.2">
      <c r="A6623" s="26"/>
      <c r="B6623" s="130"/>
    </row>
    <row r="6624" spans="1:2" ht="18" x14ac:dyDescent="0.2">
      <c r="A6624" s="26"/>
      <c r="B6624" s="130"/>
    </row>
    <row r="6625" spans="1:2" ht="18" x14ac:dyDescent="0.2">
      <c r="A6625" s="26"/>
      <c r="B6625" s="130"/>
    </row>
    <row r="6626" spans="1:2" ht="18" x14ac:dyDescent="0.2">
      <c r="A6626" s="26"/>
      <c r="B6626" s="130"/>
    </row>
    <row r="6627" spans="1:2" ht="18" x14ac:dyDescent="0.2">
      <c r="A6627" s="26"/>
      <c r="B6627" s="130"/>
    </row>
    <row r="6628" spans="1:2" ht="18" x14ac:dyDescent="0.2">
      <c r="A6628" s="26"/>
      <c r="B6628" s="130"/>
    </row>
    <row r="6629" spans="1:2" ht="18" x14ac:dyDescent="0.2">
      <c r="A6629" s="26"/>
      <c r="B6629" s="130"/>
    </row>
    <row r="6630" spans="1:2" ht="18" x14ac:dyDescent="0.2">
      <c r="A6630" s="26"/>
      <c r="B6630" s="130"/>
    </row>
    <row r="6631" spans="1:2" ht="18" x14ac:dyDescent="0.2">
      <c r="A6631" s="26"/>
      <c r="B6631" s="130"/>
    </row>
    <row r="6632" spans="1:2" ht="18" x14ac:dyDescent="0.2">
      <c r="A6632" s="26"/>
      <c r="B6632" s="130"/>
    </row>
    <row r="6633" spans="1:2" ht="18" x14ac:dyDescent="0.2">
      <c r="A6633" s="26"/>
      <c r="B6633" s="130"/>
    </row>
    <row r="6634" spans="1:2" ht="18" x14ac:dyDescent="0.2">
      <c r="A6634" s="26"/>
      <c r="B6634" s="130"/>
    </row>
    <row r="6635" spans="1:2" ht="18" x14ac:dyDescent="0.2">
      <c r="A6635" s="26"/>
      <c r="B6635" s="130"/>
    </row>
    <row r="6636" spans="1:2" ht="18" x14ac:dyDescent="0.2">
      <c r="A6636" s="26"/>
      <c r="B6636" s="130"/>
    </row>
    <row r="6637" spans="1:2" ht="18" x14ac:dyDescent="0.2">
      <c r="A6637" s="26"/>
      <c r="B6637" s="130"/>
    </row>
    <row r="6638" spans="1:2" ht="18" x14ac:dyDescent="0.2">
      <c r="A6638" s="26"/>
      <c r="B6638" s="130"/>
    </row>
    <row r="6639" spans="1:2" ht="18" x14ac:dyDescent="0.2">
      <c r="A6639" s="26"/>
      <c r="B6639" s="130"/>
    </row>
    <row r="6640" spans="1:2" ht="18" x14ac:dyDescent="0.2">
      <c r="A6640" s="26"/>
      <c r="B6640" s="130"/>
    </row>
    <row r="6641" spans="1:2" ht="18" x14ac:dyDescent="0.2">
      <c r="A6641" s="26"/>
      <c r="B6641" s="130"/>
    </row>
    <row r="6642" spans="1:2" ht="18" x14ac:dyDescent="0.2">
      <c r="A6642" s="26"/>
      <c r="B6642" s="130"/>
    </row>
    <row r="6643" spans="1:2" ht="18" x14ac:dyDescent="0.2">
      <c r="A6643" s="26"/>
      <c r="B6643" s="130"/>
    </row>
    <row r="6644" spans="1:2" ht="18" x14ac:dyDescent="0.2">
      <c r="A6644" s="26"/>
      <c r="B6644" s="130"/>
    </row>
    <row r="6645" spans="1:2" ht="18" x14ac:dyDescent="0.2">
      <c r="A6645" s="26"/>
      <c r="B6645" s="130"/>
    </row>
    <row r="6646" spans="1:2" ht="18" x14ac:dyDescent="0.2">
      <c r="A6646" s="26"/>
      <c r="B6646" s="130"/>
    </row>
    <row r="6647" spans="1:2" ht="18" x14ac:dyDescent="0.2">
      <c r="A6647" s="26"/>
      <c r="B6647" s="130"/>
    </row>
    <row r="6648" spans="1:2" ht="18" x14ac:dyDescent="0.2">
      <c r="A6648" s="26"/>
      <c r="B6648" s="130"/>
    </row>
    <row r="6649" spans="1:2" ht="18" x14ac:dyDescent="0.2">
      <c r="A6649" s="26"/>
      <c r="B6649" s="130"/>
    </row>
    <row r="6650" spans="1:2" ht="18" x14ac:dyDescent="0.2">
      <c r="A6650" s="26"/>
      <c r="B6650" s="130"/>
    </row>
    <row r="6651" spans="1:2" ht="18" x14ac:dyDescent="0.2">
      <c r="A6651" s="26"/>
      <c r="B6651" s="130"/>
    </row>
    <row r="6652" spans="1:2" ht="18" x14ac:dyDescent="0.2">
      <c r="A6652" s="26"/>
      <c r="B6652" s="130"/>
    </row>
    <row r="6653" spans="1:2" ht="18" x14ac:dyDescent="0.2">
      <c r="A6653" s="26"/>
      <c r="B6653" s="130"/>
    </row>
    <row r="6654" spans="1:2" ht="18" x14ac:dyDescent="0.2">
      <c r="A6654" s="26"/>
      <c r="B6654" s="130"/>
    </row>
    <row r="6655" spans="1:2" ht="18" x14ac:dyDescent="0.2">
      <c r="A6655" s="26"/>
      <c r="B6655" s="130"/>
    </row>
    <row r="6656" spans="1:2" ht="18" x14ac:dyDescent="0.2">
      <c r="A6656" s="26"/>
      <c r="B6656" s="130"/>
    </row>
    <row r="6657" spans="1:2" ht="18" x14ac:dyDescent="0.2">
      <c r="A6657" s="26"/>
      <c r="B6657" s="130"/>
    </row>
    <row r="6658" spans="1:2" ht="18" x14ac:dyDescent="0.2">
      <c r="A6658" s="26"/>
      <c r="B6658" s="130"/>
    </row>
    <row r="6659" spans="1:2" ht="18" x14ac:dyDescent="0.2">
      <c r="A6659" s="26"/>
      <c r="B6659" s="130"/>
    </row>
    <row r="6660" spans="1:2" ht="18" x14ac:dyDescent="0.2">
      <c r="A6660" s="26"/>
      <c r="B6660" s="130"/>
    </row>
    <row r="6661" spans="1:2" ht="18" x14ac:dyDescent="0.2">
      <c r="A6661" s="26"/>
      <c r="B6661" s="130"/>
    </row>
    <row r="6662" spans="1:2" ht="18" x14ac:dyDescent="0.2">
      <c r="A6662" s="26"/>
      <c r="B6662" s="130"/>
    </row>
    <row r="6663" spans="1:2" ht="18" x14ac:dyDescent="0.2">
      <c r="A6663" s="26"/>
      <c r="B6663" s="130"/>
    </row>
    <row r="6664" spans="1:2" ht="18" x14ac:dyDescent="0.2">
      <c r="A6664" s="26"/>
      <c r="B6664" s="130"/>
    </row>
    <row r="6665" spans="1:2" ht="18" x14ac:dyDescent="0.2">
      <c r="A6665" s="26"/>
      <c r="B6665" s="130"/>
    </row>
    <row r="6666" spans="1:2" ht="18" x14ac:dyDescent="0.2">
      <c r="A6666" s="26"/>
      <c r="B6666" s="130"/>
    </row>
    <row r="6667" spans="1:2" ht="18" x14ac:dyDescent="0.2">
      <c r="A6667" s="26"/>
      <c r="B6667" s="130"/>
    </row>
    <row r="6668" spans="1:2" ht="18" x14ac:dyDescent="0.2">
      <c r="A6668" s="26"/>
      <c r="B6668" s="130"/>
    </row>
    <row r="6669" spans="1:2" ht="18" x14ac:dyDescent="0.2">
      <c r="A6669" s="26"/>
      <c r="B6669" s="130"/>
    </row>
    <row r="6670" spans="1:2" ht="18" x14ac:dyDescent="0.2">
      <c r="A6670" s="26"/>
      <c r="B6670" s="130"/>
    </row>
    <row r="6671" spans="1:2" ht="18" x14ac:dyDescent="0.2">
      <c r="A6671" s="26"/>
      <c r="B6671" s="130"/>
    </row>
    <row r="6672" spans="1:2" ht="18" x14ac:dyDescent="0.2">
      <c r="A6672" s="26"/>
      <c r="B6672" s="130"/>
    </row>
    <row r="6673" spans="1:2" ht="18" x14ac:dyDescent="0.2">
      <c r="A6673" s="26"/>
      <c r="B6673" s="130"/>
    </row>
    <row r="6674" spans="1:2" ht="18" x14ac:dyDescent="0.2">
      <c r="A6674" s="26"/>
      <c r="B6674" s="130"/>
    </row>
    <row r="6675" spans="1:2" ht="18" x14ac:dyDescent="0.2">
      <c r="A6675" s="26"/>
      <c r="B6675" s="130"/>
    </row>
    <row r="6676" spans="1:2" ht="18" x14ac:dyDescent="0.2">
      <c r="A6676" s="26"/>
      <c r="B6676" s="130"/>
    </row>
    <row r="6677" spans="1:2" ht="18" x14ac:dyDescent="0.2">
      <c r="A6677" s="26"/>
      <c r="B6677" s="130"/>
    </row>
    <row r="6678" spans="1:2" ht="18" x14ac:dyDescent="0.2">
      <c r="A6678" s="26"/>
      <c r="B6678" s="130"/>
    </row>
    <row r="6679" spans="1:2" ht="18" x14ac:dyDescent="0.2">
      <c r="A6679" s="26"/>
      <c r="B6679" s="130"/>
    </row>
    <row r="6680" spans="1:2" ht="18" x14ac:dyDescent="0.2">
      <c r="A6680" s="26"/>
      <c r="B6680" s="130"/>
    </row>
    <row r="6681" spans="1:2" ht="18" x14ac:dyDescent="0.2">
      <c r="A6681" s="26"/>
      <c r="B6681" s="130"/>
    </row>
    <row r="6682" spans="1:2" ht="18" x14ac:dyDescent="0.2">
      <c r="A6682" s="26"/>
      <c r="B6682" s="130"/>
    </row>
    <row r="6683" spans="1:2" ht="18" x14ac:dyDescent="0.2">
      <c r="A6683" s="26"/>
      <c r="B6683" s="130"/>
    </row>
    <row r="6684" spans="1:2" ht="18" x14ac:dyDescent="0.2">
      <c r="A6684" s="26"/>
      <c r="B6684" s="130"/>
    </row>
    <row r="6685" spans="1:2" ht="18" x14ac:dyDescent="0.2">
      <c r="A6685" s="26"/>
      <c r="B6685" s="130"/>
    </row>
    <row r="6686" spans="1:2" ht="18" x14ac:dyDescent="0.2">
      <c r="A6686" s="26"/>
      <c r="B6686" s="130"/>
    </row>
    <row r="6687" spans="1:2" ht="18" x14ac:dyDescent="0.2">
      <c r="A6687" s="26"/>
      <c r="B6687" s="130"/>
    </row>
    <row r="6688" spans="1:2" ht="18" x14ac:dyDescent="0.2">
      <c r="A6688" s="26"/>
      <c r="B6688" s="130"/>
    </row>
    <row r="6689" spans="1:2" ht="18" x14ac:dyDescent="0.2">
      <c r="A6689" s="26"/>
      <c r="B6689" s="130"/>
    </row>
    <row r="6690" spans="1:2" ht="18" x14ac:dyDescent="0.2">
      <c r="A6690" s="26"/>
      <c r="B6690" s="130"/>
    </row>
    <row r="6691" spans="1:2" ht="18" x14ac:dyDescent="0.2">
      <c r="A6691" s="26"/>
      <c r="B6691" s="130"/>
    </row>
    <row r="6692" spans="1:2" ht="18" x14ac:dyDescent="0.2">
      <c r="A6692" s="26"/>
      <c r="B6692" s="130"/>
    </row>
    <row r="6693" spans="1:2" ht="18" x14ac:dyDescent="0.2">
      <c r="A6693" s="26"/>
      <c r="B6693" s="130"/>
    </row>
    <row r="6694" spans="1:2" ht="18" x14ac:dyDescent="0.2">
      <c r="A6694" s="26"/>
      <c r="B6694" s="130"/>
    </row>
    <row r="6695" spans="1:2" ht="18" x14ac:dyDescent="0.2">
      <c r="A6695" s="26"/>
      <c r="B6695" s="130"/>
    </row>
    <row r="6696" spans="1:2" ht="18" x14ac:dyDescent="0.2">
      <c r="A6696" s="26"/>
      <c r="B6696" s="130"/>
    </row>
    <row r="6697" spans="1:2" ht="18" x14ac:dyDescent="0.2">
      <c r="A6697" s="26"/>
      <c r="B6697" s="130"/>
    </row>
    <row r="6698" spans="1:2" ht="18" x14ac:dyDescent="0.2">
      <c r="A6698" s="26"/>
      <c r="B6698" s="130"/>
    </row>
    <row r="6699" spans="1:2" ht="18" x14ac:dyDescent="0.2">
      <c r="A6699" s="26"/>
      <c r="B6699" s="130"/>
    </row>
    <row r="6700" spans="1:2" ht="18" x14ac:dyDescent="0.2">
      <c r="A6700" s="26"/>
      <c r="B6700" s="130"/>
    </row>
    <row r="6701" spans="1:2" ht="18" x14ac:dyDescent="0.2">
      <c r="A6701" s="26"/>
      <c r="B6701" s="130"/>
    </row>
    <row r="6702" spans="1:2" ht="18" x14ac:dyDescent="0.2">
      <c r="A6702" s="26"/>
      <c r="B6702" s="130"/>
    </row>
    <row r="6703" spans="1:2" ht="18" x14ac:dyDescent="0.2">
      <c r="A6703" s="26"/>
      <c r="B6703" s="130"/>
    </row>
    <row r="6704" spans="1:2" ht="18" x14ac:dyDescent="0.2">
      <c r="A6704" s="26"/>
      <c r="B6704" s="130"/>
    </row>
    <row r="6705" spans="1:2" ht="18" x14ac:dyDescent="0.2">
      <c r="A6705" s="26"/>
      <c r="B6705" s="130"/>
    </row>
    <row r="6706" spans="1:2" ht="18" x14ac:dyDescent="0.2">
      <c r="A6706" s="26"/>
      <c r="B6706" s="130"/>
    </row>
    <row r="6707" spans="1:2" ht="18" x14ac:dyDescent="0.2">
      <c r="A6707" s="26"/>
      <c r="B6707" s="130"/>
    </row>
    <row r="6708" spans="1:2" ht="18" x14ac:dyDescent="0.2">
      <c r="A6708" s="26"/>
      <c r="B6708" s="130"/>
    </row>
    <row r="6709" spans="1:2" ht="18" x14ac:dyDescent="0.2">
      <c r="A6709" s="26"/>
      <c r="B6709" s="130"/>
    </row>
    <row r="6710" spans="1:2" ht="18" x14ac:dyDescent="0.2">
      <c r="A6710" s="26"/>
      <c r="B6710" s="130"/>
    </row>
    <row r="6711" spans="1:2" ht="18" x14ac:dyDescent="0.2">
      <c r="A6711" s="26"/>
      <c r="B6711" s="130"/>
    </row>
    <row r="6712" spans="1:2" ht="18" x14ac:dyDescent="0.2">
      <c r="A6712" s="26"/>
      <c r="B6712" s="130"/>
    </row>
    <row r="6713" spans="1:2" ht="18" x14ac:dyDescent="0.2">
      <c r="A6713" s="26"/>
      <c r="B6713" s="130"/>
    </row>
    <row r="6714" spans="1:2" ht="18" x14ac:dyDescent="0.2">
      <c r="A6714" s="26"/>
      <c r="B6714" s="130"/>
    </row>
    <row r="6715" spans="1:2" ht="18" x14ac:dyDescent="0.2">
      <c r="A6715" s="26"/>
      <c r="B6715" s="130"/>
    </row>
    <row r="6716" spans="1:2" ht="18" x14ac:dyDescent="0.2">
      <c r="A6716" s="26"/>
      <c r="B6716" s="130"/>
    </row>
    <row r="6717" spans="1:2" ht="18" x14ac:dyDescent="0.2">
      <c r="A6717" s="26"/>
      <c r="B6717" s="130"/>
    </row>
    <row r="6718" spans="1:2" ht="18" x14ac:dyDescent="0.2">
      <c r="A6718" s="26"/>
      <c r="B6718" s="130"/>
    </row>
    <row r="6719" spans="1:2" ht="18" x14ac:dyDescent="0.2">
      <c r="A6719" s="26"/>
      <c r="B6719" s="130"/>
    </row>
    <row r="6720" spans="1:2" ht="18" x14ac:dyDescent="0.2">
      <c r="A6720" s="26"/>
      <c r="B6720" s="130"/>
    </row>
    <row r="6721" spans="1:2" ht="18" x14ac:dyDescent="0.2">
      <c r="A6721" s="26"/>
      <c r="B6721" s="130"/>
    </row>
    <row r="6722" spans="1:2" ht="18" x14ac:dyDescent="0.2">
      <c r="A6722" s="26"/>
      <c r="B6722" s="130"/>
    </row>
    <row r="6723" spans="1:2" ht="18" x14ac:dyDescent="0.2">
      <c r="A6723" s="26"/>
      <c r="B6723" s="130"/>
    </row>
    <row r="6724" spans="1:2" ht="18" x14ac:dyDescent="0.2">
      <c r="A6724" s="26"/>
      <c r="B6724" s="130"/>
    </row>
    <row r="6725" spans="1:2" ht="18" x14ac:dyDescent="0.2">
      <c r="A6725" s="26"/>
      <c r="B6725" s="130"/>
    </row>
    <row r="6726" spans="1:2" ht="18" x14ac:dyDescent="0.2">
      <c r="A6726" s="26"/>
      <c r="B6726" s="130"/>
    </row>
    <row r="6727" spans="1:2" ht="18" x14ac:dyDescent="0.2">
      <c r="A6727" s="26"/>
      <c r="B6727" s="130"/>
    </row>
    <row r="6728" spans="1:2" ht="18" x14ac:dyDescent="0.2">
      <c r="A6728" s="26"/>
      <c r="B6728" s="130"/>
    </row>
    <row r="6729" spans="1:2" ht="18" x14ac:dyDescent="0.2">
      <c r="A6729" s="26"/>
      <c r="B6729" s="130"/>
    </row>
    <row r="6730" spans="1:2" ht="18" x14ac:dyDescent="0.2">
      <c r="A6730" s="26"/>
      <c r="B6730" s="130"/>
    </row>
    <row r="6731" spans="1:2" ht="18" x14ac:dyDescent="0.2">
      <c r="A6731" s="26"/>
      <c r="B6731" s="130"/>
    </row>
    <row r="6732" spans="1:2" ht="18" x14ac:dyDescent="0.2">
      <c r="A6732" s="26"/>
      <c r="B6732" s="130"/>
    </row>
    <row r="6733" spans="1:2" ht="18" x14ac:dyDescent="0.2">
      <c r="A6733" s="26"/>
      <c r="B6733" s="130"/>
    </row>
    <row r="6734" spans="1:2" ht="18" x14ac:dyDescent="0.2">
      <c r="A6734" s="26"/>
      <c r="B6734" s="130"/>
    </row>
    <row r="6735" spans="1:2" ht="18" x14ac:dyDescent="0.2">
      <c r="A6735" s="26"/>
      <c r="B6735" s="130"/>
    </row>
    <row r="6736" spans="1:2" ht="18" x14ac:dyDescent="0.2">
      <c r="A6736" s="26"/>
      <c r="B6736" s="130"/>
    </row>
    <row r="6737" spans="1:2" ht="18" x14ac:dyDescent="0.2">
      <c r="A6737" s="26"/>
      <c r="B6737" s="130"/>
    </row>
    <row r="6738" spans="1:2" ht="18" x14ac:dyDescent="0.2">
      <c r="A6738" s="26"/>
      <c r="B6738" s="130"/>
    </row>
    <row r="6739" spans="1:2" ht="18" x14ac:dyDescent="0.2">
      <c r="A6739" s="26"/>
      <c r="B6739" s="130"/>
    </row>
    <row r="6740" spans="1:2" ht="18" x14ac:dyDescent="0.2">
      <c r="A6740" s="26"/>
      <c r="B6740" s="130"/>
    </row>
    <row r="6741" spans="1:2" ht="18" x14ac:dyDescent="0.2">
      <c r="A6741" s="26"/>
      <c r="B6741" s="130"/>
    </row>
    <row r="6742" spans="1:2" ht="18" x14ac:dyDescent="0.2">
      <c r="A6742" s="26"/>
      <c r="B6742" s="130"/>
    </row>
    <row r="6743" spans="1:2" ht="18" x14ac:dyDescent="0.2">
      <c r="A6743" s="26"/>
      <c r="B6743" s="130"/>
    </row>
    <row r="6744" spans="1:2" ht="18" x14ac:dyDescent="0.2">
      <c r="A6744" s="26"/>
      <c r="B6744" s="130"/>
    </row>
    <row r="6745" spans="1:2" ht="18" x14ac:dyDescent="0.2">
      <c r="A6745" s="26"/>
      <c r="B6745" s="130"/>
    </row>
    <row r="6746" spans="1:2" ht="18" x14ac:dyDescent="0.2">
      <c r="A6746" s="26"/>
      <c r="B6746" s="130"/>
    </row>
    <row r="6747" spans="1:2" ht="18" x14ac:dyDescent="0.2">
      <c r="A6747" s="26"/>
      <c r="B6747" s="130"/>
    </row>
    <row r="6748" spans="1:2" ht="18" x14ac:dyDescent="0.2">
      <c r="A6748" s="26"/>
      <c r="B6748" s="130"/>
    </row>
    <row r="6749" spans="1:2" ht="18" x14ac:dyDescent="0.2">
      <c r="A6749" s="26"/>
      <c r="B6749" s="130"/>
    </row>
    <row r="6750" spans="1:2" ht="18" x14ac:dyDescent="0.2">
      <c r="A6750" s="26"/>
      <c r="B6750" s="130"/>
    </row>
    <row r="6751" spans="1:2" ht="18" x14ac:dyDescent="0.2">
      <c r="A6751" s="26"/>
      <c r="B6751" s="130"/>
    </row>
    <row r="6752" spans="1:2" ht="18" x14ac:dyDescent="0.2">
      <c r="A6752" s="26"/>
      <c r="B6752" s="130"/>
    </row>
    <row r="6753" spans="1:2" ht="18" x14ac:dyDescent="0.2">
      <c r="A6753" s="26"/>
      <c r="B6753" s="130"/>
    </row>
    <row r="6754" spans="1:2" ht="18" x14ac:dyDescent="0.2">
      <c r="A6754" s="26"/>
      <c r="B6754" s="130"/>
    </row>
    <row r="6755" spans="1:2" ht="18" x14ac:dyDescent="0.2">
      <c r="A6755" s="26"/>
      <c r="B6755" s="130"/>
    </row>
    <row r="6756" spans="1:2" ht="18" x14ac:dyDescent="0.2">
      <c r="A6756" s="26"/>
      <c r="B6756" s="130"/>
    </row>
    <row r="6757" spans="1:2" ht="18" x14ac:dyDescent="0.2">
      <c r="A6757" s="26"/>
      <c r="B6757" s="130"/>
    </row>
    <row r="6758" spans="1:2" ht="18" x14ac:dyDescent="0.2">
      <c r="A6758" s="26"/>
      <c r="B6758" s="130"/>
    </row>
    <row r="6759" spans="1:2" ht="18" x14ac:dyDescent="0.2">
      <c r="A6759" s="26"/>
      <c r="B6759" s="130"/>
    </row>
    <row r="6760" spans="1:2" ht="18" x14ac:dyDescent="0.2">
      <c r="A6760" s="26"/>
      <c r="B6760" s="130"/>
    </row>
    <row r="6761" spans="1:2" ht="18" x14ac:dyDescent="0.2">
      <c r="A6761" s="26"/>
      <c r="B6761" s="130"/>
    </row>
    <row r="6762" spans="1:2" ht="18" x14ac:dyDescent="0.2">
      <c r="A6762" s="26"/>
      <c r="B6762" s="130"/>
    </row>
    <row r="6763" spans="1:2" ht="18" x14ac:dyDescent="0.2">
      <c r="A6763" s="26"/>
      <c r="B6763" s="130"/>
    </row>
    <row r="6764" spans="1:2" ht="18" x14ac:dyDescent="0.2">
      <c r="A6764" s="26"/>
      <c r="B6764" s="130"/>
    </row>
    <row r="6765" spans="1:2" ht="18" x14ac:dyDescent="0.2">
      <c r="A6765" s="26"/>
      <c r="B6765" s="130"/>
    </row>
    <row r="6766" spans="1:2" ht="18" x14ac:dyDescent="0.2">
      <c r="A6766" s="26"/>
      <c r="B6766" s="130"/>
    </row>
    <row r="6767" spans="1:2" ht="18" x14ac:dyDescent="0.2">
      <c r="A6767" s="26"/>
      <c r="B6767" s="130"/>
    </row>
    <row r="6768" spans="1:2" ht="18" x14ac:dyDescent="0.2">
      <c r="A6768" s="26"/>
      <c r="B6768" s="130"/>
    </row>
    <row r="6769" spans="1:2" ht="18" x14ac:dyDescent="0.2">
      <c r="A6769" s="26"/>
      <c r="B6769" s="130"/>
    </row>
    <row r="6770" spans="1:2" ht="18" x14ac:dyDescent="0.2">
      <c r="A6770" s="26"/>
      <c r="B6770" s="130"/>
    </row>
    <row r="6771" spans="1:2" ht="18" x14ac:dyDescent="0.2">
      <c r="A6771" s="26"/>
      <c r="B6771" s="130"/>
    </row>
    <row r="6772" spans="1:2" ht="18" x14ac:dyDescent="0.2">
      <c r="A6772" s="26"/>
      <c r="B6772" s="130"/>
    </row>
    <row r="6773" spans="1:2" ht="18" x14ac:dyDescent="0.2">
      <c r="A6773" s="26"/>
      <c r="B6773" s="130"/>
    </row>
    <row r="6774" spans="1:2" ht="18" x14ac:dyDescent="0.2">
      <c r="A6774" s="26"/>
      <c r="B6774" s="130"/>
    </row>
    <row r="6775" spans="1:2" ht="18" x14ac:dyDescent="0.2">
      <c r="A6775" s="26"/>
      <c r="B6775" s="130"/>
    </row>
    <row r="6776" spans="1:2" ht="18" x14ac:dyDescent="0.2">
      <c r="A6776" s="26"/>
      <c r="B6776" s="130"/>
    </row>
    <row r="6777" spans="1:2" ht="18" x14ac:dyDescent="0.2">
      <c r="A6777" s="26"/>
      <c r="B6777" s="130"/>
    </row>
    <row r="6778" spans="1:2" ht="18" x14ac:dyDescent="0.2">
      <c r="A6778" s="26"/>
      <c r="B6778" s="130"/>
    </row>
    <row r="6779" spans="1:2" ht="18" x14ac:dyDescent="0.2">
      <c r="A6779" s="26"/>
      <c r="B6779" s="130"/>
    </row>
    <row r="6780" spans="1:2" ht="18" x14ac:dyDescent="0.2">
      <c r="A6780" s="26"/>
      <c r="B6780" s="130"/>
    </row>
    <row r="6781" spans="1:2" ht="18" x14ac:dyDescent="0.2">
      <c r="A6781" s="26"/>
      <c r="B6781" s="130"/>
    </row>
    <row r="6782" spans="1:2" ht="18" x14ac:dyDescent="0.2">
      <c r="A6782" s="26"/>
      <c r="B6782" s="130"/>
    </row>
    <row r="6783" spans="1:2" ht="18" x14ac:dyDescent="0.2">
      <c r="A6783" s="26"/>
      <c r="B6783" s="130"/>
    </row>
    <row r="6784" spans="1:2" ht="18" x14ac:dyDescent="0.2">
      <c r="A6784" s="26"/>
      <c r="B6784" s="130"/>
    </row>
    <row r="6785" spans="1:2" ht="18" x14ac:dyDescent="0.2">
      <c r="A6785" s="26"/>
      <c r="B6785" s="130"/>
    </row>
    <row r="6786" spans="1:2" ht="18" x14ac:dyDescent="0.2">
      <c r="A6786" s="26"/>
      <c r="B6786" s="130"/>
    </row>
    <row r="6787" spans="1:2" ht="18" x14ac:dyDescent="0.2">
      <c r="A6787" s="26"/>
      <c r="B6787" s="130"/>
    </row>
    <row r="6788" spans="1:2" ht="18" x14ac:dyDescent="0.2">
      <c r="A6788" s="26"/>
      <c r="B6788" s="130"/>
    </row>
    <row r="6789" spans="1:2" ht="18" x14ac:dyDescent="0.2">
      <c r="A6789" s="26"/>
      <c r="B6789" s="130"/>
    </row>
    <row r="6790" spans="1:2" ht="18" x14ac:dyDescent="0.2">
      <c r="A6790" s="26"/>
      <c r="B6790" s="130"/>
    </row>
    <row r="6791" spans="1:2" ht="18" x14ac:dyDescent="0.2">
      <c r="A6791" s="26"/>
      <c r="B6791" s="130"/>
    </row>
    <row r="6792" spans="1:2" ht="18" x14ac:dyDescent="0.2">
      <c r="A6792" s="26"/>
      <c r="B6792" s="130"/>
    </row>
    <row r="6793" spans="1:2" ht="18" x14ac:dyDescent="0.2">
      <c r="A6793" s="26"/>
      <c r="B6793" s="130"/>
    </row>
    <row r="6794" spans="1:2" ht="18" x14ac:dyDescent="0.2">
      <c r="A6794" s="26"/>
      <c r="B6794" s="130"/>
    </row>
    <row r="6795" spans="1:2" ht="18" x14ac:dyDescent="0.2">
      <c r="A6795" s="26"/>
      <c r="B6795" s="130"/>
    </row>
    <row r="6796" spans="1:2" ht="18" x14ac:dyDescent="0.2">
      <c r="A6796" s="26"/>
      <c r="B6796" s="130"/>
    </row>
    <row r="6797" spans="1:2" ht="18" x14ac:dyDescent="0.2">
      <c r="A6797" s="26"/>
      <c r="B6797" s="130"/>
    </row>
    <row r="6798" spans="1:2" ht="18" x14ac:dyDescent="0.2">
      <c r="A6798" s="26"/>
      <c r="B6798" s="130"/>
    </row>
    <row r="6799" spans="1:2" ht="18" x14ac:dyDescent="0.2">
      <c r="A6799" s="26"/>
      <c r="B6799" s="130"/>
    </row>
    <row r="6800" spans="1:2" ht="18" x14ac:dyDescent="0.2">
      <c r="A6800" s="26"/>
      <c r="B6800" s="130"/>
    </row>
    <row r="6801" spans="1:2" ht="18" x14ac:dyDescent="0.2">
      <c r="A6801" s="26"/>
      <c r="B6801" s="130"/>
    </row>
    <row r="6802" spans="1:2" ht="18" x14ac:dyDescent="0.2">
      <c r="A6802" s="26"/>
      <c r="B6802" s="130"/>
    </row>
    <row r="6803" spans="1:2" ht="18" x14ac:dyDescent="0.2">
      <c r="A6803" s="26"/>
      <c r="B6803" s="130"/>
    </row>
    <row r="6804" spans="1:2" ht="18" x14ac:dyDescent="0.2">
      <c r="A6804" s="26"/>
      <c r="B6804" s="130"/>
    </row>
    <row r="6805" spans="1:2" ht="18" x14ac:dyDescent="0.2">
      <c r="A6805" s="26"/>
      <c r="B6805" s="130"/>
    </row>
    <row r="6806" spans="1:2" ht="18" x14ac:dyDescent="0.2">
      <c r="A6806" s="26"/>
      <c r="B6806" s="130"/>
    </row>
    <row r="6807" spans="1:2" ht="18" x14ac:dyDescent="0.2">
      <c r="A6807" s="26"/>
      <c r="B6807" s="130"/>
    </row>
    <row r="6808" spans="1:2" ht="18" x14ac:dyDescent="0.2">
      <c r="A6808" s="26"/>
      <c r="B6808" s="130"/>
    </row>
    <row r="6809" spans="1:2" ht="18" x14ac:dyDescent="0.2">
      <c r="A6809" s="26"/>
      <c r="B6809" s="130"/>
    </row>
    <row r="6810" spans="1:2" ht="18" x14ac:dyDescent="0.2">
      <c r="A6810" s="26"/>
      <c r="B6810" s="130"/>
    </row>
    <row r="6811" spans="1:2" ht="18" x14ac:dyDescent="0.2">
      <c r="A6811" s="26"/>
      <c r="B6811" s="130"/>
    </row>
    <row r="6812" spans="1:2" ht="18" x14ac:dyDescent="0.2">
      <c r="A6812" s="26"/>
      <c r="B6812" s="130"/>
    </row>
    <row r="6813" spans="1:2" ht="18" x14ac:dyDescent="0.2">
      <c r="A6813" s="26"/>
      <c r="B6813" s="130"/>
    </row>
    <row r="6814" spans="1:2" ht="18" x14ac:dyDescent="0.2">
      <c r="A6814" s="26"/>
      <c r="B6814" s="130"/>
    </row>
    <row r="6815" spans="1:2" ht="18" x14ac:dyDescent="0.2">
      <c r="A6815" s="26"/>
      <c r="B6815" s="130"/>
    </row>
    <row r="6816" spans="1:2" ht="18" x14ac:dyDescent="0.2">
      <c r="A6816" s="26"/>
      <c r="B6816" s="130"/>
    </row>
    <row r="6817" spans="1:2" ht="18" x14ac:dyDescent="0.2">
      <c r="A6817" s="26"/>
      <c r="B6817" s="130"/>
    </row>
    <row r="6818" spans="1:2" ht="18" x14ac:dyDescent="0.2">
      <c r="A6818" s="26"/>
      <c r="B6818" s="130"/>
    </row>
    <row r="6819" spans="1:2" ht="18" x14ac:dyDescent="0.2">
      <c r="A6819" s="26"/>
      <c r="B6819" s="130"/>
    </row>
    <row r="6820" spans="1:2" ht="18" x14ac:dyDescent="0.2">
      <c r="A6820" s="26"/>
      <c r="B6820" s="130"/>
    </row>
    <row r="6821" spans="1:2" ht="18" x14ac:dyDescent="0.2">
      <c r="A6821" s="26"/>
      <c r="B6821" s="130"/>
    </row>
    <row r="6822" spans="1:2" ht="18" x14ac:dyDescent="0.2">
      <c r="A6822" s="26"/>
      <c r="B6822" s="130"/>
    </row>
    <row r="6823" spans="1:2" ht="18" x14ac:dyDescent="0.2">
      <c r="A6823" s="26"/>
      <c r="B6823" s="130"/>
    </row>
    <row r="6824" spans="1:2" ht="18" x14ac:dyDescent="0.2">
      <c r="A6824" s="26"/>
      <c r="B6824" s="130"/>
    </row>
    <row r="6825" spans="1:2" ht="18" x14ac:dyDescent="0.2">
      <c r="A6825" s="26"/>
      <c r="B6825" s="130"/>
    </row>
    <row r="6826" spans="1:2" ht="18" x14ac:dyDescent="0.2">
      <c r="A6826" s="26"/>
      <c r="B6826" s="130"/>
    </row>
    <row r="6827" spans="1:2" ht="18" x14ac:dyDescent="0.2">
      <c r="A6827" s="26"/>
      <c r="B6827" s="130"/>
    </row>
    <row r="6828" spans="1:2" ht="18" x14ac:dyDescent="0.2">
      <c r="A6828" s="26"/>
      <c r="B6828" s="130"/>
    </row>
    <row r="6829" spans="1:2" ht="18" x14ac:dyDescent="0.2">
      <c r="A6829" s="26"/>
      <c r="B6829" s="130"/>
    </row>
    <row r="6830" spans="1:2" ht="18" x14ac:dyDescent="0.2">
      <c r="A6830" s="26"/>
      <c r="B6830" s="130"/>
    </row>
    <row r="6831" spans="1:2" ht="18" x14ac:dyDescent="0.2">
      <c r="A6831" s="26"/>
      <c r="B6831" s="130"/>
    </row>
    <row r="6832" spans="1:2" ht="18" x14ac:dyDescent="0.2">
      <c r="A6832" s="26"/>
      <c r="B6832" s="130"/>
    </row>
    <row r="6833" spans="1:2" ht="18" x14ac:dyDescent="0.2">
      <c r="A6833" s="26"/>
      <c r="B6833" s="130"/>
    </row>
    <row r="6834" spans="1:2" ht="18" x14ac:dyDescent="0.2">
      <c r="A6834" s="26"/>
      <c r="B6834" s="130"/>
    </row>
    <row r="6835" spans="1:2" ht="18" x14ac:dyDescent="0.2">
      <c r="A6835" s="26"/>
      <c r="B6835" s="130"/>
    </row>
    <row r="6836" spans="1:2" ht="18" x14ac:dyDescent="0.2">
      <c r="A6836" s="26"/>
      <c r="B6836" s="130"/>
    </row>
    <row r="6837" spans="1:2" ht="18" x14ac:dyDescent="0.2">
      <c r="A6837" s="26"/>
      <c r="B6837" s="130"/>
    </row>
    <row r="6838" spans="1:2" ht="18" x14ac:dyDescent="0.2">
      <c r="A6838" s="26"/>
      <c r="B6838" s="130"/>
    </row>
    <row r="6839" spans="1:2" ht="18" x14ac:dyDescent="0.2">
      <c r="A6839" s="26"/>
      <c r="B6839" s="130"/>
    </row>
    <row r="6840" spans="1:2" ht="18" x14ac:dyDescent="0.2">
      <c r="A6840" s="26"/>
      <c r="B6840" s="130"/>
    </row>
    <row r="6841" spans="1:2" ht="18" x14ac:dyDescent="0.2">
      <c r="A6841" s="26"/>
      <c r="B6841" s="130"/>
    </row>
    <row r="6842" spans="1:2" ht="18" x14ac:dyDescent="0.2">
      <c r="A6842" s="26"/>
      <c r="B6842" s="130"/>
    </row>
    <row r="6843" spans="1:2" ht="18" x14ac:dyDescent="0.2">
      <c r="A6843" s="26"/>
      <c r="B6843" s="130"/>
    </row>
    <row r="6844" spans="1:2" ht="18" x14ac:dyDescent="0.2">
      <c r="A6844" s="26"/>
      <c r="B6844" s="130"/>
    </row>
    <row r="6845" spans="1:2" ht="18" x14ac:dyDescent="0.2">
      <c r="A6845" s="26"/>
      <c r="B6845" s="130"/>
    </row>
    <row r="6846" spans="1:2" ht="18" x14ac:dyDescent="0.2">
      <c r="A6846" s="26"/>
      <c r="B6846" s="130"/>
    </row>
    <row r="6847" spans="1:2" ht="18" x14ac:dyDescent="0.2">
      <c r="A6847" s="26"/>
      <c r="B6847" s="130"/>
    </row>
    <row r="6848" spans="1:2" ht="18" x14ac:dyDescent="0.2">
      <c r="A6848" s="26"/>
      <c r="B6848" s="130"/>
    </row>
    <row r="6849" spans="1:2" ht="18" x14ac:dyDescent="0.2">
      <c r="A6849" s="26"/>
      <c r="B6849" s="130"/>
    </row>
    <row r="6850" spans="1:2" ht="18" x14ac:dyDescent="0.2">
      <c r="A6850" s="26"/>
      <c r="B6850" s="130"/>
    </row>
    <row r="6851" spans="1:2" ht="18" x14ac:dyDescent="0.2">
      <c r="A6851" s="26"/>
      <c r="B6851" s="130"/>
    </row>
    <row r="6852" spans="1:2" ht="18" x14ac:dyDescent="0.2">
      <c r="A6852" s="26"/>
      <c r="B6852" s="130"/>
    </row>
    <row r="6853" spans="1:2" ht="18" x14ac:dyDescent="0.2">
      <c r="A6853" s="26"/>
      <c r="B6853" s="130"/>
    </row>
    <row r="6854" spans="1:2" ht="18" x14ac:dyDescent="0.2">
      <c r="A6854" s="26"/>
      <c r="B6854" s="130"/>
    </row>
    <row r="6855" spans="1:2" ht="18" x14ac:dyDescent="0.2">
      <c r="A6855" s="26"/>
      <c r="B6855" s="130"/>
    </row>
    <row r="6856" spans="1:2" ht="18" x14ac:dyDescent="0.2">
      <c r="A6856" s="26"/>
      <c r="B6856" s="130"/>
    </row>
    <row r="6857" spans="1:2" ht="18" x14ac:dyDescent="0.2">
      <c r="A6857" s="26"/>
      <c r="B6857" s="130"/>
    </row>
    <row r="6858" spans="1:2" ht="18" x14ac:dyDescent="0.2">
      <c r="A6858" s="26"/>
      <c r="B6858" s="130"/>
    </row>
    <row r="6859" spans="1:2" ht="18" x14ac:dyDescent="0.2">
      <c r="A6859" s="26"/>
      <c r="B6859" s="130"/>
    </row>
    <row r="6860" spans="1:2" ht="18" x14ac:dyDescent="0.2">
      <c r="A6860" s="26"/>
      <c r="B6860" s="130"/>
    </row>
    <row r="6861" spans="1:2" ht="18" x14ac:dyDescent="0.2">
      <c r="A6861" s="26"/>
      <c r="B6861" s="130"/>
    </row>
    <row r="6862" spans="1:2" ht="18" x14ac:dyDescent="0.2">
      <c r="A6862" s="26"/>
      <c r="B6862" s="130"/>
    </row>
    <row r="6863" spans="1:2" ht="18" x14ac:dyDescent="0.2">
      <c r="A6863" s="26"/>
      <c r="B6863" s="130"/>
    </row>
    <row r="6864" spans="1:2" ht="18" x14ac:dyDescent="0.2">
      <c r="A6864" s="26"/>
      <c r="B6864" s="130"/>
    </row>
    <row r="6865" spans="1:2" ht="18" x14ac:dyDescent="0.2">
      <c r="A6865" s="26"/>
      <c r="B6865" s="130"/>
    </row>
    <row r="6866" spans="1:2" ht="18" x14ac:dyDescent="0.2">
      <c r="A6866" s="26"/>
      <c r="B6866" s="130"/>
    </row>
    <row r="6867" spans="1:2" ht="18" x14ac:dyDescent="0.2">
      <c r="A6867" s="26"/>
      <c r="B6867" s="130"/>
    </row>
    <row r="6868" spans="1:2" ht="18" x14ac:dyDescent="0.2">
      <c r="A6868" s="26"/>
      <c r="B6868" s="130"/>
    </row>
    <row r="6869" spans="1:2" ht="18" x14ac:dyDescent="0.2">
      <c r="A6869" s="26"/>
      <c r="B6869" s="130"/>
    </row>
    <row r="6870" spans="1:2" ht="18" x14ac:dyDescent="0.2">
      <c r="A6870" s="26"/>
      <c r="B6870" s="130"/>
    </row>
    <row r="6871" spans="1:2" ht="18" x14ac:dyDescent="0.2">
      <c r="A6871" s="26"/>
      <c r="B6871" s="130"/>
    </row>
    <row r="6872" spans="1:2" ht="18" x14ac:dyDescent="0.2">
      <c r="A6872" s="26"/>
      <c r="B6872" s="130"/>
    </row>
    <row r="6873" spans="1:2" ht="18" x14ac:dyDescent="0.2">
      <c r="A6873" s="26"/>
      <c r="B6873" s="130"/>
    </row>
    <row r="6874" spans="1:2" ht="18" x14ac:dyDescent="0.2">
      <c r="A6874" s="26"/>
      <c r="B6874" s="130"/>
    </row>
    <row r="6875" spans="1:2" ht="18" x14ac:dyDescent="0.2">
      <c r="A6875" s="26"/>
      <c r="B6875" s="130"/>
    </row>
    <row r="6876" spans="1:2" ht="18" x14ac:dyDescent="0.2">
      <c r="A6876" s="26"/>
      <c r="B6876" s="130"/>
    </row>
    <row r="6877" spans="1:2" ht="18" x14ac:dyDescent="0.2">
      <c r="A6877" s="26"/>
      <c r="B6877" s="130"/>
    </row>
    <row r="6878" spans="1:2" ht="18" x14ac:dyDescent="0.2">
      <c r="A6878" s="26"/>
      <c r="B6878" s="130"/>
    </row>
    <row r="6879" spans="1:2" ht="18" x14ac:dyDescent="0.2">
      <c r="A6879" s="26"/>
      <c r="B6879" s="130"/>
    </row>
    <row r="6880" spans="1:2" ht="18" x14ac:dyDescent="0.2">
      <c r="A6880" s="26"/>
      <c r="B6880" s="130"/>
    </row>
    <row r="6881" spans="1:2" ht="18" x14ac:dyDescent="0.2">
      <c r="A6881" s="26"/>
      <c r="B6881" s="130"/>
    </row>
    <row r="6882" spans="1:2" ht="18" x14ac:dyDescent="0.2">
      <c r="A6882" s="26"/>
      <c r="B6882" s="130"/>
    </row>
    <row r="6883" spans="1:2" ht="18" x14ac:dyDescent="0.2">
      <c r="A6883" s="26"/>
      <c r="B6883" s="130"/>
    </row>
    <row r="6884" spans="1:2" ht="18" x14ac:dyDescent="0.2">
      <c r="A6884" s="26"/>
      <c r="B6884" s="130"/>
    </row>
    <row r="6885" spans="1:2" ht="18" x14ac:dyDescent="0.2">
      <c r="A6885" s="26"/>
      <c r="B6885" s="130"/>
    </row>
    <row r="6886" spans="1:2" ht="18" x14ac:dyDescent="0.2">
      <c r="A6886" s="26"/>
      <c r="B6886" s="130"/>
    </row>
    <row r="6887" spans="1:2" ht="18" x14ac:dyDescent="0.2">
      <c r="A6887" s="26"/>
      <c r="B6887" s="130"/>
    </row>
    <row r="6888" spans="1:2" ht="18" x14ac:dyDescent="0.2">
      <c r="A6888" s="26"/>
      <c r="B6888" s="130"/>
    </row>
    <row r="6889" spans="1:2" ht="18" x14ac:dyDescent="0.2">
      <c r="A6889" s="26"/>
      <c r="B6889" s="130"/>
    </row>
    <row r="6890" spans="1:2" ht="18" x14ac:dyDescent="0.2">
      <c r="A6890" s="26"/>
      <c r="B6890" s="130"/>
    </row>
    <row r="6891" spans="1:2" ht="18" x14ac:dyDescent="0.2">
      <c r="A6891" s="26"/>
      <c r="B6891" s="130"/>
    </row>
    <row r="6892" spans="1:2" ht="18" x14ac:dyDescent="0.2">
      <c r="A6892" s="26"/>
      <c r="B6892" s="130"/>
    </row>
    <row r="6893" spans="1:2" ht="18" x14ac:dyDescent="0.2">
      <c r="A6893" s="26"/>
      <c r="B6893" s="130"/>
    </row>
    <row r="6894" spans="1:2" ht="18" x14ac:dyDescent="0.2">
      <c r="A6894" s="26"/>
      <c r="B6894" s="130"/>
    </row>
    <row r="6895" spans="1:2" ht="18" x14ac:dyDescent="0.2">
      <c r="A6895" s="26"/>
      <c r="B6895" s="130"/>
    </row>
    <row r="6896" spans="1:2" ht="18" x14ac:dyDescent="0.2">
      <c r="A6896" s="26"/>
      <c r="B6896" s="130"/>
    </row>
    <row r="6897" spans="1:2" ht="18" x14ac:dyDescent="0.2">
      <c r="A6897" s="26"/>
      <c r="B6897" s="130"/>
    </row>
    <row r="6898" spans="1:2" ht="18" x14ac:dyDescent="0.2">
      <c r="A6898" s="26"/>
      <c r="B6898" s="130"/>
    </row>
    <row r="6899" spans="1:2" ht="18" x14ac:dyDescent="0.2">
      <c r="A6899" s="26"/>
      <c r="B6899" s="130"/>
    </row>
    <row r="6900" spans="1:2" ht="18" x14ac:dyDescent="0.2">
      <c r="A6900" s="26"/>
      <c r="B6900" s="130"/>
    </row>
    <row r="6901" spans="1:2" ht="18" x14ac:dyDescent="0.2">
      <c r="A6901" s="26"/>
      <c r="B6901" s="130"/>
    </row>
    <row r="6902" spans="1:2" ht="18" x14ac:dyDescent="0.2">
      <c r="A6902" s="26"/>
      <c r="B6902" s="130"/>
    </row>
    <row r="6903" spans="1:2" ht="18" x14ac:dyDescent="0.2">
      <c r="A6903" s="26"/>
      <c r="B6903" s="130"/>
    </row>
    <row r="6904" spans="1:2" ht="18" x14ac:dyDescent="0.2">
      <c r="A6904" s="26"/>
      <c r="B6904" s="130"/>
    </row>
    <row r="6905" spans="1:2" ht="18" x14ac:dyDescent="0.2">
      <c r="A6905" s="26"/>
      <c r="B6905" s="130"/>
    </row>
    <row r="6906" spans="1:2" ht="18" x14ac:dyDescent="0.2">
      <c r="A6906" s="26"/>
      <c r="B6906" s="130"/>
    </row>
    <row r="6907" spans="1:2" ht="18" x14ac:dyDescent="0.2">
      <c r="A6907" s="26"/>
      <c r="B6907" s="130"/>
    </row>
    <row r="6908" spans="1:2" ht="18" x14ac:dyDescent="0.2">
      <c r="A6908" s="26"/>
      <c r="B6908" s="130"/>
    </row>
    <row r="6909" spans="1:2" ht="18" x14ac:dyDescent="0.2">
      <c r="A6909" s="26"/>
      <c r="B6909" s="130"/>
    </row>
    <row r="6910" spans="1:2" ht="18" x14ac:dyDescent="0.2">
      <c r="A6910" s="26"/>
      <c r="B6910" s="130"/>
    </row>
    <row r="6911" spans="1:2" ht="18" x14ac:dyDescent="0.2">
      <c r="A6911" s="26"/>
      <c r="B6911" s="130"/>
    </row>
    <row r="6912" spans="1:2" ht="18" x14ac:dyDescent="0.2">
      <c r="A6912" s="26"/>
      <c r="B6912" s="130"/>
    </row>
    <row r="6913" spans="1:2" ht="18" x14ac:dyDescent="0.2">
      <c r="A6913" s="26"/>
      <c r="B6913" s="130"/>
    </row>
    <row r="6914" spans="1:2" ht="18" x14ac:dyDescent="0.2">
      <c r="A6914" s="26"/>
      <c r="B6914" s="130"/>
    </row>
    <row r="6915" spans="1:2" ht="18" x14ac:dyDescent="0.2">
      <c r="A6915" s="26"/>
      <c r="B6915" s="130"/>
    </row>
    <row r="6916" spans="1:2" ht="18" x14ac:dyDescent="0.2">
      <c r="A6916" s="26"/>
      <c r="B6916" s="130"/>
    </row>
    <row r="6917" spans="1:2" ht="18" x14ac:dyDescent="0.2">
      <c r="A6917" s="26"/>
      <c r="B6917" s="130"/>
    </row>
    <row r="6918" spans="1:2" ht="18" x14ac:dyDescent="0.2">
      <c r="A6918" s="26"/>
      <c r="B6918" s="130"/>
    </row>
    <row r="6919" spans="1:2" ht="18" x14ac:dyDescent="0.2">
      <c r="A6919" s="26"/>
      <c r="B6919" s="130"/>
    </row>
    <row r="6920" spans="1:2" ht="18" x14ac:dyDescent="0.2">
      <c r="A6920" s="26"/>
      <c r="B6920" s="130"/>
    </row>
    <row r="6921" spans="1:2" ht="18" x14ac:dyDescent="0.2">
      <c r="A6921" s="26"/>
      <c r="B6921" s="130"/>
    </row>
    <row r="6922" spans="1:2" ht="18" x14ac:dyDescent="0.2">
      <c r="A6922" s="26"/>
      <c r="B6922" s="130"/>
    </row>
    <row r="6923" spans="1:2" ht="18" x14ac:dyDescent="0.2">
      <c r="A6923" s="26"/>
      <c r="B6923" s="130"/>
    </row>
    <row r="6924" spans="1:2" ht="18" x14ac:dyDescent="0.2">
      <c r="A6924" s="26"/>
      <c r="B6924" s="130"/>
    </row>
    <row r="6925" spans="1:2" ht="18" x14ac:dyDescent="0.2">
      <c r="A6925" s="26"/>
      <c r="B6925" s="130"/>
    </row>
    <row r="6926" spans="1:2" ht="18" x14ac:dyDescent="0.2">
      <c r="A6926" s="26"/>
      <c r="B6926" s="130"/>
    </row>
    <row r="6927" spans="1:2" ht="18" x14ac:dyDescent="0.2">
      <c r="A6927" s="26"/>
      <c r="B6927" s="130"/>
    </row>
    <row r="6928" spans="1:2" ht="18" x14ac:dyDescent="0.2">
      <c r="A6928" s="26"/>
      <c r="B6928" s="130"/>
    </row>
    <row r="6929" spans="1:2" ht="18" x14ac:dyDescent="0.2">
      <c r="A6929" s="26"/>
      <c r="B6929" s="130"/>
    </row>
    <row r="6930" spans="1:2" ht="18" x14ac:dyDescent="0.2">
      <c r="A6930" s="26"/>
      <c r="B6930" s="130"/>
    </row>
    <row r="6931" spans="1:2" ht="18" x14ac:dyDescent="0.2">
      <c r="A6931" s="26"/>
      <c r="B6931" s="130"/>
    </row>
    <row r="6932" spans="1:2" ht="18" x14ac:dyDescent="0.2">
      <c r="A6932" s="26"/>
      <c r="B6932" s="130"/>
    </row>
    <row r="6933" spans="1:2" ht="18" x14ac:dyDescent="0.2">
      <c r="A6933" s="26"/>
      <c r="B6933" s="130"/>
    </row>
    <row r="6934" spans="1:2" ht="18" x14ac:dyDescent="0.2">
      <c r="A6934" s="26"/>
      <c r="B6934" s="130"/>
    </row>
    <row r="6935" spans="1:2" ht="18" x14ac:dyDescent="0.2">
      <c r="A6935" s="26"/>
      <c r="B6935" s="130"/>
    </row>
    <row r="6936" spans="1:2" ht="18" x14ac:dyDescent="0.2">
      <c r="A6936" s="26"/>
      <c r="B6936" s="130"/>
    </row>
    <row r="6937" spans="1:2" ht="18" x14ac:dyDescent="0.2">
      <c r="A6937" s="26"/>
      <c r="B6937" s="130"/>
    </row>
    <row r="6938" spans="1:2" ht="18" x14ac:dyDescent="0.2">
      <c r="A6938" s="26"/>
      <c r="B6938" s="130"/>
    </row>
    <row r="6939" spans="1:2" ht="18" x14ac:dyDescent="0.2">
      <c r="A6939" s="26"/>
      <c r="B6939" s="130"/>
    </row>
    <row r="6940" spans="1:2" ht="18" x14ac:dyDescent="0.2">
      <c r="A6940" s="26"/>
      <c r="B6940" s="130"/>
    </row>
    <row r="6941" spans="1:2" ht="18" x14ac:dyDescent="0.2">
      <c r="A6941" s="26"/>
      <c r="B6941" s="130"/>
    </row>
    <row r="6942" spans="1:2" ht="18" x14ac:dyDescent="0.2">
      <c r="A6942" s="26"/>
      <c r="B6942" s="130"/>
    </row>
    <row r="6943" spans="1:2" ht="18" x14ac:dyDescent="0.2">
      <c r="A6943" s="26"/>
      <c r="B6943" s="130"/>
    </row>
    <row r="6944" spans="1:2" ht="18" x14ac:dyDescent="0.2">
      <c r="A6944" s="26"/>
      <c r="B6944" s="130"/>
    </row>
    <row r="6945" spans="1:2" ht="18" x14ac:dyDescent="0.2">
      <c r="A6945" s="26"/>
      <c r="B6945" s="130"/>
    </row>
    <row r="6946" spans="1:2" ht="18" x14ac:dyDescent="0.2">
      <c r="A6946" s="26"/>
      <c r="B6946" s="130"/>
    </row>
    <row r="6947" spans="1:2" ht="18" x14ac:dyDescent="0.2">
      <c r="A6947" s="26"/>
      <c r="B6947" s="130"/>
    </row>
    <row r="6948" spans="1:2" ht="18" x14ac:dyDescent="0.2">
      <c r="A6948" s="26"/>
      <c r="B6948" s="130"/>
    </row>
    <row r="6949" spans="1:2" ht="18" x14ac:dyDescent="0.2">
      <c r="A6949" s="26"/>
      <c r="B6949" s="130"/>
    </row>
    <row r="6950" spans="1:2" ht="18" x14ac:dyDescent="0.2">
      <c r="A6950" s="26"/>
      <c r="B6950" s="130"/>
    </row>
    <row r="6951" spans="1:2" ht="18" x14ac:dyDescent="0.2">
      <c r="A6951" s="26"/>
      <c r="B6951" s="130"/>
    </row>
    <row r="6952" spans="1:2" ht="18" x14ac:dyDescent="0.2">
      <c r="A6952" s="26"/>
      <c r="B6952" s="130"/>
    </row>
    <row r="6953" spans="1:2" ht="18" x14ac:dyDescent="0.2">
      <c r="A6953" s="26"/>
      <c r="B6953" s="130"/>
    </row>
    <row r="6954" spans="1:2" ht="18" x14ac:dyDescent="0.2">
      <c r="A6954" s="26"/>
      <c r="B6954" s="130"/>
    </row>
    <row r="6955" spans="1:2" ht="18" x14ac:dyDescent="0.2">
      <c r="A6955" s="26"/>
      <c r="B6955" s="130"/>
    </row>
    <row r="6956" spans="1:2" ht="18" x14ac:dyDescent="0.2">
      <c r="A6956" s="26"/>
      <c r="B6956" s="130"/>
    </row>
    <row r="6957" spans="1:2" ht="18" x14ac:dyDescent="0.2">
      <c r="A6957" s="26"/>
      <c r="B6957" s="130"/>
    </row>
    <row r="6958" spans="1:2" ht="18" x14ac:dyDescent="0.2">
      <c r="A6958" s="26"/>
      <c r="B6958" s="130"/>
    </row>
    <row r="6959" spans="1:2" ht="18" x14ac:dyDescent="0.2">
      <c r="A6959" s="26"/>
      <c r="B6959" s="130"/>
    </row>
    <row r="6960" spans="1:2" ht="18" x14ac:dyDescent="0.2">
      <c r="A6960" s="26"/>
      <c r="B6960" s="130"/>
    </row>
    <row r="6961" spans="1:2" ht="18" x14ac:dyDescent="0.2">
      <c r="A6961" s="26"/>
      <c r="B6961" s="130"/>
    </row>
    <row r="6962" spans="1:2" ht="18" x14ac:dyDescent="0.2">
      <c r="A6962" s="26"/>
      <c r="B6962" s="130"/>
    </row>
    <row r="6963" spans="1:2" ht="18" x14ac:dyDescent="0.2">
      <c r="A6963" s="26"/>
      <c r="B6963" s="130"/>
    </row>
    <row r="6964" spans="1:2" ht="18" x14ac:dyDescent="0.2">
      <c r="A6964" s="26"/>
      <c r="B6964" s="130"/>
    </row>
    <row r="6965" spans="1:2" ht="18" x14ac:dyDescent="0.2">
      <c r="A6965" s="26"/>
      <c r="B6965" s="130"/>
    </row>
    <row r="6966" spans="1:2" ht="18" x14ac:dyDescent="0.2">
      <c r="A6966" s="26"/>
      <c r="B6966" s="130"/>
    </row>
    <row r="6967" spans="1:2" ht="18" x14ac:dyDescent="0.2">
      <c r="A6967" s="26"/>
      <c r="B6967" s="130"/>
    </row>
    <row r="6968" spans="1:2" ht="18" x14ac:dyDescent="0.2">
      <c r="A6968" s="26"/>
      <c r="B6968" s="130"/>
    </row>
    <row r="6969" spans="1:2" ht="18" x14ac:dyDescent="0.2">
      <c r="A6969" s="26"/>
      <c r="B6969" s="130"/>
    </row>
    <row r="6970" spans="1:2" ht="18" x14ac:dyDescent="0.2">
      <c r="A6970" s="26"/>
      <c r="B6970" s="130"/>
    </row>
    <row r="6971" spans="1:2" ht="18" x14ac:dyDescent="0.2">
      <c r="A6971" s="26"/>
      <c r="B6971" s="130"/>
    </row>
    <row r="6972" spans="1:2" ht="18" x14ac:dyDescent="0.2">
      <c r="A6972" s="26"/>
      <c r="B6972" s="130"/>
    </row>
    <row r="6973" spans="1:2" ht="18" x14ac:dyDescent="0.2">
      <c r="A6973" s="26"/>
      <c r="B6973" s="130"/>
    </row>
    <row r="6974" spans="1:2" ht="18" x14ac:dyDescent="0.2">
      <c r="A6974" s="26"/>
      <c r="B6974" s="130"/>
    </row>
    <row r="6975" spans="1:2" ht="18" x14ac:dyDescent="0.2">
      <c r="A6975" s="26"/>
      <c r="B6975" s="130"/>
    </row>
    <row r="6976" spans="1:2" ht="18" x14ac:dyDescent="0.2">
      <c r="A6976" s="26"/>
      <c r="B6976" s="130"/>
    </row>
    <row r="6977" spans="1:2" ht="18" x14ac:dyDescent="0.2">
      <c r="A6977" s="26"/>
      <c r="B6977" s="130"/>
    </row>
    <row r="6978" spans="1:2" ht="18" x14ac:dyDescent="0.2">
      <c r="A6978" s="26"/>
      <c r="B6978" s="130"/>
    </row>
    <row r="6979" spans="1:2" ht="18" x14ac:dyDescent="0.2">
      <c r="A6979" s="26"/>
      <c r="B6979" s="130"/>
    </row>
    <row r="6980" spans="1:2" ht="18" x14ac:dyDescent="0.2">
      <c r="A6980" s="26"/>
      <c r="B6980" s="130"/>
    </row>
    <row r="6981" spans="1:2" ht="18" x14ac:dyDescent="0.2">
      <c r="A6981" s="26"/>
      <c r="B6981" s="130"/>
    </row>
    <row r="6982" spans="1:2" ht="18" x14ac:dyDescent="0.2">
      <c r="A6982" s="26"/>
      <c r="B6982" s="130"/>
    </row>
    <row r="6983" spans="1:2" ht="18" x14ac:dyDescent="0.2">
      <c r="A6983" s="26"/>
      <c r="B6983" s="130"/>
    </row>
    <row r="6984" spans="1:2" ht="18" x14ac:dyDescent="0.2">
      <c r="A6984" s="26"/>
      <c r="B6984" s="130"/>
    </row>
    <row r="6985" spans="1:2" ht="18" x14ac:dyDescent="0.2">
      <c r="A6985" s="26"/>
      <c r="B6985" s="130"/>
    </row>
    <row r="6986" spans="1:2" ht="18" x14ac:dyDescent="0.2">
      <c r="A6986" s="26"/>
      <c r="B6986" s="130"/>
    </row>
    <row r="6987" spans="1:2" ht="18" x14ac:dyDescent="0.2">
      <c r="A6987" s="26"/>
      <c r="B6987" s="130"/>
    </row>
    <row r="6988" spans="1:2" ht="18" x14ac:dyDescent="0.2">
      <c r="A6988" s="26"/>
      <c r="B6988" s="130"/>
    </row>
    <row r="6989" spans="1:2" ht="18" x14ac:dyDescent="0.2">
      <c r="A6989" s="26"/>
      <c r="B6989" s="130"/>
    </row>
    <row r="6990" spans="1:2" ht="18" x14ac:dyDescent="0.2">
      <c r="A6990" s="26"/>
      <c r="B6990" s="130"/>
    </row>
    <row r="6991" spans="1:2" ht="18" x14ac:dyDescent="0.2">
      <c r="A6991" s="26"/>
      <c r="B6991" s="130"/>
    </row>
    <row r="6992" spans="1:2" ht="18" x14ac:dyDescent="0.2">
      <c r="A6992" s="26"/>
      <c r="B6992" s="130"/>
    </row>
    <row r="6993" spans="1:2" ht="18" x14ac:dyDescent="0.2">
      <c r="A6993" s="26"/>
      <c r="B6993" s="130"/>
    </row>
    <row r="6994" spans="1:2" ht="18" x14ac:dyDescent="0.2">
      <c r="A6994" s="26"/>
      <c r="B6994" s="130"/>
    </row>
    <row r="6995" spans="1:2" ht="18" x14ac:dyDescent="0.2">
      <c r="A6995" s="26"/>
      <c r="B6995" s="130"/>
    </row>
    <row r="6996" spans="1:2" ht="18" x14ac:dyDescent="0.2">
      <c r="A6996" s="26"/>
      <c r="B6996" s="130"/>
    </row>
    <row r="6997" spans="1:2" ht="18" x14ac:dyDescent="0.2">
      <c r="A6997" s="26"/>
      <c r="B6997" s="130"/>
    </row>
    <row r="6998" spans="1:2" ht="18" x14ac:dyDescent="0.2">
      <c r="A6998" s="26"/>
      <c r="B6998" s="130"/>
    </row>
    <row r="6999" spans="1:2" ht="18" x14ac:dyDescent="0.2">
      <c r="A6999" s="26"/>
      <c r="B6999" s="130"/>
    </row>
    <row r="7000" spans="1:2" ht="18" x14ac:dyDescent="0.2">
      <c r="A7000" s="26"/>
      <c r="B7000" s="130"/>
    </row>
    <row r="7001" spans="1:2" ht="18" x14ac:dyDescent="0.2">
      <c r="A7001" s="26"/>
      <c r="B7001" s="130"/>
    </row>
    <row r="7002" spans="1:2" ht="18" x14ac:dyDescent="0.2">
      <c r="A7002" s="26"/>
      <c r="B7002" s="130"/>
    </row>
    <row r="7003" spans="1:2" ht="18" x14ac:dyDescent="0.2">
      <c r="A7003" s="26"/>
      <c r="B7003" s="130"/>
    </row>
    <row r="7004" spans="1:2" ht="18" x14ac:dyDescent="0.2">
      <c r="A7004" s="26"/>
      <c r="B7004" s="130"/>
    </row>
    <row r="7005" spans="1:2" ht="18" x14ac:dyDescent="0.2">
      <c r="A7005" s="26"/>
      <c r="B7005" s="130"/>
    </row>
    <row r="7006" spans="1:2" ht="18" x14ac:dyDescent="0.2">
      <c r="A7006" s="26"/>
      <c r="B7006" s="130"/>
    </row>
    <row r="7007" spans="1:2" ht="18" x14ac:dyDescent="0.2">
      <c r="A7007" s="26"/>
      <c r="B7007" s="130"/>
    </row>
    <row r="7008" spans="1:2" ht="18" x14ac:dyDescent="0.2">
      <c r="A7008" s="26"/>
      <c r="B7008" s="130"/>
    </row>
    <row r="7009" spans="1:2" ht="18" x14ac:dyDescent="0.2">
      <c r="A7009" s="26"/>
      <c r="B7009" s="130"/>
    </row>
    <row r="7010" spans="1:2" ht="18" x14ac:dyDescent="0.2">
      <c r="A7010" s="26"/>
      <c r="B7010" s="130"/>
    </row>
    <row r="7011" spans="1:2" ht="18" x14ac:dyDescent="0.2">
      <c r="A7011" s="26"/>
      <c r="B7011" s="130"/>
    </row>
    <row r="7012" spans="1:2" ht="18" x14ac:dyDescent="0.2">
      <c r="A7012" s="26"/>
      <c r="B7012" s="130"/>
    </row>
    <row r="7013" spans="1:2" ht="18" x14ac:dyDescent="0.2">
      <c r="A7013" s="26"/>
      <c r="B7013" s="130"/>
    </row>
    <row r="7014" spans="1:2" ht="18" x14ac:dyDescent="0.2">
      <c r="A7014" s="26"/>
      <c r="B7014" s="130"/>
    </row>
    <row r="7015" spans="1:2" ht="18" x14ac:dyDescent="0.2">
      <c r="A7015" s="26"/>
      <c r="B7015" s="130"/>
    </row>
    <row r="7016" spans="1:2" ht="18" x14ac:dyDescent="0.2">
      <c r="A7016" s="26"/>
      <c r="B7016" s="130"/>
    </row>
    <row r="7017" spans="1:2" ht="18" x14ac:dyDescent="0.2">
      <c r="A7017" s="26"/>
      <c r="B7017" s="130"/>
    </row>
    <row r="7018" spans="1:2" ht="18" x14ac:dyDescent="0.2">
      <c r="A7018" s="26"/>
      <c r="B7018" s="130"/>
    </row>
    <row r="7019" spans="1:2" ht="18" x14ac:dyDescent="0.2">
      <c r="A7019" s="26"/>
      <c r="B7019" s="130"/>
    </row>
    <row r="7020" spans="1:2" ht="18" x14ac:dyDescent="0.2">
      <c r="A7020" s="26"/>
      <c r="B7020" s="130"/>
    </row>
    <row r="7021" spans="1:2" ht="18" x14ac:dyDescent="0.2">
      <c r="A7021" s="26"/>
      <c r="B7021" s="130"/>
    </row>
    <row r="7022" spans="1:2" ht="18" x14ac:dyDescent="0.2">
      <c r="A7022" s="26"/>
      <c r="B7022" s="130"/>
    </row>
    <row r="7023" spans="1:2" ht="18" x14ac:dyDescent="0.2">
      <c r="A7023" s="26"/>
      <c r="B7023" s="130"/>
    </row>
    <row r="7024" spans="1:2" ht="18" x14ac:dyDescent="0.2">
      <c r="A7024" s="26"/>
      <c r="B7024" s="130"/>
    </row>
    <row r="7025" spans="1:2" ht="18" x14ac:dyDescent="0.2">
      <c r="A7025" s="26"/>
      <c r="B7025" s="130"/>
    </row>
    <row r="7026" spans="1:2" ht="18" x14ac:dyDescent="0.2">
      <c r="A7026" s="26"/>
      <c r="B7026" s="130"/>
    </row>
    <row r="7027" spans="1:2" ht="18" x14ac:dyDescent="0.2">
      <c r="A7027" s="26"/>
      <c r="B7027" s="130"/>
    </row>
    <row r="7028" spans="1:2" ht="18" x14ac:dyDescent="0.2">
      <c r="A7028" s="26"/>
      <c r="B7028" s="130"/>
    </row>
    <row r="7029" spans="1:2" ht="18" x14ac:dyDescent="0.2">
      <c r="A7029" s="26"/>
      <c r="B7029" s="130"/>
    </row>
    <row r="7030" spans="1:2" ht="18" x14ac:dyDescent="0.2">
      <c r="A7030" s="26"/>
      <c r="B7030" s="130"/>
    </row>
    <row r="7031" spans="1:2" ht="18" x14ac:dyDescent="0.2">
      <c r="A7031" s="26"/>
      <c r="B7031" s="130"/>
    </row>
    <row r="7032" spans="1:2" ht="18" x14ac:dyDescent="0.2">
      <c r="A7032" s="26"/>
      <c r="B7032" s="130"/>
    </row>
    <row r="7033" spans="1:2" ht="18" x14ac:dyDescent="0.2">
      <c r="A7033" s="26"/>
      <c r="B7033" s="130"/>
    </row>
    <row r="7034" spans="1:2" ht="18" x14ac:dyDescent="0.2">
      <c r="A7034" s="26"/>
      <c r="B7034" s="130"/>
    </row>
    <row r="7035" spans="1:2" ht="18" x14ac:dyDescent="0.2">
      <c r="A7035" s="26"/>
      <c r="B7035" s="130"/>
    </row>
    <row r="7036" spans="1:2" ht="18" x14ac:dyDescent="0.2">
      <c r="A7036" s="26"/>
      <c r="B7036" s="130"/>
    </row>
    <row r="7037" spans="1:2" ht="18" x14ac:dyDescent="0.2">
      <c r="A7037" s="26"/>
      <c r="B7037" s="130"/>
    </row>
    <row r="7038" spans="1:2" ht="18" x14ac:dyDescent="0.2">
      <c r="A7038" s="26"/>
      <c r="B7038" s="130"/>
    </row>
    <row r="7039" spans="1:2" ht="18" x14ac:dyDescent="0.2">
      <c r="A7039" s="26"/>
      <c r="B7039" s="130"/>
    </row>
    <row r="7040" spans="1:2" ht="18" x14ac:dyDescent="0.2">
      <c r="A7040" s="26"/>
      <c r="B7040" s="130"/>
    </row>
    <row r="7041" spans="1:2" ht="18" x14ac:dyDescent="0.2">
      <c r="A7041" s="26"/>
      <c r="B7041" s="130"/>
    </row>
    <row r="7042" spans="1:2" ht="18" x14ac:dyDescent="0.2">
      <c r="A7042" s="26"/>
      <c r="B7042" s="130"/>
    </row>
    <row r="7043" spans="1:2" ht="18" x14ac:dyDescent="0.2">
      <c r="A7043" s="26"/>
      <c r="B7043" s="130"/>
    </row>
    <row r="7044" spans="1:2" ht="18" x14ac:dyDescent="0.2">
      <c r="A7044" s="26"/>
      <c r="B7044" s="130"/>
    </row>
    <row r="7045" spans="1:2" ht="18" x14ac:dyDescent="0.2">
      <c r="A7045" s="26"/>
      <c r="B7045" s="130"/>
    </row>
    <row r="7046" spans="1:2" ht="18" x14ac:dyDescent="0.2">
      <c r="A7046" s="26"/>
      <c r="B7046" s="130"/>
    </row>
    <row r="7047" spans="1:2" ht="18" x14ac:dyDescent="0.2">
      <c r="A7047" s="26"/>
      <c r="B7047" s="130"/>
    </row>
    <row r="7048" spans="1:2" ht="18" x14ac:dyDescent="0.2">
      <c r="A7048" s="26"/>
      <c r="B7048" s="130"/>
    </row>
    <row r="7049" spans="1:2" ht="18" x14ac:dyDescent="0.2">
      <c r="A7049" s="26"/>
      <c r="B7049" s="130"/>
    </row>
    <row r="7050" spans="1:2" ht="18" x14ac:dyDescent="0.2">
      <c r="A7050" s="26"/>
      <c r="B7050" s="130"/>
    </row>
    <row r="7051" spans="1:2" ht="18" x14ac:dyDescent="0.2">
      <c r="A7051" s="26"/>
      <c r="B7051" s="130"/>
    </row>
    <row r="7052" spans="1:2" ht="18" x14ac:dyDescent="0.2">
      <c r="A7052" s="26"/>
      <c r="B7052" s="130"/>
    </row>
    <row r="7053" spans="1:2" ht="18" x14ac:dyDescent="0.2">
      <c r="A7053" s="26"/>
      <c r="B7053" s="130"/>
    </row>
    <row r="7054" spans="1:2" ht="18" x14ac:dyDescent="0.2">
      <c r="A7054" s="26"/>
      <c r="B7054" s="130"/>
    </row>
    <row r="7055" spans="1:2" ht="18" x14ac:dyDescent="0.2">
      <c r="A7055" s="26"/>
      <c r="B7055" s="130"/>
    </row>
    <row r="7056" spans="1:2" ht="18" x14ac:dyDescent="0.2">
      <c r="A7056" s="26"/>
      <c r="B7056" s="130"/>
    </row>
    <row r="7057" spans="1:2" ht="18" x14ac:dyDescent="0.2">
      <c r="A7057" s="26"/>
      <c r="B7057" s="130"/>
    </row>
    <row r="7058" spans="1:2" ht="18" x14ac:dyDescent="0.2">
      <c r="A7058" s="26"/>
      <c r="B7058" s="130"/>
    </row>
    <row r="7059" spans="1:2" ht="18" x14ac:dyDescent="0.2">
      <c r="A7059" s="26"/>
      <c r="B7059" s="130"/>
    </row>
    <row r="7060" spans="1:2" ht="18" x14ac:dyDescent="0.2">
      <c r="A7060" s="26"/>
      <c r="B7060" s="130"/>
    </row>
    <row r="7061" spans="1:2" ht="18" x14ac:dyDescent="0.2">
      <c r="A7061" s="26"/>
      <c r="B7061" s="130"/>
    </row>
    <row r="7062" spans="1:2" ht="18" x14ac:dyDescent="0.2">
      <c r="A7062" s="26"/>
      <c r="B7062" s="130"/>
    </row>
    <row r="7063" spans="1:2" ht="18" x14ac:dyDescent="0.2">
      <c r="A7063" s="26"/>
      <c r="B7063" s="130"/>
    </row>
    <row r="7064" spans="1:2" ht="18" x14ac:dyDescent="0.2">
      <c r="A7064" s="26"/>
      <c r="B7064" s="130"/>
    </row>
    <row r="7065" spans="1:2" ht="18" x14ac:dyDescent="0.2">
      <c r="A7065" s="26"/>
      <c r="B7065" s="130"/>
    </row>
    <row r="7066" spans="1:2" ht="18" x14ac:dyDescent="0.2">
      <c r="A7066" s="26"/>
      <c r="B7066" s="130"/>
    </row>
    <row r="7067" spans="1:2" ht="18" x14ac:dyDescent="0.2">
      <c r="A7067" s="26"/>
      <c r="B7067" s="130"/>
    </row>
    <row r="7068" spans="1:2" ht="18" x14ac:dyDescent="0.2">
      <c r="A7068" s="26"/>
      <c r="B7068" s="130"/>
    </row>
    <row r="7069" spans="1:2" ht="18" x14ac:dyDescent="0.2">
      <c r="A7069" s="26"/>
      <c r="B7069" s="130"/>
    </row>
    <row r="7070" spans="1:2" ht="18" x14ac:dyDescent="0.2">
      <c r="A7070" s="26"/>
      <c r="B7070" s="130"/>
    </row>
    <row r="7071" spans="1:2" ht="18" x14ac:dyDescent="0.2">
      <c r="A7071" s="26"/>
      <c r="B7071" s="130"/>
    </row>
    <row r="7072" spans="1:2" ht="18" x14ac:dyDescent="0.2">
      <c r="A7072" s="26"/>
      <c r="B7072" s="130"/>
    </row>
    <row r="7073" spans="1:2" ht="18" x14ac:dyDescent="0.2">
      <c r="A7073" s="26"/>
      <c r="B7073" s="130"/>
    </row>
    <row r="7074" spans="1:2" ht="18" x14ac:dyDescent="0.2">
      <c r="A7074" s="26"/>
      <c r="B7074" s="130"/>
    </row>
    <row r="7075" spans="1:2" ht="18" x14ac:dyDescent="0.2">
      <c r="A7075" s="26"/>
      <c r="B7075" s="130"/>
    </row>
    <row r="7076" spans="1:2" ht="18" x14ac:dyDescent="0.2">
      <c r="A7076" s="26"/>
      <c r="B7076" s="130"/>
    </row>
    <row r="7077" spans="1:2" ht="18" x14ac:dyDescent="0.2">
      <c r="A7077" s="26"/>
      <c r="B7077" s="130"/>
    </row>
    <row r="7078" spans="1:2" ht="18" x14ac:dyDescent="0.2">
      <c r="A7078" s="26"/>
      <c r="B7078" s="130"/>
    </row>
    <row r="7079" spans="1:2" ht="18" x14ac:dyDescent="0.2">
      <c r="A7079" s="26"/>
      <c r="B7079" s="130"/>
    </row>
    <row r="7080" spans="1:2" ht="18" x14ac:dyDescent="0.2">
      <c r="A7080" s="26"/>
      <c r="B7080" s="130"/>
    </row>
    <row r="7081" spans="1:2" ht="18" x14ac:dyDescent="0.2">
      <c r="A7081" s="26"/>
      <c r="B7081" s="130"/>
    </row>
    <row r="7082" spans="1:2" ht="18" x14ac:dyDescent="0.2">
      <c r="A7082" s="26"/>
      <c r="B7082" s="130"/>
    </row>
    <row r="7083" spans="1:2" ht="18" x14ac:dyDescent="0.2">
      <c r="A7083" s="26"/>
      <c r="B7083" s="130"/>
    </row>
    <row r="7084" spans="1:2" ht="18" x14ac:dyDescent="0.2">
      <c r="A7084" s="26"/>
      <c r="B7084" s="130"/>
    </row>
    <row r="7085" spans="1:2" ht="18" x14ac:dyDescent="0.2">
      <c r="A7085" s="26"/>
      <c r="B7085" s="130"/>
    </row>
    <row r="7086" spans="1:2" ht="18" x14ac:dyDescent="0.2">
      <c r="A7086" s="26"/>
      <c r="B7086" s="130"/>
    </row>
    <row r="7087" spans="1:2" ht="18" x14ac:dyDescent="0.2">
      <c r="A7087" s="26"/>
      <c r="B7087" s="130"/>
    </row>
    <row r="7088" spans="1:2" ht="18" x14ac:dyDescent="0.2">
      <c r="A7088" s="26"/>
      <c r="B7088" s="130"/>
    </row>
    <row r="7089" spans="1:2" ht="18" x14ac:dyDescent="0.2">
      <c r="A7089" s="26"/>
      <c r="B7089" s="130"/>
    </row>
    <row r="7090" spans="1:2" ht="18" x14ac:dyDescent="0.2">
      <c r="A7090" s="26"/>
      <c r="B7090" s="130"/>
    </row>
    <row r="7091" spans="1:2" ht="18" x14ac:dyDescent="0.2">
      <c r="A7091" s="26"/>
      <c r="B7091" s="130"/>
    </row>
    <row r="7092" spans="1:2" ht="18" x14ac:dyDescent="0.2">
      <c r="A7092" s="26"/>
      <c r="B7092" s="130"/>
    </row>
    <row r="7093" spans="1:2" ht="18" x14ac:dyDescent="0.2">
      <c r="A7093" s="26"/>
      <c r="B7093" s="130"/>
    </row>
    <row r="7094" spans="1:2" ht="18" x14ac:dyDescent="0.2">
      <c r="A7094" s="26"/>
      <c r="B7094" s="130"/>
    </row>
    <row r="7095" spans="1:2" ht="18" x14ac:dyDescent="0.2">
      <c r="A7095" s="26"/>
      <c r="B7095" s="130"/>
    </row>
    <row r="7096" spans="1:2" ht="18" x14ac:dyDescent="0.2">
      <c r="A7096" s="26"/>
      <c r="B7096" s="130"/>
    </row>
    <row r="7097" spans="1:2" ht="18" x14ac:dyDescent="0.2">
      <c r="A7097" s="26"/>
      <c r="B7097" s="130"/>
    </row>
    <row r="7098" spans="1:2" ht="18" x14ac:dyDescent="0.2">
      <c r="A7098" s="26"/>
      <c r="B7098" s="130"/>
    </row>
    <row r="7099" spans="1:2" ht="18" x14ac:dyDescent="0.2">
      <c r="A7099" s="26"/>
      <c r="B7099" s="130"/>
    </row>
    <row r="7100" spans="1:2" ht="18" x14ac:dyDescent="0.2">
      <c r="A7100" s="26"/>
      <c r="B7100" s="130"/>
    </row>
    <row r="7101" spans="1:2" ht="18" x14ac:dyDescent="0.2">
      <c r="A7101" s="26"/>
      <c r="B7101" s="130"/>
    </row>
    <row r="7102" spans="1:2" ht="18" x14ac:dyDescent="0.2">
      <c r="A7102" s="26"/>
      <c r="B7102" s="130"/>
    </row>
    <row r="7103" spans="1:2" ht="18" x14ac:dyDescent="0.2">
      <c r="A7103" s="26"/>
      <c r="B7103" s="130"/>
    </row>
    <row r="7104" spans="1:2" ht="18" x14ac:dyDescent="0.2">
      <c r="A7104" s="26"/>
      <c r="B7104" s="130"/>
    </row>
    <row r="7105" spans="1:2" ht="18" x14ac:dyDescent="0.2">
      <c r="A7105" s="26"/>
      <c r="B7105" s="130"/>
    </row>
    <row r="7106" spans="1:2" ht="18" x14ac:dyDescent="0.2">
      <c r="A7106" s="26"/>
      <c r="B7106" s="130"/>
    </row>
    <row r="7107" spans="1:2" ht="18" x14ac:dyDescent="0.2">
      <c r="A7107" s="26"/>
      <c r="B7107" s="130"/>
    </row>
    <row r="7108" spans="1:2" ht="18" x14ac:dyDescent="0.2">
      <c r="A7108" s="26"/>
      <c r="B7108" s="130"/>
    </row>
    <row r="7109" spans="1:2" ht="18" x14ac:dyDescent="0.2">
      <c r="A7109" s="26"/>
      <c r="B7109" s="130"/>
    </row>
    <row r="7110" spans="1:2" ht="18" x14ac:dyDescent="0.2">
      <c r="A7110" s="26"/>
      <c r="B7110" s="130"/>
    </row>
    <row r="7111" spans="1:2" ht="18" x14ac:dyDescent="0.2">
      <c r="A7111" s="26"/>
      <c r="B7111" s="130"/>
    </row>
    <row r="7112" spans="1:2" ht="18" x14ac:dyDescent="0.2">
      <c r="A7112" s="26"/>
      <c r="B7112" s="130"/>
    </row>
    <row r="7113" spans="1:2" ht="18" x14ac:dyDescent="0.2">
      <c r="A7113" s="26"/>
      <c r="B7113" s="130"/>
    </row>
    <row r="7114" spans="1:2" ht="18" x14ac:dyDescent="0.2">
      <c r="A7114" s="26"/>
      <c r="B7114" s="130"/>
    </row>
    <row r="7115" spans="1:2" ht="18" x14ac:dyDescent="0.2">
      <c r="A7115" s="26"/>
      <c r="B7115" s="130"/>
    </row>
    <row r="7116" spans="1:2" ht="18" x14ac:dyDescent="0.2">
      <c r="A7116" s="26"/>
      <c r="B7116" s="130"/>
    </row>
    <row r="7117" spans="1:2" ht="18" x14ac:dyDescent="0.2">
      <c r="A7117" s="26"/>
      <c r="B7117" s="130"/>
    </row>
    <row r="7118" spans="1:2" ht="18" x14ac:dyDescent="0.2">
      <c r="A7118" s="26"/>
      <c r="B7118" s="130"/>
    </row>
    <row r="7119" spans="1:2" ht="18" x14ac:dyDescent="0.2">
      <c r="A7119" s="26"/>
      <c r="B7119" s="130"/>
    </row>
    <row r="7120" spans="1:2" ht="18" x14ac:dyDescent="0.2">
      <c r="A7120" s="26"/>
      <c r="B7120" s="130"/>
    </row>
    <row r="7121" spans="1:2" ht="18" x14ac:dyDescent="0.2">
      <c r="A7121" s="26"/>
      <c r="B7121" s="130"/>
    </row>
    <row r="7122" spans="1:2" ht="18" x14ac:dyDescent="0.2">
      <c r="A7122" s="26"/>
      <c r="B7122" s="130"/>
    </row>
    <row r="7123" spans="1:2" ht="18" x14ac:dyDescent="0.2">
      <c r="A7123" s="26"/>
      <c r="B7123" s="130"/>
    </row>
    <row r="7124" spans="1:2" ht="18" x14ac:dyDescent="0.2">
      <c r="A7124" s="26"/>
      <c r="B7124" s="130"/>
    </row>
    <row r="7125" spans="1:2" ht="18" x14ac:dyDescent="0.2">
      <c r="A7125" s="26"/>
      <c r="B7125" s="130"/>
    </row>
    <row r="7126" spans="1:2" ht="18" x14ac:dyDescent="0.2">
      <c r="A7126" s="26"/>
      <c r="B7126" s="130"/>
    </row>
    <row r="7127" spans="1:2" ht="18" x14ac:dyDescent="0.2">
      <c r="A7127" s="26"/>
      <c r="B7127" s="130"/>
    </row>
    <row r="7128" spans="1:2" ht="18" x14ac:dyDescent="0.2">
      <c r="A7128" s="26"/>
      <c r="B7128" s="130"/>
    </row>
    <row r="7129" spans="1:2" ht="18" x14ac:dyDescent="0.2">
      <c r="A7129" s="26"/>
      <c r="B7129" s="130"/>
    </row>
    <row r="7130" spans="1:2" ht="18" x14ac:dyDescent="0.2">
      <c r="A7130" s="26"/>
      <c r="B7130" s="130"/>
    </row>
    <row r="7131" spans="1:2" ht="18" x14ac:dyDescent="0.2">
      <c r="A7131" s="26"/>
      <c r="B7131" s="130"/>
    </row>
    <row r="7132" spans="1:2" ht="18" x14ac:dyDescent="0.2">
      <c r="A7132" s="26"/>
      <c r="B7132" s="130"/>
    </row>
    <row r="7133" spans="1:2" ht="18" x14ac:dyDescent="0.2">
      <c r="A7133" s="26"/>
      <c r="B7133" s="130"/>
    </row>
    <row r="7134" spans="1:2" ht="18" x14ac:dyDescent="0.2">
      <c r="A7134" s="26"/>
      <c r="B7134" s="130"/>
    </row>
    <row r="7135" spans="1:2" ht="18" x14ac:dyDescent="0.2">
      <c r="A7135" s="26"/>
      <c r="B7135" s="130"/>
    </row>
    <row r="7136" spans="1:2" ht="18" x14ac:dyDescent="0.2">
      <c r="A7136" s="26"/>
      <c r="B7136" s="130"/>
    </row>
    <row r="7137" spans="1:2" ht="18" x14ac:dyDescent="0.2">
      <c r="A7137" s="26"/>
      <c r="B7137" s="130"/>
    </row>
    <row r="7138" spans="1:2" ht="18" x14ac:dyDescent="0.2">
      <c r="A7138" s="26"/>
      <c r="B7138" s="130"/>
    </row>
    <row r="7139" spans="1:2" ht="18" x14ac:dyDescent="0.2">
      <c r="A7139" s="26"/>
      <c r="B7139" s="130"/>
    </row>
    <row r="7140" spans="1:2" ht="18" x14ac:dyDescent="0.2">
      <c r="A7140" s="26"/>
      <c r="B7140" s="130"/>
    </row>
    <row r="7141" spans="1:2" ht="18" x14ac:dyDescent="0.2">
      <c r="A7141" s="26"/>
      <c r="B7141" s="130"/>
    </row>
    <row r="7142" spans="1:2" ht="18" x14ac:dyDescent="0.2">
      <c r="A7142" s="26"/>
      <c r="B7142" s="130"/>
    </row>
    <row r="7143" spans="1:2" ht="18" x14ac:dyDescent="0.2">
      <c r="A7143" s="26"/>
      <c r="B7143" s="130"/>
    </row>
    <row r="7144" spans="1:2" ht="18" x14ac:dyDescent="0.2">
      <c r="A7144" s="26"/>
      <c r="B7144" s="130"/>
    </row>
    <row r="7145" spans="1:2" ht="18" x14ac:dyDescent="0.2">
      <c r="A7145" s="26"/>
      <c r="B7145" s="130"/>
    </row>
    <row r="7146" spans="1:2" ht="18" x14ac:dyDescent="0.2">
      <c r="A7146" s="26"/>
      <c r="B7146" s="130"/>
    </row>
    <row r="7147" spans="1:2" ht="18" x14ac:dyDescent="0.2">
      <c r="A7147" s="26"/>
      <c r="B7147" s="130"/>
    </row>
    <row r="7148" spans="1:2" ht="18" x14ac:dyDescent="0.2">
      <c r="A7148" s="26"/>
      <c r="B7148" s="130"/>
    </row>
    <row r="7149" spans="1:2" ht="18" x14ac:dyDescent="0.2">
      <c r="A7149" s="26"/>
      <c r="B7149" s="130"/>
    </row>
    <row r="7150" spans="1:2" ht="18" x14ac:dyDescent="0.2">
      <c r="A7150" s="26"/>
      <c r="B7150" s="130"/>
    </row>
    <row r="7151" spans="1:2" ht="18" x14ac:dyDescent="0.2">
      <c r="A7151" s="26"/>
      <c r="B7151" s="130"/>
    </row>
    <row r="7152" spans="1:2" ht="18" x14ac:dyDescent="0.2">
      <c r="A7152" s="26"/>
      <c r="B7152" s="130"/>
    </row>
    <row r="7153" spans="1:2" ht="18" x14ac:dyDescent="0.2">
      <c r="A7153" s="26"/>
      <c r="B7153" s="130"/>
    </row>
    <row r="7154" spans="1:2" ht="18" x14ac:dyDescent="0.2">
      <c r="A7154" s="26"/>
      <c r="B7154" s="130"/>
    </row>
    <row r="7155" spans="1:2" ht="18" x14ac:dyDescent="0.2">
      <c r="A7155" s="26"/>
      <c r="B7155" s="130"/>
    </row>
    <row r="7156" spans="1:2" ht="18" x14ac:dyDescent="0.2">
      <c r="A7156" s="26"/>
      <c r="B7156" s="130"/>
    </row>
    <row r="7157" spans="1:2" ht="18" x14ac:dyDescent="0.2">
      <c r="A7157" s="26"/>
      <c r="B7157" s="130"/>
    </row>
    <row r="7158" spans="1:2" ht="18" x14ac:dyDescent="0.2">
      <c r="A7158" s="26"/>
      <c r="B7158" s="130"/>
    </row>
    <row r="7159" spans="1:2" ht="18" x14ac:dyDescent="0.2">
      <c r="A7159" s="26"/>
      <c r="B7159" s="130"/>
    </row>
    <row r="7160" spans="1:2" ht="18" x14ac:dyDescent="0.2">
      <c r="A7160" s="26"/>
      <c r="B7160" s="130"/>
    </row>
    <row r="7161" spans="1:2" ht="18" x14ac:dyDescent="0.2">
      <c r="A7161" s="26"/>
      <c r="B7161" s="130"/>
    </row>
    <row r="7162" spans="1:2" ht="18" x14ac:dyDescent="0.2">
      <c r="A7162" s="26"/>
      <c r="B7162" s="130"/>
    </row>
    <row r="7163" spans="1:2" ht="18" x14ac:dyDescent="0.2">
      <c r="A7163" s="26"/>
      <c r="B7163" s="130"/>
    </row>
    <row r="7164" spans="1:2" ht="18" x14ac:dyDescent="0.2">
      <c r="A7164" s="26"/>
      <c r="B7164" s="130"/>
    </row>
    <row r="7165" spans="1:2" ht="18" x14ac:dyDescent="0.2">
      <c r="A7165" s="26"/>
      <c r="B7165" s="130"/>
    </row>
    <row r="7166" spans="1:2" ht="18" x14ac:dyDescent="0.2">
      <c r="A7166" s="26"/>
      <c r="B7166" s="130"/>
    </row>
    <row r="7167" spans="1:2" ht="18" x14ac:dyDescent="0.2">
      <c r="A7167" s="26"/>
      <c r="B7167" s="130"/>
    </row>
    <row r="7168" spans="1:2" ht="18" x14ac:dyDescent="0.2">
      <c r="A7168" s="26"/>
      <c r="B7168" s="130"/>
    </row>
    <row r="7169" spans="1:2" ht="18" x14ac:dyDescent="0.2">
      <c r="A7169" s="26"/>
      <c r="B7169" s="130"/>
    </row>
    <row r="7170" spans="1:2" ht="18" x14ac:dyDescent="0.2">
      <c r="A7170" s="26"/>
      <c r="B7170" s="130"/>
    </row>
    <row r="7171" spans="1:2" ht="18" x14ac:dyDescent="0.2">
      <c r="A7171" s="26"/>
      <c r="B7171" s="130"/>
    </row>
    <row r="7172" spans="1:2" ht="18" x14ac:dyDescent="0.2">
      <c r="A7172" s="26"/>
      <c r="B7172" s="130"/>
    </row>
    <row r="7173" spans="1:2" ht="18" x14ac:dyDescent="0.2">
      <c r="A7173" s="26"/>
      <c r="B7173" s="130"/>
    </row>
    <row r="7174" spans="1:2" ht="18" x14ac:dyDescent="0.2">
      <c r="A7174" s="26"/>
      <c r="B7174" s="130"/>
    </row>
    <row r="7175" spans="1:2" ht="18" x14ac:dyDescent="0.2">
      <c r="A7175" s="26"/>
      <c r="B7175" s="130"/>
    </row>
    <row r="7176" spans="1:2" ht="18" x14ac:dyDescent="0.2">
      <c r="A7176" s="26"/>
      <c r="B7176" s="130"/>
    </row>
    <row r="7177" spans="1:2" ht="18" x14ac:dyDescent="0.2">
      <c r="A7177" s="26"/>
      <c r="B7177" s="130"/>
    </row>
    <row r="7178" spans="1:2" ht="18" x14ac:dyDescent="0.2">
      <c r="A7178" s="26"/>
      <c r="B7178" s="130"/>
    </row>
    <row r="7179" spans="1:2" ht="18" x14ac:dyDescent="0.2">
      <c r="A7179" s="26"/>
      <c r="B7179" s="130"/>
    </row>
    <row r="7180" spans="1:2" ht="18" x14ac:dyDescent="0.2">
      <c r="A7180" s="26"/>
      <c r="B7180" s="130"/>
    </row>
    <row r="7181" spans="1:2" ht="18" x14ac:dyDescent="0.2">
      <c r="A7181" s="26"/>
      <c r="B7181" s="130"/>
    </row>
    <row r="7182" spans="1:2" ht="18" x14ac:dyDescent="0.2">
      <c r="A7182" s="26"/>
      <c r="B7182" s="130"/>
    </row>
    <row r="7183" spans="1:2" ht="18" x14ac:dyDescent="0.2">
      <c r="A7183" s="26"/>
      <c r="B7183" s="130"/>
    </row>
    <row r="7184" spans="1:2" ht="18" x14ac:dyDescent="0.2">
      <c r="A7184" s="26"/>
      <c r="B7184" s="130"/>
    </row>
    <row r="7185" spans="1:2" ht="18" x14ac:dyDescent="0.2">
      <c r="A7185" s="26"/>
      <c r="B7185" s="130"/>
    </row>
    <row r="7186" spans="1:2" ht="18" x14ac:dyDescent="0.2">
      <c r="A7186" s="26"/>
      <c r="B7186" s="130"/>
    </row>
    <row r="7187" spans="1:2" ht="18" x14ac:dyDescent="0.2">
      <c r="A7187" s="26"/>
      <c r="B7187" s="130"/>
    </row>
    <row r="7188" spans="1:2" ht="18" x14ac:dyDescent="0.2">
      <c r="A7188" s="26"/>
      <c r="B7188" s="130"/>
    </row>
    <row r="7189" spans="1:2" ht="18" x14ac:dyDescent="0.2">
      <c r="A7189" s="26"/>
      <c r="B7189" s="130"/>
    </row>
    <row r="7190" spans="1:2" ht="18" x14ac:dyDescent="0.2">
      <c r="A7190" s="26"/>
      <c r="B7190" s="130"/>
    </row>
    <row r="7191" spans="1:2" ht="18" x14ac:dyDescent="0.2">
      <c r="A7191" s="26"/>
      <c r="B7191" s="130"/>
    </row>
    <row r="7192" spans="1:2" ht="18" x14ac:dyDescent="0.2">
      <c r="A7192" s="26"/>
      <c r="B7192" s="130"/>
    </row>
    <row r="7193" spans="1:2" ht="18" x14ac:dyDescent="0.2">
      <c r="A7193" s="26"/>
      <c r="B7193" s="130"/>
    </row>
    <row r="7194" spans="1:2" ht="18" x14ac:dyDescent="0.2">
      <c r="A7194" s="26"/>
      <c r="B7194" s="130"/>
    </row>
    <row r="7195" spans="1:2" ht="18" x14ac:dyDescent="0.2">
      <c r="A7195" s="26"/>
      <c r="B7195" s="130"/>
    </row>
    <row r="7196" spans="1:2" ht="18" x14ac:dyDescent="0.2">
      <c r="A7196" s="26"/>
      <c r="B7196" s="130"/>
    </row>
    <row r="7197" spans="1:2" ht="18" x14ac:dyDescent="0.2">
      <c r="A7197" s="26"/>
      <c r="B7197" s="130"/>
    </row>
    <row r="7198" spans="1:2" ht="18" x14ac:dyDescent="0.2">
      <c r="A7198" s="26"/>
      <c r="B7198" s="130"/>
    </row>
    <row r="7199" spans="1:2" ht="18" x14ac:dyDescent="0.2">
      <c r="A7199" s="26"/>
      <c r="B7199" s="130"/>
    </row>
    <row r="7200" spans="1:2" ht="18" x14ac:dyDescent="0.2">
      <c r="A7200" s="26"/>
      <c r="B7200" s="130"/>
    </row>
    <row r="7201" spans="1:2" ht="18" x14ac:dyDescent="0.2">
      <c r="A7201" s="26"/>
      <c r="B7201" s="130"/>
    </row>
    <row r="7202" spans="1:2" ht="18" x14ac:dyDescent="0.2">
      <c r="A7202" s="26"/>
      <c r="B7202" s="130"/>
    </row>
    <row r="7203" spans="1:2" ht="18" x14ac:dyDescent="0.2">
      <c r="A7203" s="26"/>
      <c r="B7203" s="130"/>
    </row>
    <row r="7204" spans="1:2" ht="18" x14ac:dyDescent="0.2">
      <c r="A7204" s="26"/>
      <c r="B7204" s="130"/>
    </row>
    <row r="7205" spans="1:2" ht="18" x14ac:dyDescent="0.2">
      <c r="A7205" s="26"/>
      <c r="B7205" s="130"/>
    </row>
    <row r="7206" spans="1:2" ht="18" x14ac:dyDescent="0.2">
      <c r="A7206" s="26"/>
      <c r="B7206" s="130"/>
    </row>
    <row r="7207" spans="1:2" ht="18" x14ac:dyDescent="0.2">
      <c r="A7207" s="26"/>
      <c r="B7207" s="130"/>
    </row>
    <row r="7208" spans="1:2" ht="18" x14ac:dyDescent="0.2">
      <c r="A7208" s="26"/>
      <c r="B7208" s="130"/>
    </row>
    <row r="7209" spans="1:2" ht="18" x14ac:dyDescent="0.2">
      <c r="A7209" s="26"/>
      <c r="B7209" s="130"/>
    </row>
    <row r="7210" spans="1:2" ht="18" x14ac:dyDescent="0.2">
      <c r="A7210" s="26"/>
      <c r="B7210" s="130"/>
    </row>
    <row r="7211" spans="1:2" ht="18" x14ac:dyDescent="0.2">
      <c r="A7211" s="26"/>
      <c r="B7211" s="130"/>
    </row>
    <row r="7212" spans="1:2" ht="18" x14ac:dyDescent="0.2">
      <c r="A7212" s="26"/>
      <c r="B7212" s="130"/>
    </row>
    <row r="7213" spans="1:2" ht="18" x14ac:dyDescent="0.2">
      <c r="A7213" s="26"/>
      <c r="B7213" s="130"/>
    </row>
    <row r="7214" spans="1:2" ht="18" x14ac:dyDescent="0.2">
      <c r="A7214" s="26"/>
      <c r="B7214" s="130"/>
    </row>
    <row r="7215" spans="1:2" ht="18" x14ac:dyDescent="0.2">
      <c r="A7215" s="26"/>
      <c r="B7215" s="130"/>
    </row>
    <row r="7216" spans="1:2" ht="18" x14ac:dyDescent="0.2">
      <c r="A7216" s="26"/>
      <c r="B7216" s="130"/>
    </row>
    <row r="7217" spans="1:2" ht="18" x14ac:dyDescent="0.2">
      <c r="A7217" s="26"/>
      <c r="B7217" s="130"/>
    </row>
    <row r="7218" spans="1:2" ht="18" x14ac:dyDescent="0.2">
      <c r="A7218" s="26"/>
      <c r="B7218" s="130"/>
    </row>
    <row r="7219" spans="1:2" ht="18" x14ac:dyDescent="0.2">
      <c r="A7219" s="26"/>
      <c r="B7219" s="130"/>
    </row>
    <row r="7220" spans="1:2" ht="18" x14ac:dyDescent="0.2">
      <c r="A7220" s="26"/>
      <c r="B7220" s="130"/>
    </row>
    <row r="7221" spans="1:2" ht="18" x14ac:dyDescent="0.2">
      <c r="A7221" s="26"/>
      <c r="B7221" s="130"/>
    </row>
    <row r="7222" spans="1:2" ht="18" x14ac:dyDescent="0.2">
      <c r="A7222" s="26"/>
      <c r="B7222" s="130"/>
    </row>
    <row r="7223" spans="1:2" ht="18" x14ac:dyDescent="0.2">
      <c r="A7223" s="26"/>
      <c r="B7223" s="130"/>
    </row>
    <row r="7224" spans="1:2" ht="18" x14ac:dyDescent="0.2">
      <c r="A7224" s="26"/>
      <c r="B7224" s="130"/>
    </row>
    <row r="7225" spans="1:2" ht="18" x14ac:dyDescent="0.2">
      <c r="A7225" s="26"/>
      <c r="B7225" s="130"/>
    </row>
    <row r="7226" spans="1:2" ht="18" x14ac:dyDescent="0.2">
      <c r="A7226" s="26"/>
      <c r="B7226" s="130"/>
    </row>
    <row r="7227" spans="1:2" ht="18" x14ac:dyDescent="0.2">
      <c r="A7227" s="26"/>
      <c r="B7227" s="130"/>
    </row>
    <row r="7228" spans="1:2" ht="18" x14ac:dyDescent="0.2">
      <c r="A7228" s="26"/>
      <c r="B7228" s="130"/>
    </row>
    <row r="7229" spans="1:2" ht="18" x14ac:dyDescent="0.2">
      <c r="A7229" s="26"/>
      <c r="B7229" s="130"/>
    </row>
    <row r="7230" spans="1:2" ht="18" x14ac:dyDescent="0.2">
      <c r="A7230" s="26"/>
      <c r="B7230" s="130"/>
    </row>
    <row r="7231" spans="1:2" ht="18" x14ac:dyDescent="0.2">
      <c r="A7231" s="26"/>
      <c r="B7231" s="130"/>
    </row>
    <row r="7232" spans="1:2" ht="18" x14ac:dyDescent="0.2">
      <c r="A7232" s="26"/>
      <c r="B7232" s="130"/>
    </row>
    <row r="7233" spans="1:2" ht="18" x14ac:dyDescent="0.2">
      <c r="A7233" s="26"/>
      <c r="B7233" s="130"/>
    </row>
    <row r="7234" spans="1:2" ht="18" x14ac:dyDescent="0.2">
      <c r="A7234" s="26"/>
      <c r="B7234" s="130"/>
    </row>
    <row r="7235" spans="1:2" ht="18" x14ac:dyDescent="0.2">
      <c r="A7235" s="26"/>
      <c r="B7235" s="130"/>
    </row>
    <row r="7236" spans="1:2" ht="18" x14ac:dyDescent="0.2">
      <c r="A7236" s="26"/>
      <c r="B7236" s="130"/>
    </row>
    <row r="7237" spans="1:2" ht="18" x14ac:dyDescent="0.2">
      <c r="A7237" s="26"/>
      <c r="B7237" s="130"/>
    </row>
    <row r="7238" spans="1:2" ht="18" x14ac:dyDescent="0.2">
      <c r="A7238" s="26"/>
      <c r="B7238" s="130"/>
    </row>
    <row r="7239" spans="1:2" ht="18" x14ac:dyDescent="0.2">
      <c r="A7239" s="26"/>
      <c r="B7239" s="130"/>
    </row>
    <row r="7240" spans="1:2" ht="18" x14ac:dyDescent="0.2">
      <c r="A7240" s="26"/>
      <c r="B7240" s="130"/>
    </row>
    <row r="7241" spans="1:2" ht="18" x14ac:dyDescent="0.2">
      <c r="A7241" s="26"/>
      <c r="B7241" s="130"/>
    </row>
    <row r="7242" spans="1:2" ht="18" x14ac:dyDescent="0.2">
      <c r="A7242" s="26"/>
      <c r="B7242" s="130"/>
    </row>
    <row r="7243" spans="1:2" ht="18" x14ac:dyDescent="0.2">
      <c r="A7243" s="26"/>
      <c r="B7243" s="130"/>
    </row>
    <row r="7244" spans="1:2" ht="18" x14ac:dyDescent="0.2">
      <c r="A7244" s="26"/>
      <c r="B7244" s="130"/>
    </row>
    <row r="7245" spans="1:2" ht="18" x14ac:dyDescent="0.2">
      <c r="A7245" s="26"/>
      <c r="B7245" s="130"/>
    </row>
    <row r="7246" spans="1:2" ht="18" x14ac:dyDescent="0.2">
      <c r="A7246" s="26"/>
      <c r="B7246" s="130"/>
    </row>
    <row r="7247" spans="1:2" ht="18" x14ac:dyDescent="0.2">
      <c r="A7247" s="26"/>
      <c r="B7247" s="130"/>
    </row>
    <row r="7248" spans="1:2" ht="18" x14ac:dyDescent="0.2">
      <c r="A7248" s="26"/>
      <c r="B7248" s="130"/>
    </row>
    <row r="7249" spans="1:2" ht="18" x14ac:dyDescent="0.2">
      <c r="A7249" s="26"/>
      <c r="B7249" s="130"/>
    </row>
    <row r="7250" spans="1:2" ht="18" x14ac:dyDescent="0.2">
      <c r="A7250" s="26"/>
      <c r="B7250" s="130"/>
    </row>
    <row r="7251" spans="1:2" ht="18" x14ac:dyDescent="0.2">
      <c r="A7251" s="26"/>
      <c r="B7251" s="130"/>
    </row>
    <row r="7252" spans="1:2" ht="18" x14ac:dyDescent="0.2">
      <c r="A7252" s="26"/>
      <c r="B7252" s="130"/>
    </row>
    <row r="7253" spans="1:2" ht="18" x14ac:dyDescent="0.2">
      <c r="A7253" s="26"/>
      <c r="B7253" s="130"/>
    </row>
    <row r="7254" spans="1:2" ht="18" x14ac:dyDescent="0.2">
      <c r="A7254" s="26"/>
      <c r="B7254" s="130"/>
    </row>
    <row r="7255" spans="1:2" ht="18" x14ac:dyDescent="0.2">
      <c r="A7255" s="26"/>
      <c r="B7255" s="130"/>
    </row>
    <row r="7256" spans="1:2" ht="18" x14ac:dyDescent="0.2">
      <c r="A7256" s="26"/>
      <c r="B7256" s="130"/>
    </row>
    <row r="7257" spans="1:2" ht="18" x14ac:dyDescent="0.2">
      <c r="A7257" s="26"/>
      <c r="B7257" s="130"/>
    </row>
    <row r="7258" spans="1:2" ht="18" x14ac:dyDescent="0.2">
      <c r="A7258" s="26"/>
      <c r="B7258" s="130"/>
    </row>
    <row r="7259" spans="1:2" ht="18" x14ac:dyDescent="0.2">
      <c r="A7259" s="26"/>
      <c r="B7259" s="130"/>
    </row>
    <row r="7260" spans="1:2" ht="18" x14ac:dyDescent="0.2">
      <c r="A7260" s="26"/>
      <c r="B7260" s="130"/>
    </row>
    <row r="7261" spans="1:2" ht="18" x14ac:dyDescent="0.2">
      <c r="A7261" s="26"/>
      <c r="B7261" s="130"/>
    </row>
    <row r="7262" spans="1:2" ht="18" x14ac:dyDescent="0.2">
      <c r="A7262" s="26"/>
      <c r="B7262" s="130"/>
    </row>
    <row r="7263" spans="1:2" ht="18" x14ac:dyDescent="0.2">
      <c r="A7263" s="26"/>
      <c r="B7263" s="130"/>
    </row>
    <row r="7264" spans="1:2" ht="18" x14ac:dyDescent="0.2">
      <c r="A7264" s="26"/>
      <c r="B7264" s="130"/>
    </row>
    <row r="7265" spans="1:2" ht="18" x14ac:dyDescent="0.2">
      <c r="A7265" s="26"/>
      <c r="B7265" s="130"/>
    </row>
    <row r="7266" spans="1:2" ht="18" x14ac:dyDescent="0.2">
      <c r="A7266" s="26"/>
      <c r="B7266" s="130"/>
    </row>
    <row r="7267" spans="1:2" ht="18" x14ac:dyDescent="0.2">
      <c r="A7267" s="26"/>
      <c r="B7267" s="130"/>
    </row>
    <row r="7268" spans="1:2" ht="18" x14ac:dyDescent="0.2">
      <c r="A7268" s="26"/>
      <c r="B7268" s="130"/>
    </row>
    <row r="7269" spans="1:2" ht="18" x14ac:dyDescent="0.2">
      <c r="A7269" s="26"/>
      <c r="B7269" s="130"/>
    </row>
    <row r="7270" spans="1:2" ht="18" x14ac:dyDescent="0.2">
      <c r="A7270" s="26"/>
      <c r="B7270" s="130"/>
    </row>
    <row r="7271" spans="1:2" ht="18" x14ac:dyDescent="0.2">
      <c r="A7271" s="26"/>
      <c r="B7271" s="130"/>
    </row>
    <row r="7272" spans="1:2" ht="18" x14ac:dyDescent="0.2">
      <c r="A7272" s="26"/>
      <c r="B7272" s="130"/>
    </row>
    <row r="7273" spans="1:2" ht="18" x14ac:dyDescent="0.2">
      <c r="A7273" s="26"/>
      <c r="B7273" s="130"/>
    </row>
    <row r="7274" spans="1:2" ht="18" x14ac:dyDescent="0.2">
      <c r="A7274" s="26"/>
      <c r="B7274" s="130"/>
    </row>
    <row r="7275" spans="1:2" ht="18" x14ac:dyDescent="0.2">
      <c r="A7275" s="26"/>
      <c r="B7275" s="130"/>
    </row>
    <row r="7276" spans="1:2" ht="18" x14ac:dyDescent="0.2">
      <c r="A7276" s="26"/>
      <c r="B7276" s="130"/>
    </row>
    <row r="7277" spans="1:2" ht="18" x14ac:dyDescent="0.2">
      <c r="A7277" s="26"/>
      <c r="B7277" s="130"/>
    </row>
    <row r="7278" spans="1:2" ht="18" x14ac:dyDescent="0.2">
      <c r="A7278" s="26"/>
      <c r="B7278" s="130"/>
    </row>
    <row r="7279" spans="1:2" ht="18" x14ac:dyDescent="0.2">
      <c r="A7279" s="26"/>
      <c r="B7279" s="130"/>
    </row>
    <row r="7280" spans="1:2" ht="18" x14ac:dyDescent="0.2">
      <c r="A7280" s="26"/>
      <c r="B7280" s="130"/>
    </row>
    <row r="7281" spans="1:2" ht="18" x14ac:dyDescent="0.2">
      <c r="A7281" s="26"/>
      <c r="B7281" s="130"/>
    </row>
    <row r="7282" spans="1:2" ht="18" x14ac:dyDescent="0.2">
      <c r="A7282" s="26"/>
      <c r="B7282" s="130"/>
    </row>
    <row r="7283" spans="1:2" ht="18" x14ac:dyDescent="0.2">
      <c r="A7283" s="26"/>
      <c r="B7283" s="130"/>
    </row>
    <row r="7284" spans="1:2" ht="18" x14ac:dyDescent="0.2">
      <c r="A7284" s="26"/>
      <c r="B7284" s="130"/>
    </row>
    <row r="7285" spans="1:2" ht="18" x14ac:dyDescent="0.2">
      <c r="A7285" s="26"/>
      <c r="B7285" s="130"/>
    </row>
    <row r="7286" spans="1:2" ht="18" x14ac:dyDescent="0.2">
      <c r="A7286" s="26"/>
      <c r="B7286" s="130"/>
    </row>
    <row r="7287" spans="1:2" ht="18" x14ac:dyDescent="0.2">
      <c r="A7287" s="26"/>
      <c r="B7287" s="130"/>
    </row>
    <row r="7288" spans="1:2" ht="18" x14ac:dyDescent="0.2">
      <c r="A7288" s="26"/>
      <c r="B7288" s="130"/>
    </row>
    <row r="7289" spans="1:2" ht="18" x14ac:dyDescent="0.2">
      <c r="A7289" s="26"/>
      <c r="B7289" s="130"/>
    </row>
    <row r="7290" spans="1:2" ht="18" x14ac:dyDescent="0.2">
      <c r="A7290" s="26"/>
      <c r="B7290" s="130"/>
    </row>
    <row r="7291" spans="1:2" ht="18" x14ac:dyDescent="0.2">
      <c r="A7291" s="26"/>
      <c r="B7291" s="130"/>
    </row>
    <row r="7292" spans="1:2" ht="18" x14ac:dyDescent="0.2">
      <c r="A7292" s="26"/>
      <c r="B7292" s="130"/>
    </row>
    <row r="7293" spans="1:2" ht="18" x14ac:dyDescent="0.2">
      <c r="A7293" s="26"/>
      <c r="B7293" s="130"/>
    </row>
    <row r="7294" spans="1:2" ht="18" x14ac:dyDescent="0.2">
      <c r="A7294" s="26"/>
      <c r="B7294" s="130"/>
    </row>
    <row r="7295" spans="1:2" ht="18" x14ac:dyDescent="0.2">
      <c r="A7295" s="26"/>
      <c r="B7295" s="130"/>
    </row>
    <row r="7296" spans="1:2" ht="18" x14ac:dyDescent="0.2">
      <c r="A7296" s="26"/>
      <c r="B7296" s="130"/>
    </row>
    <row r="7297" spans="1:2" ht="18" x14ac:dyDescent="0.2">
      <c r="A7297" s="26"/>
      <c r="B7297" s="130"/>
    </row>
    <row r="7298" spans="1:2" ht="18" x14ac:dyDescent="0.2">
      <c r="A7298" s="26"/>
      <c r="B7298" s="130"/>
    </row>
    <row r="7299" spans="1:2" ht="18" x14ac:dyDescent="0.2">
      <c r="A7299" s="26"/>
      <c r="B7299" s="130"/>
    </row>
    <row r="7300" spans="1:2" ht="18" x14ac:dyDescent="0.2">
      <c r="A7300" s="26"/>
      <c r="B7300" s="130"/>
    </row>
    <row r="7301" spans="1:2" ht="18" x14ac:dyDescent="0.2">
      <c r="A7301" s="26"/>
      <c r="B7301" s="130"/>
    </row>
    <row r="7302" spans="1:2" ht="18" x14ac:dyDescent="0.2">
      <c r="A7302" s="26"/>
      <c r="B7302" s="130"/>
    </row>
    <row r="7303" spans="1:2" ht="18" x14ac:dyDescent="0.2">
      <c r="A7303" s="26"/>
      <c r="B7303" s="130"/>
    </row>
    <row r="7304" spans="1:2" ht="18" x14ac:dyDescent="0.2">
      <c r="A7304" s="26"/>
      <c r="B7304" s="130"/>
    </row>
    <row r="7305" spans="1:2" ht="18" x14ac:dyDescent="0.2">
      <c r="A7305" s="26"/>
      <c r="B7305" s="130"/>
    </row>
    <row r="7306" spans="1:2" ht="18" x14ac:dyDescent="0.2">
      <c r="A7306" s="26"/>
      <c r="B7306" s="130"/>
    </row>
    <row r="7307" spans="1:2" ht="18" x14ac:dyDescent="0.2">
      <c r="A7307" s="26"/>
      <c r="B7307" s="130"/>
    </row>
    <row r="7308" spans="1:2" ht="18" x14ac:dyDescent="0.2">
      <c r="A7308" s="26"/>
      <c r="B7308" s="130"/>
    </row>
    <row r="7309" spans="1:2" ht="18" x14ac:dyDescent="0.2">
      <c r="A7309" s="26"/>
      <c r="B7309" s="130"/>
    </row>
    <row r="7310" spans="1:2" ht="18" x14ac:dyDescent="0.2">
      <c r="A7310" s="26"/>
      <c r="B7310" s="130"/>
    </row>
    <row r="7311" spans="1:2" ht="18" x14ac:dyDescent="0.2">
      <c r="A7311" s="26"/>
      <c r="B7311" s="130"/>
    </row>
    <row r="7312" spans="1:2" ht="18" x14ac:dyDescent="0.2">
      <c r="A7312" s="26"/>
      <c r="B7312" s="130"/>
    </row>
    <row r="7313" spans="1:2" ht="18" x14ac:dyDescent="0.2">
      <c r="A7313" s="26"/>
      <c r="B7313" s="130"/>
    </row>
    <row r="7314" spans="1:2" ht="18" x14ac:dyDescent="0.2">
      <c r="A7314" s="26"/>
      <c r="B7314" s="130"/>
    </row>
    <row r="7315" spans="1:2" ht="18" x14ac:dyDescent="0.2">
      <c r="A7315" s="26"/>
      <c r="B7315" s="130"/>
    </row>
    <row r="7316" spans="1:2" ht="18" x14ac:dyDescent="0.2">
      <c r="A7316" s="26"/>
      <c r="B7316" s="130"/>
    </row>
    <row r="7317" spans="1:2" ht="18" x14ac:dyDescent="0.2">
      <c r="A7317" s="26"/>
      <c r="B7317" s="130"/>
    </row>
    <row r="7318" spans="1:2" ht="18" x14ac:dyDescent="0.2">
      <c r="A7318" s="26"/>
      <c r="B7318" s="130"/>
    </row>
    <row r="7319" spans="1:2" ht="18" x14ac:dyDescent="0.2">
      <c r="A7319" s="26"/>
      <c r="B7319" s="130"/>
    </row>
    <row r="7320" spans="1:2" ht="18" x14ac:dyDescent="0.2">
      <c r="A7320" s="26"/>
      <c r="B7320" s="130"/>
    </row>
    <row r="7321" spans="1:2" ht="18" x14ac:dyDescent="0.2">
      <c r="A7321" s="26"/>
      <c r="B7321" s="130"/>
    </row>
    <row r="7322" spans="1:2" ht="18" x14ac:dyDescent="0.2">
      <c r="A7322" s="26"/>
      <c r="B7322" s="130"/>
    </row>
    <row r="7323" spans="1:2" ht="18" x14ac:dyDescent="0.2">
      <c r="A7323" s="26"/>
      <c r="B7323" s="130"/>
    </row>
    <row r="7324" spans="1:2" ht="18" x14ac:dyDescent="0.2">
      <c r="A7324" s="26"/>
      <c r="B7324" s="130"/>
    </row>
    <row r="7325" spans="1:2" ht="18" x14ac:dyDescent="0.2">
      <c r="A7325" s="26"/>
      <c r="B7325" s="130"/>
    </row>
    <row r="7326" spans="1:2" ht="18" x14ac:dyDescent="0.2">
      <c r="A7326" s="26"/>
      <c r="B7326" s="130"/>
    </row>
    <row r="7327" spans="1:2" ht="18" x14ac:dyDescent="0.2">
      <c r="A7327" s="26"/>
      <c r="B7327" s="130"/>
    </row>
    <row r="7328" spans="1:2" ht="18" x14ac:dyDescent="0.2">
      <c r="A7328" s="26"/>
      <c r="B7328" s="130"/>
    </row>
    <row r="7329" spans="1:2" ht="18" x14ac:dyDescent="0.2">
      <c r="A7329" s="26"/>
      <c r="B7329" s="130"/>
    </row>
    <row r="7330" spans="1:2" ht="18" x14ac:dyDescent="0.2">
      <c r="A7330" s="26"/>
      <c r="B7330" s="130"/>
    </row>
    <row r="7331" spans="1:2" ht="18" x14ac:dyDescent="0.2">
      <c r="A7331" s="26"/>
      <c r="B7331" s="130"/>
    </row>
    <row r="7332" spans="1:2" ht="18" x14ac:dyDescent="0.2">
      <c r="A7332" s="26"/>
      <c r="B7332" s="130"/>
    </row>
    <row r="7333" spans="1:2" ht="18" x14ac:dyDescent="0.2">
      <c r="A7333" s="26"/>
      <c r="B7333" s="130"/>
    </row>
    <row r="7334" spans="1:2" ht="18" x14ac:dyDescent="0.2">
      <c r="A7334" s="26"/>
      <c r="B7334" s="130"/>
    </row>
    <row r="7335" spans="1:2" ht="18" x14ac:dyDescent="0.2">
      <c r="A7335" s="26"/>
      <c r="B7335" s="130"/>
    </row>
    <row r="7336" spans="1:2" ht="18" x14ac:dyDescent="0.2">
      <c r="A7336" s="26"/>
      <c r="B7336" s="130"/>
    </row>
    <row r="7337" spans="1:2" ht="18" x14ac:dyDescent="0.2">
      <c r="A7337" s="26"/>
      <c r="B7337" s="130"/>
    </row>
    <row r="7338" spans="1:2" ht="18" x14ac:dyDescent="0.2">
      <c r="A7338" s="26"/>
      <c r="B7338" s="130"/>
    </row>
    <row r="7339" spans="1:2" ht="18" x14ac:dyDescent="0.2">
      <c r="A7339" s="26"/>
      <c r="B7339" s="130"/>
    </row>
    <row r="7340" spans="1:2" ht="18" x14ac:dyDescent="0.2">
      <c r="A7340" s="26"/>
      <c r="B7340" s="130"/>
    </row>
    <row r="7341" spans="1:2" ht="18" x14ac:dyDescent="0.2">
      <c r="A7341" s="26"/>
      <c r="B7341" s="130"/>
    </row>
    <row r="7342" spans="1:2" ht="18" x14ac:dyDescent="0.2">
      <c r="A7342" s="26"/>
      <c r="B7342" s="130"/>
    </row>
    <row r="7343" spans="1:2" ht="18" x14ac:dyDescent="0.2">
      <c r="A7343" s="26"/>
      <c r="B7343" s="130"/>
    </row>
    <row r="7344" spans="1:2" ht="18" x14ac:dyDescent="0.2">
      <c r="A7344" s="26"/>
      <c r="B7344" s="130"/>
    </row>
    <row r="7345" spans="1:2" ht="18" x14ac:dyDescent="0.2">
      <c r="A7345" s="26"/>
      <c r="B7345" s="130"/>
    </row>
    <row r="7346" spans="1:2" ht="18" x14ac:dyDescent="0.2">
      <c r="A7346" s="26"/>
      <c r="B7346" s="130"/>
    </row>
    <row r="7347" spans="1:2" ht="18" x14ac:dyDescent="0.2">
      <c r="A7347" s="26"/>
      <c r="B7347" s="130"/>
    </row>
    <row r="7348" spans="1:2" ht="18" x14ac:dyDescent="0.2">
      <c r="A7348" s="26"/>
      <c r="B7348" s="130"/>
    </row>
    <row r="7349" spans="1:2" ht="18" x14ac:dyDescent="0.2">
      <c r="A7349" s="26"/>
      <c r="B7349" s="130"/>
    </row>
    <row r="7350" spans="1:2" ht="18" x14ac:dyDescent="0.2">
      <c r="A7350" s="26"/>
      <c r="B7350" s="130"/>
    </row>
    <row r="7351" spans="1:2" ht="18" x14ac:dyDescent="0.2">
      <c r="A7351" s="26"/>
      <c r="B7351" s="130"/>
    </row>
    <row r="7352" spans="1:2" ht="18" x14ac:dyDescent="0.2">
      <c r="A7352" s="26"/>
      <c r="B7352" s="130"/>
    </row>
    <row r="7353" spans="1:2" ht="18" x14ac:dyDescent="0.2">
      <c r="A7353" s="26"/>
      <c r="B7353" s="130"/>
    </row>
    <row r="7354" spans="1:2" ht="18" x14ac:dyDescent="0.2">
      <c r="A7354" s="26"/>
      <c r="B7354" s="130"/>
    </row>
    <row r="7355" spans="1:2" ht="18" x14ac:dyDescent="0.2">
      <c r="A7355" s="26"/>
      <c r="B7355" s="130"/>
    </row>
    <row r="7356" spans="1:2" ht="18" x14ac:dyDescent="0.2">
      <c r="A7356" s="26"/>
      <c r="B7356" s="130"/>
    </row>
    <row r="7357" spans="1:2" ht="18" x14ac:dyDescent="0.2">
      <c r="A7357" s="26"/>
      <c r="B7357" s="130"/>
    </row>
    <row r="7358" spans="1:2" ht="18" x14ac:dyDescent="0.2">
      <c r="A7358" s="26"/>
      <c r="B7358" s="130"/>
    </row>
    <row r="7359" spans="1:2" ht="18" x14ac:dyDescent="0.2">
      <c r="A7359" s="26"/>
      <c r="B7359" s="130"/>
    </row>
    <row r="7360" spans="1:2" ht="18" x14ac:dyDescent="0.2">
      <c r="A7360" s="26"/>
      <c r="B7360" s="130"/>
    </row>
    <row r="7361" spans="1:2" ht="18" x14ac:dyDescent="0.2">
      <c r="A7361" s="26"/>
      <c r="B7361" s="130"/>
    </row>
    <row r="7362" spans="1:2" ht="18" x14ac:dyDescent="0.2">
      <c r="A7362" s="26"/>
      <c r="B7362" s="130"/>
    </row>
    <row r="7363" spans="1:2" ht="18" x14ac:dyDescent="0.2">
      <c r="A7363" s="26"/>
      <c r="B7363" s="130"/>
    </row>
    <row r="7364" spans="1:2" ht="18" x14ac:dyDescent="0.2">
      <c r="A7364" s="26"/>
      <c r="B7364" s="130"/>
    </row>
    <row r="7365" spans="1:2" ht="18" x14ac:dyDescent="0.2">
      <c r="A7365" s="26"/>
      <c r="B7365" s="130"/>
    </row>
    <row r="7366" spans="1:2" ht="18" x14ac:dyDescent="0.2">
      <c r="A7366" s="26"/>
      <c r="B7366" s="130"/>
    </row>
    <row r="7367" spans="1:2" ht="18" x14ac:dyDescent="0.2">
      <c r="A7367" s="26"/>
      <c r="B7367" s="130"/>
    </row>
    <row r="7368" spans="1:2" ht="18" x14ac:dyDescent="0.2">
      <c r="A7368" s="26"/>
      <c r="B7368" s="130"/>
    </row>
    <row r="7369" spans="1:2" ht="18" x14ac:dyDescent="0.2">
      <c r="A7369" s="26"/>
      <c r="B7369" s="130"/>
    </row>
    <row r="7370" spans="1:2" ht="18" x14ac:dyDescent="0.2">
      <c r="A7370" s="26"/>
      <c r="B7370" s="130"/>
    </row>
    <row r="7371" spans="1:2" ht="18" x14ac:dyDescent="0.2">
      <c r="A7371" s="26"/>
      <c r="B7371" s="130"/>
    </row>
    <row r="7372" spans="1:2" ht="18" x14ac:dyDescent="0.2">
      <c r="A7372" s="26"/>
      <c r="B7372" s="130"/>
    </row>
    <row r="7373" spans="1:2" ht="18" x14ac:dyDescent="0.2">
      <c r="A7373" s="26"/>
      <c r="B7373" s="130"/>
    </row>
    <row r="7374" spans="1:2" ht="18" x14ac:dyDescent="0.2">
      <c r="A7374" s="26"/>
      <c r="B7374" s="130"/>
    </row>
    <row r="7375" spans="1:2" ht="18" x14ac:dyDescent="0.2">
      <c r="A7375" s="26"/>
      <c r="B7375" s="130"/>
    </row>
    <row r="7376" spans="1:2" ht="18" x14ac:dyDescent="0.2">
      <c r="A7376" s="26"/>
      <c r="B7376" s="130"/>
    </row>
    <row r="7377" spans="1:2" ht="18" x14ac:dyDescent="0.2">
      <c r="A7377" s="26"/>
      <c r="B7377" s="130"/>
    </row>
    <row r="7378" spans="1:2" ht="18" x14ac:dyDescent="0.2">
      <c r="A7378" s="26"/>
      <c r="B7378" s="130"/>
    </row>
    <row r="7379" spans="1:2" ht="18" x14ac:dyDescent="0.2">
      <c r="A7379" s="26"/>
      <c r="B7379" s="130"/>
    </row>
    <row r="7380" spans="1:2" ht="18" x14ac:dyDescent="0.2">
      <c r="A7380" s="26"/>
      <c r="B7380" s="130"/>
    </row>
    <row r="7381" spans="1:2" ht="18" x14ac:dyDescent="0.2">
      <c r="A7381" s="26"/>
      <c r="B7381" s="130"/>
    </row>
    <row r="7382" spans="1:2" ht="18" x14ac:dyDescent="0.2">
      <c r="A7382" s="26"/>
      <c r="B7382" s="130"/>
    </row>
    <row r="7383" spans="1:2" ht="18" x14ac:dyDescent="0.2">
      <c r="A7383" s="26"/>
      <c r="B7383" s="130"/>
    </row>
    <row r="7384" spans="1:2" ht="18" x14ac:dyDescent="0.2">
      <c r="A7384" s="26"/>
      <c r="B7384" s="130"/>
    </row>
    <row r="7385" spans="1:2" ht="18" x14ac:dyDescent="0.2">
      <c r="A7385" s="26"/>
      <c r="B7385" s="130"/>
    </row>
    <row r="7386" spans="1:2" ht="18" x14ac:dyDescent="0.2">
      <c r="A7386" s="26"/>
      <c r="B7386" s="130"/>
    </row>
    <row r="7387" spans="1:2" ht="18" x14ac:dyDescent="0.2">
      <c r="A7387" s="26"/>
      <c r="B7387" s="130"/>
    </row>
    <row r="7388" spans="1:2" ht="18" x14ac:dyDescent="0.2">
      <c r="A7388" s="26"/>
      <c r="B7388" s="130"/>
    </row>
    <row r="7389" spans="1:2" ht="18" x14ac:dyDescent="0.2">
      <c r="A7389" s="26"/>
      <c r="B7389" s="130"/>
    </row>
    <row r="7390" spans="1:2" ht="18" x14ac:dyDescent="0.2">
      <c r="A7390" s="26"/>
      <c r="B7390" s="130"/>
    </row>
    <row r="7391" spans="1:2" ht="18" x14ac:dyDescent="0.2">
      <c r="A7391" s="26"/>
      <c r="B7391" s="130"/>
    </row>
    <row r="7392" spans="1:2" ht="18" x14ac:dyDescent="0.2">
      <c r="A7392" s="26"/>
      <c r="B7392" s="130"/>
    </row>
    <row r="7393" spans="1:2" ht="18" x14ac:dyDescent="0.2">
      <c r="A7393" s="26"/>
      <c r="B7393" s="130"/>
    </row>
    <row r="7394" spans="1:2" ht="18" x14ac:dyDescent="0.2">
      <c r="A7394" s="26"/>
      <c r="B7394" s="130"/>
    </row>
    <row r="7395" spans="1:2" ht="18" x14ac:dyDescent="0.2">
      <c r="A7395" s="26"/>
      <c r="B7395" s="130"/>
    </row>
    <row r="7396" spans="1:2" ht="18" x14ac:dyDescent="0.2">
      <c r="A7396" s="26"/>
      <c r="B7396" s="130"/>
    </row>
    <row r="7397" spans="1:2" ht="18" x14ac:dyDescent="0.2">
      <c r="A7397" s="26"/>
      <c r="B7397" s="130"/>
    </row>
    <row r="7398" spans="1:2" ht="18" x14ac:dyDescent="0.2">
      <c r="A7398" s="26"/>
      <c r="B7398" s="130"/>
    </row>
    <row r="7399" spans="1:2" ht="18" x14ac:dyDescent="0.2">
      <c r="A7399" s="26"/>
      <c r="B7399" s="130"/>
    </row>
    <row r="7400" spans="1:2" ht="18" x14ac:dyDescent="0.2">
      <c r="A7400" s="26"/>
      <c r="B7400" s="130"/>
    </row>
    <row r="7401" spans="1:2" ht="18" x14ac:dyDescent="0.2">
      <c r="A7401" s="26"/>
      <c r="B7401" s="130"/>
    </row>
    <row r="7402" spans="1:2" ht="18" x14ac:dyDescent="0.2">
      <c r="A7402" s="26"/>
      <c r="B7402" s="130"/>
    </row>
    <row r="7403" spans="1:2" ht="18" x14ac:dyDescent="0.2">
      <c r="A7403" s="26"/>
      <c r="B7403" s="130"/>
    </row>
    <row r="7404" spans="1:2" ht="18" x14ac:dyDescent="0.2">
      <c r="A7404" s="26"/>
      <c r="B7404" s="130"/>
    </row>
    <row r="7405" spans="1:2" ht="18" x14ac:dyDescent="0.2">
      <c r="A7405" s="26"/>
      <c r="B7405" s="130"/>
    </row>
    <row r="7406" spans="1:2" ht="18" x14ac:dyDescent="0.2">
      <c r="A7406" s="26"/>
      <c r="B7406" s="130"/>
    </row>
    <row r="7407" spans="1:2" ht="18" x14ac:dyDescent="0.2">
      <c r="A7407" s="26"/>
      <c r="B7407" s="130"/>
    </row>
    <row r="7408" spans="1:2" ht="18" x14ac:dyDescent="0.2">
      <c r="A7408" s="26"/>
      <c r="B7408" s="130"/>
    </row>
    <row r="7409" spans="1:2" ht="18" x14ac:dyDescent="0.2">
      <c r="A7409" s="26"/>
      <c r="B7409" s="130"/>
    </row>
    <row r="7410" spans="1:2" ht="18" x14ac:dyDescent="0.2">
      <c r="A7410" s="26"/>
      <c r="B7410" s="130"/>
    </row>
    <row r="7411" spans="1:2" ht="18" x14ac:dyDescent="0.2">
      <c r="A7411" s="26"/>
      <c r="B7411" s="130"/>
    </row>
    <row r="7412" spans="1:2" ht="18" x14ac:dyDescent="0.2">
      <c r="A7412" s="26"/>
      <c r="B7412" s="130"/>
    </row>
    <row r="7413" spans="1:2" ht="18" x14ac:dyDescent="0.2">
      <c r="A7413" s="26"/>
      <c r="B7413" s="130"/>
    </row>
    <row r="7414" spans="1:2" ht="18" x14ac:dyDescent="0.2">
      <c r="A7414" s="26"/>
      <c r="B7414" s="130"/>
    </row>
    <row r="7415" spans="1:2" ht="18" x14ac:dyDescent="0.2">
      <c r="A7415" s="26"/>
      <c r="B7415" s="130"/>
    </row>
    <row r="7416" spans="1:2" ht="18" x14ac:dyDescent="0.2">
      <c r="A7416" s="26"/>
      <c r="B7416" s="130"/>
    </row>
    <row r="7417" spans="1:2" ht="18" x14ac:dyDescent="0.2">
      <c r="A7417" s="26"/>
      <c r="B7417" s="130"/>
    </row>
    <row r="7418" spans="1:2" ht="18" x14ac:dyDescent="0.2">
      <c r="A7418" s="26"/>
      <c r="B7418" s="130"/>
    </row>
    <row r="7419" spans="1:2" ht="18" x14ac:dyDescent="0.2">
      <c r="A7419" s="26"/>
      <c r="B7419" s="130"/>
    </row>
    <row r="7420" spans="1:2" ht="18" x14ac:dyDescent="0.2">
      <c r="A7420" s="26"/>
      <c r="B7420" s="130"/>
    </row>
    <row r="7421" spans="1:2" ht="18" x14ac:dyDescent="0.2">
      <c r="A7421" s="26"/>
      <c r="B7421" s="130"/>
    </row>
    <row r="7422" spans="1:2" ht="18" x14ac:dyDescent="0.2">
      <c r="A7422" s="26"/>
      <c r="B7422" s="130"/>
    </row>
    <row r="7423" spans="1:2" ht="18" x14ac:dyDescent="0.2">
      <c r="A7423" s="26"/>
      <c r="B7423" s="130"/>
    </row>
    <row r="7424" spans="1:2" ht="18" x14ac:dyDescent="0.2">
      <c r="A7424" s="26"/>
      <c r="B7424" s="130"/>
    </row>
    <row r="7425" spans="1:2" ht="18" x14ac:dyDescent="0.2">
      <c r="A7425" s="26"/>
      <c r="B7425" s="130"/>
    </row>
    <row r="7426" spans="1:2" ht="18" x14ac:dyDescent="0.2">
      <c r="A7426" s="26"/>
      <c r="B7426" s="130"/>
    </row>
    <row r="7427" spans="1:2" ht="18" x14ac:dyDescent="0.2">
      <c r="A7427" s="26"/>
      <c r="B7427" s="130"/>
    </row>
    <row r="7428" spans="1:2" ht="18" x14ac:dyDescent="0.2">
      <c r="A7428" s="26"/>
      <c r="B7428" s="130"/>
    </row>
    <row r="7429" spans="1:2" ht="18" x14ac:dyDescent="0.2">
      <c r="A7429" s="26"/>
      <c r="B7429" s="130"/>
    </row>
    <row r="7430" spans="1:2" ht="18" x14ac:dyDescent="0.2">
      <c r="A7430" s="26"/>
      <c r="B7430" s="130"/>
    </row>
    <row r="7431" spans="1:2" ht="18" x14ac:dyDescent="0.2">
      <c r="A7431" s="26"/>
      <c r="B7431" s="130"/>
    </row>
    <row r="7432" spans="1:2" ht="18" x14ac:dyDescent="0.2">
      <c r="A7432" s="26"/>
      <c r="B7432" s="130"/>
    </row>
    <row r="7433" spans="1:2" ht="18" x14ac:dyDescent="0.2">
      <c r="A7433" s="26"/>
      <c r="B7433" s="130"/>
    </row>
    <row r="7434" spans="1:2" ht="18" x14ac:dyDescent="0.2">
      <c r="A7434" s="26"/>
      <c r="B7434" s="130"/>
    </row>
    <row r="7435" spans="1:2" ht="18" x14ac:dyDescent="0.2">
      <c r="A7435" s="26"/>
      <c r="B7435" s="130"/>
    </row>
    <row r="7436" spans="1:2" ht="18" x14ac:dyDescent="0.2">
      <c r="A7436" s="26"/>
      <c r="B7436" s="130"/>
    </row>
    <row r="7437" spans="1:2" ht="18" x14ac:dyDescent="0.2">
      <c r="A7437" s="26"/>
      <c r="B7437" s="130"/>
    </row>
    <row r="7438" spans="1:2" ht="18" x14ac:dyDescent="0.2">
      <c r="A7438" s="26"/>
      <c r="B7438" s="130"/>
    </row>
    <row r="7439" spans="1:2" ht="18" x14ac:dyDescent="0.2">
      <c r="A7439" s="26"/>
      <c r="B7439" s="130"/>
    </row>
    <row r="7440" spans="1:2" ht="18" x14ac:dyDescent="0.2">
      <c r="A7440" s="26"/>
      <c r="B7440" s="130"/>
    </row>
    <row r="7441" spans="1:2" ht="18" x14ac:dyDescent="0.2">
      <c r="A7441" s="26"/>
      <c r="B7441" s="130"/>
    </row>
    <row r="7442" spans="1:2" ht="18" x14ac:dyDescent="0.2">
      <c r="A7442" s="26"/>
      <c r="B7442" s="130"/>
    </row>
    <row r="7443" spans="1:2" ht="18" x14ac:dyDescent="0.2">
      <c r="A7443" s="26"/>
      <c r="B7443" s="130"/>
    </row>
    <row r="7444" spans="1:2" ht="18" x14ac:dyDescent="0.2">
      <c r="A7444" s="26"/>
      <c r="B7444" s="130"/>
    </row>
    <row r="7445" spans="1:2" ht="18" x14ac:dyDescent="0.2">
      <c r="A7445" s="26"/>
      <c r="B7445" s="130"/>
    </row>
    <row r="7446" spans="1:2" ht="18" x14ac:dyDescent="0.2">
      <c r="A7446" s="26"/>
      <c r="B7446" s="130"/>
    </row>
    <row r="7447" spans="1:2" ht="18" x14ac:dyDescent="0.2">
      <c r="A7447" s="26"/>
      <c r="B7447" s="130"/>
    </row>
    <row r="7448" spans="1:2" ht="18" x14ac:dyDescent="0.2">
      <c r="A7448" s="26"/>
      <c r="B7448" s="130"/>
    </row>
    <row r="7449" spans="1:2" ht="18" x14ac:dyDescent="0.2">
      <c r="A7449" s="26"/>
      <c r="B7449" s="130"/>
    </row>
    <row r="7450" spans="1:2" ht="18" x14ac:dyDescent="0.2">
      <c r="A7450" s="26"/>
      <c r="B7450" s="130"/>
    </row>
    <row r="7451" spans="1:2" ht="18" x14ac:dyDescent="0.2">
      <c r="A7451" s="26"/>
      <c r="B7451" s="130"/>
    </row>
    <row r="7452" spans="1:2" ht="18" x14ac:dyDescent="0.2">
      <c r="A7452" s="26"/>
      <c r="B7452" s="130"/>
    </row>
    <row r="7453" spans="1:2" ht="18" x14ac:dyDescent="0.2">
      <c r="A7453" s="26"/>
      <c r="B7453" s="130"/>
    </row>
    <row r="7454" spans="1:2" ht="18" x14ac:dyDescent="0.2">
      <c r="A7454" s="26"/>
      <c r="B7454" s="130"/>
    </row>
    <row r="7455" spans="1:2" ht="18" x14ac:dyDescent="0.2">
      <c r="A7455" s="26"/>
      <c r="B7455" s="130"/>
    </row>
    <row r="7456" spans="1:2" ht="18" x14ac:dyDescent="0.2">
      <c r="A7456" s="26"/>
      <c r="B7456" s="130"/>
    </row>
    <row r="7457" spans="1:2" ht="18" x14ac:dyDescent="0.2">
      <c r="A7457" s="26"/>
      <c r="B7457" s="130"/>
    </row>
    <row r="7458" spans="1:2" ht="18" x14ac:dyDescent="0.2">
      <c r="A7458" s="26"/>
      <c r="B7458" s="130"/>
    </row>
    <row r="7459" spans="1:2" ht="18" x14ac:dyDescent="0.2">
      <c r="A7459" s="26"/>
      <c r="B7459" s="130"/>
    </row>
    <row r="7460" spans="1:2" ht="18" x14ac:dyDescent="0.2">
      <c r="A7460" s="26"/>
      <c r="B7460" s="130"/>
    </row>
    <row r="7461" spans="1:2" ht="18" x14ac:dyDescent="0.2">
      <c r="A7461" s="26"/>
      <c r="B7461" s="130"/>
    </row>
    <row r="7462" spans="1:2" ht="18" x14ac:dyDescent="0.2">
      <c r="A7462" s="26"/>
      <c r="B7462" s="130"/>
    </row>
    <row r="7463" spans="1:2" ht="18" x14ac:dyDescent="0.2">
      <c r="A7463" s="26"/>
      <c r="B7463" s="130"/>
    </row>
    <row r="7464" spans="1:2" ht="18" x14ac:dyDescent="0.2">
      <c r="A7464" s="26"/>
      <c r="B7464" s="130"/>
    </row>
    <row r="7465" spans="1:2" ht="18" x14ac:dyDescent="0.2">
      <c r="A7465" s="26"/>
      <c r="B7465" s="130"/>
    </row>
    <row r="7466" spans="1:2" ht="18" x14ac:dyDescent="0.2">
      <c r="A7466" s="26"/>
      <c r="B7466" s="130"/>
    </row>
    <row r="7467" spans="1:2" ht="18" x14ac:dyDescent="0.2">
      <c r="A7467" s="26"/>
      <c r="B7467" s="130"/>
    </row>
    <row r="7468" spans="1:2" ht="18" x14ac:dyDescent="0.2">
      <c r="A7468" s="26"/>
      <c r="B7468" s="130"/>
    </row>
    <row r="7469" spans="1:2" ht="18" x14ac:dyDescent="0.2">
      <c r="A7469" s="26"/>
      <c r="B7469" s="130"/>
    </row>
    <row r="7470" spans="1:2" ht="18" x14ac:dyDescent="0.2">
      <c r="A7470" s="26"/>
      <c r="B7470" s="130"/>
    </row>
    <row r="7471" spans="1:2" ht="18" x14ac:dyDescent="0.2">
      <c r="A7471" s="26"/>
      <c r="B7471" s="130"/>
    </row>
    <row r="7472" spans="1:2" ht="18" x14ac:dyDescent="0.2">
      <c r="A7472" s="26"/>
      <c r="B7472" s="130"/>
    </row>
    <row r="7473" spans="1:2" ht="18" x14ac:dyDescent="0.2">
      <c r="A7473" s="26"/>
      <c r="B7473" s="130"/>
    </row>
    <row r="7474" spans="1:2" ht="18" x14ac:dyDescent="0.2">
      <c r="A7474" s="26"/>
      <c r="B7474" s="130"/>
    </row>
    <row r="7475" spans="1:2" ht="18" x14ac:dyDescent="0.2">
      <c r="A7475" s="26"/>
      <c r="B7475" s="130"/>
    </row>
    <row r="7476" spans="1:2" ht="18" x14ac:dyDescent="0.2">
      <c r="A7476" s="26"/>
      <c r="B7476" s="130"/>
    </row>
    <row r="7477" spans="1:2" ht="18" x14ac:dyDescent="0.2">
      <c r="A7477" s="26"/>
      <c r="B7477" s="130"/>
    </row>
    <row r="7478" spans="1:2" ht="18" x14ac:dyDescent="0.2">
      <c r="A7478" s="26"/>
      <c r="B7478" s="130"/>
    </row>
    <row r="7479" spans="1:2" ht="18" x14ac:dyDescent="0.2">
      <c r="A7479" s="26"/>
      <c r="B7479" s="130"/>
    </row>
    <row r="7480" spans="1:2" ht="18" x14ac:dyDescent="0.2">
      <c r="A7480" s="26"/>
      <c r="B7480" s="130"/>
    </row>
    <row r="7481" spans="1:2" ht="18" x14ac:dyDescent="0.2">
      <c r="A7481" s="26"/>
      <c r="B7481" s="130"/>
    </row>
    <row r="7482" spans="1:2" ht="18" x14ac:dyDescent="0.2">
      <c r="A7482" s="26"/>
      <c r="B7482" s="130"/>
    </row>
    <row r="7483" spans="1:2" ht="18" x14ac:dyDescent="0.2">
      <c r="A7483" s="26"/>
      <c r="B7483" s="130"/>
    </row>
    <row r="7484" spans="1:2" ht="18" x14ac:dyDescent="0.2">
      <c r="A7484" s="26"/>
      <c r="B7484" s="130"/>
    </row>
    <row r="7485" spans="1:2" ht="18" x14ac:dyDescent="0.2">
      <c r="A7485" s="26"/>
      <c r="B7485" s="130"/>
    </row>
    <row r="7486" spans="1:2" ht="18" x14ac:dyDescent="0.2">
      <c r="A7486" s="26"/>
      <c r="B7486" s="130"/>
    </row>
    <row r="7487" spans="1:2" ht="18" x14ac:dyDescent="0.2">
      <c r="A7487" s="26"/>
      <c r="B7487" s="130"/>
    </row>
    <row r="7488" spans="1:2" ht="18" x14ac:dyDescent="0.2">
      <c r="A7488" s="26"/>
      <c r="B7488" s="130"/>
    </row>
    <row r="7489" spans="1:2" ht="18" x14ac:dyDescent="0.2">
      <c r="A7489" s="26"/>
      <c r="B7489" s="130"/>
    </row>
    <row r="7490" spans="1:2" ht="18" x14ac:dyDescent="0.2">
      <c r="A7490" s="26"/>
      <c r="B7490" s="130"/>
    </row>
    <row r="7491" spans="1:2" ht="18" x14ac:dyDescent="0.2">
      <c r="A7491" s="26"/>
      <c r="B7491" s="130"/>
    </row>
    <row r="7492" spans="1:2" ht="18" x14ac:dyDescent="0.2">
      <c r="A7492" s="26"/>
      <c r="B7492" s="130"/>
    </row>
    <row r="7493" spans="1:2" ht="18" x14ac:dyDescent="0.2">
      <c r="A7493" s="26"/>
      <c r="B7493" s="130"/>
    </row>
    <row r="7494" spans="1:2" ht="18" x14ac:dyDescent="0.2">
      <c r="A7494" s="26"/>
      <c r="B7494" s="130"/>
    </row>
    <row r="7495" spans="1:2" ht="18" x14ac:dyDescent="0.2">
      <c r="A7495" s="26"/>
      <c r="B7495" s="130"/>
    </row>
    <row r="7496" spans="1:2" ht="18" x14ac:dyDescent="0.2">
      <c r="A7496" s="26"/>
      <c r="B7496" s="130"/>
    </row>
    <row r="7497" spans="1:2" ht="18" x14ac:dyDescent="0.2">
      <c r="A7497" s="26"/>
      <c r="B7497" s="130"/>
    </row>
    <row r="7498" spans="1:2" ht="18" x14ac:dyDescent="0.2">
      <c r="A7498" s="26"/>
      <c r="B7498" s="130"/>
    </row>
    <row r="7499" spans="1:2" ht="18" x14ac:dyDescent="0.2">
      <c r="A7499" s="26"/>
      <c r="B7499" s="130"/>
    </row>
    <row r="7500" spans="1:2" ht="18" x14ac:dyDescent="0.2">
      <c r="A7500" s="26"/>
      <c r="B7500" s="130"/>
    </row>
    <row r="7501" spans="1:2" ht="18" x14ac:dyDescent="0.2">
      <c r="A7501" s="26"/>
      <c r="B7501" s="130"/>
    </row>
    <row r="7502" spans="1:2" ht="18" x14ac:dyDescent="0.2">
      <c r="A7502" s="26"/>
      <c r="B7502" s="130"/>
    </row>
    <row r="7503" spans="1:2" ht="18" x14ac:dyDescent="0.2">
      <c r="A7503" s="26"/>
      <c r="B7503" s="130"/>
    </row>
    <row r="7504" spans="1:2" ht="18" x14ac:dyDescent="0.2">
      <c r="A7504" s="26"/>
      <c r="B7504" s="130"/>
    </row>
    <row r="7505" spans="1:2" ht="18" x14ac:dyDescent="0.2">
      <c r="A7505" s="26"/>
      <c r="B7505" s="130"/>
    </row>
    <row r="7506" spans="1:2" ht="18" x14ac:dyDescent="0.2">
      <c r="A7506" s="26"/>
      <c r="B7506" s="130"/>
    </row>
    <row r="7507" spans="1:2" ht="18" x14ac:dyDescent="0.2">
      <c r="A7507" s="26"/>
      <c r="B7507" s="130"/>
    </row>
    <row r="7508" spans="1:2" ht="18" x14ac:dyDescent="0.2">
      <c r="A7508" s="26"/>
      <c r="B7508" s="130"/>
    </row>
    <row r="7509" spans="1:2" ht="18" x14ac:dyDescent="0.2">
      <c r="A7509" s="26"/>
      <c r="B7509" s="130"/>
    </row>
    <row r="7510" spans="1:2" ht="18" x14ac:dyDescent="0.2">
      <c r="A7510" s="26"/>
      <c r="B7510" s="130"/>
    </row>
    <row r="7511" spans="1:2" ht="18" x14ac:dyDescent="0.2">
      <c r="A7511" s="26"/>
      <c r="B7511" s="130"/>
    </row>
    <row r="7512" spans="1:2" ht="18" x14ac:dyDescent="0.2">
      <c r="A7512" s="26"/>
      <c r="B7512" s="130"/>
    </row>
    <row r="7513" spans="1:2" ht="18" x14ac:dyDescent="0.2">
      <c r="A7513" s="26"/>
      <c r="B7513" s="130"/>
    </row>
    <row r="7514" spans="1:2" ht="18" x14ac:dyDescent="0.2">
      <c r="A7514" s="26"/>
      <c r="B7514" s="130"/>
    </row>
    <row r="7515" spans="1:2" ht="18" x14ac:dyDescent="0.2">
      <c r="A7515" s="26"/>
      <c r="B7515" s="130"/>
    </row>
    <row r="7516" spans="1:2" ht="18" x14ac:dyDescent="0.2">
      <c r="A7516" s="26"/>
      <c r="B7516" s="130"/>
    </row>
    <row r="7517" spans="1:2" ht="18" x14ac:dyDescent="0.2">
      <c r="A7517" s="26"/>
      <c r="B7517" s="130"/>
    </row>
    <row r="7518" spans="1:2" ht="18" x14ac:dyDescent="0.2">
      <c r="A7518" s="26"/>
      <c r="B7518" s="130"/>
    </row>
    <row r="7519" spans="1:2" ht="18" x14ac:dyDescent="0.2">
      <c r="A7519" s="26"/>
      <c r="B7519" s="130"/>
    </row>
    <row r="7520" spans="1:2" ht="18" x14ac:dyDescent="0.2">
      <c r="A7520" s="26"/>
      <c r="B7520" s="130"/>
    </row>
    <row r="7521" spans="1:2" ht="18" x14ac:dyDescent="0.2">
      <c r="A7521" s="26"/>
      <c r="B7521" s="130"/>
    </row>
    <row r="7522" spans="1:2" ht="18" x14ac:dyDescent="0.2">
      <c r="A7522" s="26"/>
      <c r="B7522" s="130"/>
    </row>
    <row r="7523" spans="1:2" ht="18" x14ac:dyDescent="0.2">
      <c r="A7523" s="26"/>
      <c r="B7523" s="130"/>
    </row>
    <row r="7524" spans="1:2" ht="18" x14ac:dyDescent="0.2">
      <c r="A7524" s="26"/>
      <c r="B7524" s="130"/>
    </row>
    <row r="7525" spans="1:2" ht="18" x14ac:dyDescent="0.2">
      <c r="A7525" s="26"/>
      <c r="B7525" s="130"/>
    </row>
    <row r="7526" spans="1:2" ht="18" x14ac:dyDescent="0.2">
      <c r="A7526" s="26"/>
      <c r="B7526" s="130"/>
    </row>
    <row r="7527" spans="1:2" ht="18" x14ac:dyDescent="0.2">
      <c r="A7527" s="26"/>
      <c r="B7527" s="130"/>
    </row>
    <row r="7528" spans="1:2" ht="18" x14ac:dyDescent="0.2">
      <c r="A7528" s="26"/>
      <c r="B7528" s="130"/>
    </row>
    <row r="7529" spans="1:2" ht="18" x14ac:dyDescent="0.2">
      <c r="A7529" s="26"/>
      <c r="B7529" s="130"/>
    </row>
    <row r="7530" spans="1:2" ht="18" x14ac:dyDescent="0.2">
      <c r="A7530" s="26"/>
      <c r="B7530" s="130"/>
    </row>
    <row r="7531" spans="1:2" ht="18" x14ac:dyDescent="0.2">
      <c r="A7531" s="26"/>
      <c r="B7531" s="130"/>
    </row>
    <row r="7532" spans="1:2" ht="18" x14ac:dyDescent="0.2">
      <c r="A7532" s="26"/>
      <c r="B7532" s="130"/>
    </row>
    <row r="7533" spans="1:2" ht="18" x14ac:dyDescent="0.2">
      <c r="A7533" s="26"/>
      <c r="B7533" s="130"/>
    </row>
    <row r="7534" spans="1:2" ht="18" x14ac:dyDescent="0.2">
      <c r="A7534" s="26"/>
      <c r="B7534" s="130"/>
    </row>
    <row r="7535" spans="1:2" ht="18" x14ac:dyDescent="0.2">
      <c r="A7535" s="26"/>
      <c r="B7535" s="130"/>
    </row>
    <row r="7536" spans="1:2" ht="18" x14ac:dyDescent="0.2">
      <c r="A7536" s="26"/>
      <c r="B7536" s="130"/>
    </row>
    <row r="7537" spans="1:2" ht="18" x14ac:dyDescent="0.2">
      <c r="A7537" s="26"/>
      <c r="B7537" s="130"/>
    </row>
    <row r="7538" spans="1:2" ht="18" x14ac:dyDescent="0.2">
      <c r="A7538" s="26"/>
      <c r="B7538" s="130"/>
    </row>
    <row r="7539" spans="1:2" ht="18" x14ac:dyDescent="0.2">
      <c r="A7539" s="26"/>
      <c r="B7539" s="130"/>
    </row>
    <row r="7540" spans="1:2" ht="18" x14ac:dyDescent="0.2">
      <c r="A7540" s="26"/>
      <c r="B7540" s="130"/>
    </row>
    <row r="7541" spans="1:2" ht="18" x14ac:dyDescent="0.2">
      <c r="A7541" s="26"/>
      <c r="B7541" s="130"/>
    </row>
    <row r="7542" spans="1:2" ht="18" x14ac:dyDescent="0.2">
      <c r="A7542" s="26"/>
      <c r="B7542" s="130"/>
    </row>
    <row r="7543" spans="1:2" ht="18" x14ac:dyDescent="0.2">
      <c r="A7543" s="26"/>
      <c r="B7543" s="130"/>
    </row>
    <row r="7544" spans="1:2" ht="18" x14ac:dyDescent="0.2">
      <c r="A7544" s="26"/>
      <c r="B7544" s="130"/>
    </row>
    <row r="7545" spans="1:2" ht="18" x14ac:dyDescent="0.2">
      <c r="A7545" s="26"/>
      <c r="B7545" s="130"/>
    </row>
    <row r="7546" spans="1:2" ht="18" x14ac:dyDescent="0.2">
      <c r="A7546" s="26"/>
      <c r="B7546" s="130"/>
    </row>
    <row r="7547" spans="1:2" ht="18" x14ac:dyDescent="0.2">
      <c r="A7547" s="26"/>
      <c r="B7547" s="130"/>
    </row>
    <row r="7548" spans="1:2" ht="18" x14ac:dyDescent="0.2">
      <c r="A7548" s="26"/>
      <c r="B7548" s="130"/>
    </row>
    <row r="7549" spans="1:2" ht="18" x14ac:dyDescent="0.2">
      <c r="A7549" s="26"/>
      <c r="B7549" s="130"/>
    </row>
    <row r="7550" spans="1:2" ht="18" x14ac:dyDescent="0.2">
      <c r="A7550" s="26"/>
      <c r="B7550" s="130"/>
    </row>
    <row r="7551" spans="1:2" ht="18" x14ac:dyDescent="0.2">
      <c r="A7551" s="26"/>
      <c r="B7551" s="130"/>
    </row>
    <row r="7552" spans="1:2" ht="18" x14ac:dyDescent="0.2">
      <c r="A7552" s="26"/>
      <c r="B7552" s="130"/>
    </row>
    <row r="7553" spans="1:2" ht="18" x14ac:dyDescent="0.2">
      <c r="A7553" s="26"/>
      <c r="B7553" s="130"/>
    </row>
    <row r="7554" spans="1:2" ht="18" x14ac:dyDescent="0.2">
      <c r="A7554" s="26"/>
      <c r="B7554" s="130"/>
    </row>
    <row r="7555" spans="1:2" ht="18" x14ac:dyDescent="0.2">
      <c r="A7555" s="26"/>
      <c r="B7555" s="130"/>
    </row>
    <row r="7556" spans="1:2" ht="18" x14ac:dyDescent="0.2">
      <c r="A7556" s="26"/>
      <c r="B7556" s="130"/>
    </row>
    <row r="7557" spans="1:2" ht="18" x14ac:dyDescent="0.2">
      <c r="A7557" s="26"/>
      <c r="B7557" s="130"/>
    </row>
    <row r="7558" spans="1:2" ht="18" x14ac:dyDescent="0.2">
      <c r="A7558" s="26"/>
      <c r="B7558" s="130"/>
    </row>
    <row r="7559" spans="1:2" ht="18" x14ac:dyDescent="0.2">
      <c r="A7559" s="26"/>
      <c r="B7559" s="130"/>
    </row>
    <row r="7560" spans="1:2" ht="18" x14ac:dyDescent="0.2">
      <c r="A7560" s="26"/>
      <c r="B7560" s="130"/>
    </row>
    <row r="7561" spans="1:2" ht="18" x14ac:dyDescent="0.2">
      <c r="A7561" s="26"/>
      <c r="B7561" s="130"/>
    </row>
    <row r="7562" spans="1:2" ht="18" x14ac:dyDescent="0.2">
      <c r="A7562" s="26"/>
      <c r="B7562" s="130"/>
    </row>
    <row r="7563" spans="1:2" ht="18" x14ac:dyDescent="0.2">
      <c r="A7563" s="26"/>
      <c r="B7563" s="130"/>
    </row>
    <row r="7564" spans="1:2" ht="18" x14ac:dyDescent="0.2">
      <c r="A7564" s="26"/>
      <c r="B7564" s="130"/>
    </row>
    <row r="7565" spans="1:2" ht="18" x14ac:dyDescent="0.2">
      <c r="A7565" s="26"/>
      <c r="B7565" s="130"/>
    </row>
    <row r="7566" spans="1:2" ht="18" x14ac:dyDescent="0.2">
      <c r="A7566" s="26"/>
      <c r="B7566" s="130"/>
    </row>
    <row r="7567" spans="1:2" ht="18" x14ac:dyDescent="0.2">
      <c r="A7567" s="26"/>
      <c r="B7567" s="130"/>
    </row>
    <row r="7568" spans="1:2" ht="18" x14ac:dyDescent="0.2">
      <c r="A7568" s="26"/>
      <c r="B7568" s="130"/>
    </row>
    <row r="7569" spans="1:2" ht="18" x14ac:dyDescent="0.2">
      <c r="A7569" s="26"/>
      <c r="B7569" s="130"/>
    </row>
    <row r="7570" spans="1:2" ht="18" x14ac:dyDescent="0.2">
      <c r="A7570" s="26"/>
      <c r="B7570" s="130"/>
    </row>
    <row r="7571" spans="1:2" ht="18" x14ac:dyDescent="0.2">
      <c r="A7571" s="26"/>
      <c r="B7571" s="130"/>
    </row>
    <row r="7572" spans="1:2" ht="18" x14ac:dyDescent="0.2">
      <c r="A7572" s="26"/>
      <c r="B7572" s="130"/>
    </row>
    <row r="7573" spans="1:2" ht="18" x14ac:dyDescent="0.2">
      <c r="A7573" s="26"/>
      <c r="B7573" s="130"/>
    </row>
    <row r="7574" spans="1:2" ht="18" x14ac:dyDescent="0.2">
      <c r="A7574" s="26"/>
      <c r="B7574" s="130"/>
    </row>
    <row r="7575" spans="1:2" ht="18" x14ac:dyDescent="0.2">
      <c r="A7575" s="26"/>
      <c r="B7575" s="130"/>
    </row>
    <row r="7576" spans="1:2" ht="18" x14ac:dyDescent="0.2">
      <c r="A7576" s="26"/>
      <c r="B7576" s="130"/>
    </row>
    <row r="7577" spans="1:2" ht="18" x14ac:dyDescent="0.2">
      <c r="A7577" s="26"/>
      <c r="B7577" s="130"/>
    </row>
    <row r="7578" spans="1:2" ht="18" x14ac:dyDescent="0.2">
      <c r="A7578" s="26"/>
      <c r="B7578" s="130"/>
    </row>
    <row r="7579" spans="1:2" ht="18" x14ac:dyDescent="0.2">
      <c r="A7579" s="26"/>
      <c r="B7579" s="130"/>
    </row>
    <row r="7580" spans="1:2" ht="18" x14ac:dyDescent="0.2">
      <c r="A7580" s="26"/>
      <c r="B7580" s="130"/>
    </row>
    <row r="7581" spans="1:2" ht="18" x14ac:dyDescent="0.2">
      <c r="A7581" s="26"/>
      <c r="B7581" s="130"/>
    </row>
    <row r="7582" spans="1:2" ht="18" x14ac:dyDescent="0.2">
      <c r="A7582" s="26"/>
      <c r="B7582" s="130"/>
    </row>
    <row r="7583" spans="1:2" ht="18" x14ac:dyDescent="0.2">
      <c r="A7583" s="26"/>
      <c r="B7583" s="130"/>
    </row>
    <row r="7584" spans="1:2" ht="18" x14ac:dyDescent="0.2">
      <c r="A7584" s="26"/>
      <c r="B7584" s="130"/>
    </row>
    <row r="7585" spans="1:2" ht="18" x14ac:dyDescent="0.2">
      <c r="A7585" s="26"/>
      <c r="B7585" s="130"/>
    </row>
    <row r="7586" spans="1:2" ht="18" x14ac:dyDescent="0.2">
      <c r="A7586" s="26"/>
      <c r="B7586" s="130"/>
    </row>
    <row r="7587" spans="1:2" ht="18" x14ac:dyDescent="0.2">
      <c r="A7587" s="26"/>
      <c r="B7587" s="130"/>
    </row>
    <row r="7588" spans="1:2" ht="18" x14ac:dyDescent="0.2">
      <c r="A7588" s="26"/>
      <c r="B7588" s="130"/>
    </row>
    <row r="7589" spans="1:2" ht="18" x14ac:dyDescent="0.2">
      <c r="A7589" s="26"/>
      <c r="B7589" s="130"/>
    </row>
    <row r="7590" spans="1:2" ht="18" x14ac:dyDescent="0.2">
      <c r="A7590" s="26"/>
      <c r="B7590" s="130"/>
    </row>
    <row r="7591" spans="1:2" ht="18" x14ac:dyDescent="0.2">
      <c r="A7591" s="26"/>
      <c r="B7591" s="130"/>
    </row>
    <row r="7592" spans="1:2" ht="18" x14ac:dyDescent="0.2">
      <c r="A7592" s="26"/>
      <c r="B7592" s="130"/>
    </row>
    <row r="7593" spans="1:2" ht="18" x14ac:dyDescent="0.2">
      <c r="A7593" s="26"/>
      <c r="B7593" s="130"/>
    </row>
    <row r="7594" spans="1:2" ht="18" x14ac:dyDescent="0.2">
      <c r="A7594" s="26"/>
      <c r="B7594" s="130"/>
    </row>
    <row r="7595" spans="1:2" ht="18" x14ac:dyDescent="0.2">
      <c r="A7595" s="26"/>
      <c r="B7595" s="130"/>
    </row>
    <row r="7596" spans="1:2" ht="18" x14ac:dyDescent="0.2">
      <c r="A7596" s="26"/>
      <c r="B7596" s="130"/>
    </row>
    <row r="7597" spans="1:2" ht="18" x14ac:dyDescent="0.2">
      <c r="A7597" s="26"/>
      <c r="B7597" s="130"/>
    </row>
    <row r="7598" spans="1:2" ht="18" x14ac:dyDescent="0.2">
      <c r="A7598" s="26"/>
      <c r="B7598" s="130"/>
    </row>
    <row r="7599" spans="1:2" ht="18" x14ac:dyDescent="0.2">
      <c r="A7599" s="26"/>
      <c r="B7599" s="130"/>
    </row>
    <row r="7600" spans="1:2" ht="18" x14ac:dyDescent="0.2">
      <c r="A7600" s="26"/>
      <c r="B7600" s="130"/>
    </row>
    <row r="7601" spans="1:2" ht="18" x14ac:dyDescent="0.2">
      <c r="A7601" s="26"/>
      <c r="B7601" s="130"/>
    </row>
    <row r="7602" spans="1:2" ht="18" x14ac:dyDescent="0.2">
      <c r="A7602" s="26"/>
      <c r="B7602" s="130"/>
    </row>
    <row r="7603" spans="1:2" ht="18" x14ac:dyDescent="0.2">
      <c r="A7603" s="26"/>
      <c r="B7603" s="130"/>
    </row>
    <row r="7604" spans="1:2" ht="18" x14ac:dyDescent="0.2">
      <c r="A7604" s="26"/>
      <c r="B7604" s="130"/>
    </row>
    <row r="7605" spans="1:2" ht="18" x14ac:dyDescent="0.2">
      <c r="A7605" s="26"/>
      <c r="B7605" s="130"/>
    </row>
    <row r="7606" spans="1:2" ht="18" x14ac:dyDescent="0.2">
      <c r="A7606" s="26"/>
      <c r="B7606" s="130"/>
    </row>
    <row r="7607" spans="1:2" ht="18" x14ac:dyDescent="0.2">
      <c r="A7607" s="26"/>
      <c r="B7607" s="130"/>
    </row>
    <row r="7608" spans="1:2" ht="18" x14ac:dyDescent="0.2">
      <c r="A7608" s="26"/>
      <c r="B7608" s="130"/>
    </row>
    <row r="7609" spans="1:2" ht="18" x14ac:dyDescent="0.2">
      <c r="A7609" s="26"/>
      <c r="B7609" s="130"/>
    </row>
    <row r="7610" spans="1:2" ht="18" x14ac:dyDescent="0.2">
      <c r="A7610" s="26"/>
      <c r="B7610" s="130"/>
    </row>
    <row r="7611" spans="1:2" ht="18" x14ac:dyDescent="0.2">
      <c r="A7611" s="26"/>
      <c r="B7611" s="130"/>
    </row>
    <row r="7612" spans="1:2" ht="18" x14ac:dyDescent="0.2">
      <c r="A7612" s="26"/>
      <c r="B7612" s="130"/>
    </row>
    <row r="7613" spans="1:2" ht="18" x14ac:dyDescent="0.2">
      <c r="A7613" s="26"/>
      <c r="B7613" s="130"/>
    </row>
    <row r="7614" spans="1:2" ht="18" x14ac:dyDescent="0.2">
      <c r="A7614" s="26"/>
      <c r="B7614" s="130"/>
    </row>
    <row r="7615" spans="1:2" ht="18" x14ac:dyDescent="0.2">
      <c r="A7615" s="26"/>
      <c r="B7615" s="130"/>
    </row>
    <row r="7616" spans="1:2" ht="18" x14ac:dyDescent="0.2">
      <c r="A7616" s="26"/>
      <c r="B7616" s="130"/>
    </row>
    <row r="7617" spans="1:2" ht="18" x14ac:dyDescent="0.2">
      <c r="A7617" s="26"/>
      <c r="B7617" s="130"/>
    </row>
    <row r="7618" spans="1:2" ht="18" x14ac:dyDescent="0.2">
      <c r="A7618" s="26"/>
      <c r="B7618" s="130"/>
    </row>
    <row r="7619" spans="1:2" ht="18" x14ac:dyDescent="0.2">
      <c r="A7619" s="26"/>
      <c r="B7619" s="130"/>
    </row>
    <row r="7620" spans="1:2" ht="18" x14ac:dyDescent="0.2">
      <c r="A7620" s="26"/>
      <c r="B7620" s="130"/>
    </row>
    <row r="7621" spans="1:2" ht="18" x14ac:dyDescent="0.2">
      <c r="A7621" s="26"/>
      <c r="B7621" s="130"/>
    </row>
    <row r="7622" spans="1:2" ht="18" x14ac:dyDescent="0.2">
      <c r="A7622" s="26"/>
      <c r="B7622" s="130"/>
    </row>
    <row r="7623" spans="1:2" ht="18" x14ac:dyDescent="0.2">
      <c r="A7623" s="26"/>
      <c r="B7623" s="130"/>
    </row>
    <row r="7624" spans="1:2" ht="18" x14ac:dyDescent="0.2">
      <c r="A7624" s="26"/>
      <c r="B7624" s="130"/>
    </row>
    <row r="7625" spans="1:2" ht="18" x14ac:dyDescent="0.2">
      <c r="A7625" s="26"/>
      <c r="B7625" s="130"/>
    </row>
    <row r="7626" spans="1:2" ht="18" x14ac:dyDescent="0.2">
      <c r="A7626" s="26"/>
      <c r="B7626" s="130"/>
    </row>
    <row r="7627" spans="1:2" ht="18" x14ac:dyDescent="0.2">
      <c r="A7627" s="26"/>
      <c r="B7627" s="130"/>
    </row>
    <row r="7628" spans="1:2" ht="18" x14ac:dyDescent="0.2">
      <c r="A7628" s="26"/>
      <c r="B7628" s="130"/>
    </row>
    <row r="7629" spans="1:2" ht="18" x14ac:dyDescent="0.2">
      <c r="A7629" s="26"/>
      <c r="B7629" s="130"/>
    </row>
    <row r="7630" spans="1:2" ht="18" x14ac:dyDescent="0.2">
      <c r="A7630" s="26"/>
      <c r="B7630" s="130"/>
    </row>
    <row r="7631" spans="1:2" ht="18" x14ac:dyDescent="0.2">
      <c r="A7631" s="26"/>
      <c r="B7631" s="130"/>
    </row>
    <row r="7632" spans="1:2" ht="18" x14ac:dyDescent="0.2">
      <c r="A7632" s="26"/>
      <c r="B7632" s="130"/>
    </row>
    <row r="7633" spans="1:2" ht="18" x14ac:dyDescent="0.2">
      <c r="A7633" s="26"/>
      <c r="B7633" s="130"/>
    </row>
    <row r="7634" spans="1:2" ht="18" x14ac:dyDescent="0.2">
      <c r="A7634" s="26"/>
      <c r="B7634" s="130"/>
    </row>
    <row r="7635" spans="1:2" ht="18" x14ac:dyDescent="0.2">
      <c r="A7635" s="26"/>
      <c r="B7635" s="130"/>
    </row>
    <row r="7636" spans="1:2" ht="18" x14ac:dyDescent="0.2">
      <c r="A7636" s="26"/>
      <c r="B7636" s="130"/>
    </row>
    <row r="7637" spans="1:2" ht="18" x14ac:dyDescent="0.2">
      <c r="A7637" s="26"/>
      <c r="B7637" s="130"/>
    </row>
    <row r="7638" spans="1:2" ht="18" x14ac:dyDescent="0.2">
      <c r="A7638" s="26"/>
      <c r="B7638" s="130"/>
    </row>
    <row r="7639" spans="1:2" ht="18" x14ac:dyDescent="0.2">
      <c r="A7639" s="26"/>
      <c r="B7639" s="130"/>
    </row>
    <row r="7640" spans="1:2" ht="18" x14ac:dyDescent="0.2">
      <c r="A7640" s="26"/>
      <c r="B7640" s="130"/>
    </row>
    <row r="7641" spans="1:2" ht="18" x14ac:dyDescent="0.2">
      <c r="A7641" s="26"/>
      <c r="B7641" s="130"/>
    </row>
    <row r="7642" spans="1:2" ht="18" x14ac:dyDescent="0.2">
      <c r="A7642" s="26"/>
      <c r="B7642" s="130"/>
    </row>
    <row r="7643" spans="1:2" ht="18" x14ac:dyDescent="0.2">
      <c r="A7643" s="26"/>
      <c r="B7643" s="130"/>
    </row>
    <row r="7644" spans="1:2" ht="18" x14ac:dyDescent="0.2">
      <c r="A7644" s="26"/>
      <c r="B7644" s="130"/>
    </row>
    <row r="7645" spans="1:2" ht="18" x14ac:dyDescent="0.2">
      <c r="A7645" s="26"/>
      <c r="B7645" s="130"/>
    </row>
    <row r="7646" spans="1:2" ht="18" x14ac:dyDescent="0.2">
      <c r="A7646" s="26"/>
      <c r="B7646" s="130"/>
    </row>
    <row r="7647" spans="1:2" ht="18" x14ac:dyDescent="0.2">
      <c r="A7647" s="26"/>
      <c r="B7647" s="130"/>
    </row>
    <row r="7648" spans="1:2" ht="18" x14ac:dyDescent="0.2">
      <c r="A7648" s="26"/>
      <c r="B7648" s="130"/>
    </row>
    <row r="7649" spans="1:2" ht="18" x14ac:dyDescent="0.2">
      <c r="A7649" s="26"/>
      <c r="B7649" s="130"/>
    </row>
    <row r="7650" spans="1:2" ht="18" x14ac:dyDescent="0.2">
      <c r="A7650" s="26"/>
      <c r="B7650" s="130"/>
    </row>
    <row r="7651" spans="1:2" ht="18" x14ac:dyDescent="0.2">
      <c r="A7651" s="26"/>
      <c r="B7651" s="130"/>
    </row>
    <row r="7652" spans="1:2" ht="18" x14ac:dyDescent="0.2">
      <c r="A7652" s="26"/>
      <c r="B7652" s="130"/>
    </row>
    <row r="7653" spans="1:2" ht="18" x14ac:dyDescent="0.2">
      <c r="A7653" s="26"/>
      <c r="B7653" s="130"/>
    </row>
    <row r="7654" spans="1:2" ht="18" x14ac:dyDescent="0.2">
      <c r="A7654" s="26"/>
      <c r="B7654" s="130"/>
    </row>
    <row r="7655" spans="1:2" ht="18" x14ac:dyDescent="0.2">
      <c r="A7655" s="26"/>
      <c r="B7655" s="130"/>
    </row>
    <row r="7656" spans="1:2" ht="18" x14ac:dyDescent="0.2">
      <c r="A7656" s="26"/>
      <c r="B7656" s="130"/>
    </row>
    <row r="7657" spans="1:2" ht="18" x14ac:dyDescent="0.2">
      <c r="A7657" s="26"/>
      <c r="B7657" s="130"/>
    </row>
    <row r="7658" spans="1:2" ht="18" x14ac:dyDescent="0.2">
      <c r="A7658" s="26"/>
      <c r="B7658" s="130"/>
    </row>
    <row r="7659" spans="1:2" ht="18" x14ac:dyDescent="0.2">
      <c r="A7659" s="26"/>
      <c r="B7659" s="130"/>
    </row>
    <row r="7660" spans="1:2" ht="18" x14ac:dyDescent="0.2">
      <c r="A7660" s="26"/>
      <c r="B7660" s="130"/>
    </row>
    <row r="7661" spans="1:2" ht="18" x14ac:dyDescent="0.2">
      <c r="A7661" s="26"/>
      <c r="B7661" s="130"/>
    </row>
    <row r="7662" spans="1:2" ht="18" x14ac:dyDescent="0.2">
      <c r="A7662" s="26"/>
      <c r="B7662" s="130"/>
    </row>
    <row r="7663" spans="1:2" ht="18" x14ac:dyDescent="0.2">
      <c r="A7663" s="26"/>
      <c r="B7663" s="130"/>
    </row>
    <row r="7664" spans="1:2" ht="18" x14ac:dyDescent="0.2">
      <c r="A7664" s="26"/>
      <c r="B7664" s="130"/>
    </row>
    <row r="7665" spans="1:2" ht="18" x14ac:dyDescent="0.2">
      <c r="A7665" s="26"/>
      <c r="B7665" s="130"/>
    </row>
    <row r="7666" spans="1:2" ht="18" x14ac:dyDescent="0.2">
      <c r="A7666" s="26"/>
      <c r="B7666" s="130"/>
    </row>
    <row r="7667" spans="1:2" ht="18" x14ac:dyDescent="0.2">
      <c r="A7667" s="26"/>
      <c r="B7667" s="130"/>
    </row>
    <row r="7668" spans="1:2" ht="18" x14ac:dyDescent="0.2">
      <c r="A7668" s="26"/>
      <c r="B7668" s="130"/>
    </row>
    <row r="7669" spans="1:2" ht="18" x14ac:dyDescent="0.2">
      <c r="A7669" s="26"/>
      <c r="B7669" s="130"/>
    </row>
    <row r="7670" spans="1:2" ht="18" x14ac:dyDescent="0.2">
      <c r="A7670" s="26"/>
      <c r="B7670" s="130"/>
    </row>
    <row r="7671" spans="1:2" ht="18" x14ac:dyDescent="0.2">
      <c r="A7671" s="26"/>
      <c r="B7671" s="130"/>
    </row>
    <row r="7672" spans="1:2" ht="18" x14ac:dyDescent="0.2">
      <c r="A7672" s="26"/>
      <c r="B7672" s="130"/>
    </row>
    <row r="7673" spans="1:2" ht="18" x14ac:dyDescent="0.2">
      <c r="A7673" s="26"/>
      <c r="B7673" s="130"/>
    </row>
    <row r="7674" spans="1:2" ht="18" x14ac:dyDescent="0.2">
      <c r="A7674" s="26"/>
      <c r="B7674" s="130"/>
    </row>
    <row r="7675" spans="1:2" ht="18" x14ac:dyDescent="0.2">
      <c r="A7675" s="26"/>
      <c r="B7675" s="130"/>
    </row>
    <row r="7676" spans="1:2" ht="18" x14ac:dyDescent="0.2">
      <c r="A7676" s="26"/>
      <c r="B7676" s="130"/>
    </row>
    <row r="7677" spans="1:2" ht="18" x14ac:dyDescent="0.2">
      <c r="A7677" s="26"/>
      <c r="B7677" s="130"/>
    </row>
    <row r="7678" spans="1:2" ht="18" x14ac:dyDescent="0.2">
      <c r="A7678" s="26"/>
      <c r="B7678" s="130"/>
    </row>
    <row r="7679" spans="1:2" ht="18" x14ac:dyDescent="0.2">
      <c r="A7679" s="26"/>
      <c r="B7679" s="130"/>
    </row>
    <row r="7680" spans="1:2" ht="18" x14ac:dyDescent="0.2">
      <c r="A7680" s="26"/>
      <c r="B7680" s="130"/>
    </row>
    <row r="7681" spans="1:2" ht="18" x14ac:dyDescent="0.2">
      <c r="A7681" s="26"/>
      <c r="B7681" s="130"/>
    </row>
    <row r="7682" spans="1:2" ht="18" x14ac:dyDescent="0.2">
      <c r="A7682" s="26"/>
      <c r="B7682" s="130"/>
    </row>
    <row r="7683" spans="1:2" ht="18" x14ac:dyDescent="0.2">
      <c r="A7683" s="26"/>
      <c r="B7683" s="130"/>
    </row>
    <row r="7684" spans="1:2" ht="18" x14ac:dyDescent="0.2">
      <c r="A7684" s="26"/>
      <c r="B7684" s="130"/>
    </row>
    <row r="7685" spans="1:2" ht="18" x14ac:dyDescent="0.2">
      <c r="A7685" s="26"/>
      <c r="B7685" s="130"/>
    </row>
    <row r="7686" spans="1:2" ht="18" x14ac:dyDescent="0.2">
      <c r="A7686" s="26"/>
      <c r="B7686" s="130"/>
    </row>
    <row r="7687" spans="1:2" ht="18" x14ac:dyDescent="0.2">
      <c r="A7687" s="26"/>
      <c r="B7687" s="130"/>
    </row>
    <row r="7688" spans="1:2" ht="18" x14ac:dyDescent="0.2">
      <c r="A7688" s="26"/>
      <c r="B7688" s="130"/>
    </row>
    <row r="7689" spans="1:2" ht="18" x14ac:dyDescent="0.2">
      <c r="A7689" s="26"/>
      <c r="B7689" s="130"/>
    </row>
    <row r="7690" spans="1:2" ht="18" x14ac:dyDescent="0.2">
      <c r="A7690" s="26"/>
      <c r="B7690" s="130"/>
    </row>
    <row r="7691" spans="1:2" ht="18" x14ac:dyDescent="0.2">
      <c r="A7691" s="26"/>
      <c r="B7691" s="130"/>
    </row>
    <row r="7692" spans="1:2" ht="18" x14ac:dyDescent="0.2">
      <c r="A7692" s="26"/>
      <c r="B7692" s="130"/>
    </row>
    <row r="7693" spans="1:2" ht="18" x14ac:dyDescent="0.2">
      <c r="A7693" s="26"/>
      <c r="B7693" s="130"/>
    </row>
    <row r="7694" spans="1:2" ht="18" x14ac:dyDescent="0.2">
      <c r="A7694" s="26"/>
      <c r="B7694" s="130"/>
    </row>
    <row r="7695" spans="1:2" ht="18" x14ac:dyDescent="0.2">
      <c r="A7695" s="26"/>
      <c r="B7695" s="130"/>
    </row>
    <row r="7696" spans="1:2" ht="18" x14ac:dyDescent="0.2">
      <c r="A7696" s="26"/>
      <c r="B7696" s="130"/>
    </row>
    <row r="7697" spans="1:2" ht="18" x14ac:dyDescent="0.2">
      <c r="A7697" s="26"/>
      <c r="B7697" s="130"/>
    </row>
    <row r="7698" spans="1:2" ht="18" x14ac:dyDescent="0.2">
      <c r="A7698" s="26"/>
      <c r="B7698" s="130"/>
    </row>
    <row r="7699" spans="1:2" ht="18" x14ac:dyDescent="0.2">
      <c r="A7699" s="26"/>
      <c r="B7699" s="130"/>
    </row>
    <row r="7700" spans="1:2" ht="18" x14ac:dyDescent="0.2">
      <c r="A7700" s="26"/>
      <c r="B7700" s="130"/>
    </row>
    <row r="7701" spans="1:2" ht="18" x14ac:dyDescent="0.2">
      <c r="A7701" s="26"/>
      <c r="B7701" s="130"/>
    </row>
    <row r="7702" spans="1:2" ht="18" x14ac:dyDescent="0.2">
      <c r="A7702" s="26"/>
      <c r="B7702" s="130"/>
    </row>
    <row r="7703" spans="1:2" ht="18" x14ac:dyDescent="0.2">
      <c r="A7703" s="26"/>
      <c r="B7703" s="130"/>
    </row>
    <row r="7704" spans="1:2" ht="18" x14ac:dyDescent="0.2">
      <c r="A7704" s="26"/>
      <c r="B7704" s="130"/>
    </row>
    <row r="7705" spans="1:2" ht="18" x14ac:dyDescent="0.2">
      <c r="A7705" s="26"/>
      <c r="B7705" s="130"/>
    </row>
    <row r="7706" spans="1:2" ht="18" x14ac:dyDescent="0.2">
      <c r="A7706" s="26"/>
      <c r="B7706" s="130"/>
    </row>
    <row r="7707" spans="1:2" ht="18" x14ac:dyDescent="0.2">
      <c r="A7707" s="26"/>
      <c r="B7707" s="130"/>
    </row>
    <row r="7708" spans="1:2" ht="18" x14ac:dyDescent="0.2">
      <c r="A7708" s="26"/>
      <c r="B7708" s="130"/>
    </row>
    <row r="7709" spans="1:2" ht="18" x14ac:dyDescent="0.2">
      <c r="A7709" s="26"/>
      <c r="B7709" s="130"/>
    </row>
    <row r="7710" spans="1:2" ht="18" x14ac:dyDescent="0.2">
      <c r="A7710" s="26"/>
      <c r="B7710" s="130"/>
    </row>
    <row r="7711" spans="1:2" ht="18" x14ac:dyDescent="0.2">
      <c r="A7711" s="26"/>
      <c r="B7711" s="130"/>
    </row>
    <row r="7712" spans="1:2" ht="18" x14ac:dyDescent="0.2">
      <c r="A7712" s="26"/>
      <c r="B7712" s="130"/>
    </row>
    <row r="7713" spans="1:2" ht="18" x14ac:dyDescent="0.2">
      <c r="A7713" s="26"/>
      <c r="B7713" s="130"/>
    </row>
    <row r="7714" spans="1:2" ht="18" x14ac:dyDescent="0.2">
      <c r="A7714" s="26"/>
      <c r="B7714" s="130"/>
    </row>
    <row r="7715" spans="1:2" ht="18" x14ac:dyDescent="0.2">
      <c r="A7715" s="26"/>
      <c r="B7715" s="130"/>
    </row>
    <row r="7716" spans="1:2" ht="18" x14ac:dyDescent="0.2">
      <c r="A7716" s="26"/>
      <c r="B7716" s="130"/>
    </row>
    <row r="7717" spans="1:2" ht="18" x14ac:dyDescent="0.2">
      <c r="A7717" s="26"/>
      <c r="B7717" s="130"/>
    </row>
    <row r="7718" spans="1:2" ht="18" x14ac:dyDescent="0.2">
      <c r="A7718" s="26"/>
      <c r="B7718" s="130"/>
    </row>
    <row r="7719" spans="1:2" ht="18" x14ac:dyDescent="0.2">
      <c r="A7719" s="26"/>
      <c r="B7719" s="130"/>
    </row>
    <row r="7720" spans="1:2" ht="18" x14ac:dyDescent="0.2">
      <c r="A7720" s="26"/>
      <c r="B7720" s="130"/>
    </row>
    <row r="7721" spans="1:2" ht="18" x14ac:dyDescent="0.2">
      <c r="A7721" s="26"/>
      <c r="B7721" s="130"/>
    </row>
    <row r="7722" spans="1:2" ht="18" x14ac:dyDescent="0.2">
      <c r="A7722" s="26"/>
      <c r="B7722" s="130"/>
    </row>
    <row r="7723" spans="1:2" ht="18" x14ac:dyDescent="0.2">
      <c r="A7723" s="26"/>
      <c r="B7723" s="130"/>
    </row>
    <row r="7724" spans="1:2" ht="18" x14ac:dyDescent="0.2">
      <c r="A7724" s="26"/>
      <c r="B7724" s="130"/>
    </row>
    <row r="7725" spans="1:2" ht="18" x14ac:dyDescent="0.2">
      <c r="A7725" s="26"/>
      <c r="B7725" s="130"/>
    </row>
    <row r="7726" spans="1:2" ht="18" x14ac:dyDescent="0.2">
      <c r="A7726" s="26"/>
      <c r="B7726" s="130"/>
    </row>
    <row r="7727" spans="1:2" ht="18" x14ac:dyDescent="0.2">
      <c r="A7727" s="26"/>
      <c r="B7727" s="130"/>
    </row>
    <row r="7728" spans="1:2" ht="18" x14ac:dyDescent="0.2">
      <c r="A7728" s="26"/>
      <c r="B7728" s="130"/>
    </row>
    <row r="7729" spans="1:2" ht="18" x14ac:dyDescent="0.2">
      <c r="A7729" s="26"/>
      <c r="B7729" s="130"/>
    </row>
    <row r="7730" spans="1:2" ht="18" x14ac:dyDescent="0.2">
      <c r="A7730" s="26"/>
      <c r="B7730" s="130"/>
    </row>
    <row r="7731" spans="1:2" ht="18" x14ac:dyDescent="0.2">
      <c r="A7731" s="26"/>
      <c r="B7731" s="130"/>
    </row>
    <row r="7732" spans="1:2" ht="18" x14ac:dyDescent="0.2">
      <c r="A7732" s="26"/>
      <c r="B7732" s="130"/>
    </row>
    <row r="7733" spans="1:2" ht="18" x14ac:dyDescent="0.2">
      <c r="A7733" s="26"/>
      <c r="B7733" s="130"/>
    </row>
    <row r="7734" spans="1:2" ht="18" x14ac:dyDescent="0.2">
      <c r="A7734" s="26"/>
      <c r="B7734" s="130"/>
    </row>
    <row r="7735" spans="1:2" ht="18" x14ac:dyDescent="0.2">
      <c r="A7735" s="26"/>
      <c r="B7735" s="130"/>
    </row>
    <row r="7736" spans="1:2" ht="18" x14ac:dyDescent="0.2">
      <c r="A7736" s="26"/>
      <c r="B7736" s="130"/>
    </row>
    <row r="7737" spans="1:2" ht="18" x14ac:dyDescent="0.2">
      <c r="A7737" s="26"/>
      <c r="B7737" s="130"/>
    </row>
    <row r="7738" spans="1:2" ht="18" x14ac:dyDescent="0.2">
      <c r="A7738" s="26"/>
      <c r="B7738" s="130"/>
    </row>
    <row r="7739" spans="1:2" ht="18" x14ac:dyDescent="0.2">
      <c r="A7739" s="26"/>
      <c r="B7739" s="130"/>
    </row>
    <row r="7740" spans="1:2" ht="18" x14ac:dyDescent="0.2">
      <c r="A7740" s="26"/>
      <c r="B7740" s="130"/>
    </row>
    <row r="7741" spans="1:2" ht="18" x14ac:dyDescent="0.2">
      <c r="A7741" s="26"/>
      <c r="B7741" s="130"/>
    </row>
    <row r="7742" spans="1:2" ht="18" x14ac:dyDescent="0.2">
      <c r="A7742" s="26"/>
      <c r="B7742" s="130"/>
    </row>
    <row r="7743" spans="1:2" ht="18" x14ac:dyDescent="0.2">
      <c r="A7743" s="26"/>
      <c r="B7743" s="130"/>
    </row>
    <row r="7744" spans="1:2" ht="18" x14ac:dyDescent="0.2">
      <c r="A7744" s="26"/>
      <c r="B7744" s="130"/>
    </row>
    <row r="7745" spans="1:2" ht="18" x14ac:dyDescent="0.2">
      <c r="A7745" s="26"/>
      <c r="B7745" s="130"/>
    </row>
    <row r="7746" spans="1:2" ht="18" x14ac:dyDescent="0.2">
      <c r="A7746" s="26"/>
      <c r="B7746" s="130"/>
    </row>
    <row r="7747" spans="1:2" ht="18" x14ac:dyDescent="0.2">
      <c r="A7747" s="26"/>
      <c r="B7747" s="130"/>
    </row>
    <row r="7748" spans="1:2" ht="18" x14ac:dyDescent="0.2">
      <c r="A7748" s="26"/>
      <c r="B7748" s="130"/>
    </row>
    <row r="7749" spans="1:2" ht="18" x14ac:dyDescent="0.2">
      <c r="A7749" s="26"/>
      <c r="B7749" s="130"/>
    </row>
    <row r="7750" spans="1:2" ht="18" x14ac:dyDescent="0.2">
      <c r="A7750" s="26"/>
      <c r="B7750" s="130"/>
    </row>
    <row r="7751" spans="1:2" ht="18" x14ac:dyDescent="0.2">
      <c r="A7751" s="26"/>
      <c r="B7751" s="130"/>
    </row>
    <row r="7752" spans="1:2" ht="18" x14ac:dyDescent="0.2">
      <c r="A7752" s="26"/>
      <c r="B7752" s="130"/>
    </row>
    <row r="7753" spans="1:2" ht="18" x14ac:dyDescent="0.2">
      <c r="A7753" s="26"/>
      <c r="B7753" s="130"/>
    </row>
    <row r="7754" spans="1:2" ht="18" x14ac:dyDescent="0.2">
      <c r="A7754" s="26"/>
      <c r="B7754" s="130"/>
    </row>
    <row r="7755" spans="1:2" ht="18" x14ac:dyDescent="0.2">
      <c r="A7755" s="26"/>
      <c r="B7755" s="130"/>
    </row>
    <row r="7756" spans="1:2" ht="18" x14ac:dyDescent="0.2">
      <c r="A7756" s="26"/>
      <c r="B7756" s="130"/>
    </row>
    <row r="7757" spans="1:2" ht="18" x14ac:dyDescent="0.2">
      <c r="A7757" s="26"/>
      <c r="B7757" s="130"/>
    </row>
    <row r="7758" spans="1:2" ht="18" x14ac:dyDescent="0.2">
      <c r="A7758" s="26"/>
      <c r="B7758" s="130"/>
    </row>
    <row r="7759" spans="1:2" ht="18" x14ac:dyDescent="0.2">
      <c r="A7759" s="26"/>
      <c r="B7759" s="130"/>
    </row>
    <row r="7760" spans="1:2" ht="18" x14ac:dyDescent="0.2">
      <c r="A7760" s="26"/>
      <c r="B7760" s="130"/>
    </row>
    <row r="7761" spans="1:2" ht="18" x14ac:dyDescent="0.2">
      <c r="A7761" s="26"/>
      <c r="B7761" s="130"/>
    </row>
    <row r="7762" spans="1:2" ht="18" x14ac:dyDescent="0.2">
      <c r="A7762" s="26"/>
      <c r="B7762" s="130"/>
    </row>
    <row r="7763" spans="1:2" ht="18" x14ac:dyDescent="0.2">
      <c r="A7763" s="26"/>
      <c r="B7763" s="130"/>
    </row>
    <row r="7764" spans="1:2" ht="18" x14ac:dyDescent="0.2">
      <c r="A7764" s="26"/>
      <c r="B7764" s="130"/>
    </row>
    <row r="7765" spans="1:2" ht="18" x14ac:dyDescent="0.2">
      <c r="A7765" s="26"/>
      <c r="B7765" s="130"/>
    </row>
    <row r="7766" spans="1:2" ht="18" x14ac:dyDescent="0.2">
      <c r="A7766" s="26"/>
      <c r="B7766" s="130"/>
    </row>
    <row r="7767" spans="1:2" ht="18" x14ac:dyDescent="0.2">
      <c r="A7767" s="26"/>
      <c r="B7767" s="130"/>
    </row>
    <row r="7768" spans="1:2" ht="18" x14ac:dyDescent="0.2">
      <c r="A7768" s="26"/>
      <c r="B7768" s="130"/>
    </row>
    <row r="7769" spans="1:2" ht="18" x14ac:dyDescent="0.2">
      <c r="A7769" s="26"/>
      <c r="B7769" s="130"/>
    </row>
    <row r="7770" spans="1:2" ht="18" x14ac:dyDescent="0.2">
      <c r="A7770" s="26"/>
      <c r="B7770" s="130"/>
    </row>
    <row r="7771" spans="1:2" ht="18" x14ac:dyDescent="0.2">
      <c r="A7771" s="26"/>
      <c r="B7771" s="130"/>
    </row>
    <row r="7772" spans="1:2" ht="18" x14ac:dyDescent="0.2">
      <c r="A7772" s="26"/>
      <c r="B7772" s="130"/>
    </row>
    <row r="7773" spans="1:2" ht="18" x14ac:dyDescent="0.2">
      <c r="A7773" s="26"/>
      <c r="B7773" s="130"/>
    </row>
    <row r="7774" spans="1:2" ht="18" x14ac:dyDescent="0.2">
      <c r="A7774" s="26"/>
      <c r="B7774" s="130"/>
    </row>
    <row r="7775" spans="1:2" ht="18" x14ac:dyDescent="0.2">
      <c r="A7775" s="26"/>
      <c r="B7775" s="130"/>
    </row>
    <row r="7776" spans="1:2" ht="18" x14ac:dyDescent="0.2">
      <c r="A7776" s="26"/>
      <c r="B7776" s="130"/>
    </row>
    <row r="7777" spans="1:2" ht="18" x14ac:dyDescent="0.2">
      <c r="A7777" s="26"/>
      <c r="B7777" s="130"/>
    </row>
    <row r="7778" spans="1:2" ht="18" x14ac:dyDescent="0.2">
      <c r="A7778" s="26"/>
      <c r="B7778" s="130"/>
    </row>
    <row r="7779" spans="1:2" ht="18" x14ac:dyDescent="0.2">
      <c r="A7779" s="26"/>
      <c r="B7779" s="130"/>
    </row>
    <row r="7780" spans="1:2" ht="18" x14ac:dyDescent="0.2">
      <c r="A7780" s="26"/>
      <c r="B7780" s="130"/>
    </row>
    <row r="7781" spans="1:2" ht="18" x14ac:dyDescent="0.2">
      <c r="A7781" s="26"/>
      <c r="B7781" s="130"/>
    </row>
    <row r="7782" spans="1:2" ht="18" x14ac:dyDescent="0.2">
      <c r="A7782" s="26"/>
      <c r="B7782" s="130"/>
    </row>
    <row r="7783" spans="1:2" ht="18" x14ac:dyDescent="0.2">
      <c r="A7783" s="26"/>
      <c r="B7783" s="130"/>
    </row>
    <row r="7784" spans="1:2" ht="18" x14ac:dyDescent="0.2">
      <c r="A7784" s="26"/>
      <c r="B7784" s="130"/>
    </row>
    <row r="7785" spans="1:2" ht="18" x14ac:dyDescent="0.2">
      <c r="A7785" s="26"/>
      <c r="B7785" s="130"/>
    </row>
    <row r="7786" spans="1:2" ht="18" x14ac:dyDescent="0.2">
      <c r="A7786" s="26"/>
      <c r="B7786" s="130"/>
    </row>
    <row r="7787" spans="1:2" ht="18" x14ac:dyDescent="0.2">
      <c r="A7787" s="26"/>
      <c r="B7787" s="130"/>
    </row>
    <row r="7788" spans="1:2" ht="18" x14ac:dyDescent="0.2">
      <c r="A7788" s="26"/>
      <c r="B7788" s="130"/>
    </row>
    <row r="7789" spans="1:2" ht="18" x14ac:dyDescent="0.2">
      <c r="A7789" s="26"/>
      <c r="B7789" s="130"/>
    </row>
    <row r="7790" spans="1:2" ht="18" x14ac:dyDescent="0.2">
      <c r="A7790" s="26"/>
      <c r="B7790" s="130"/>
    </row>
    <row r="7791" spans="1:2" ht="18" x14ac:dyDescent="0.2">
      <c r="A7791" s="26"/>
      <c r="B7791" s="130"/>
    </row>
    <row r="7792" spans="1:2" ht="18" x14ac:dyDescent="0.2">
      <c r="A7792" s="26"/>
      <c r="B7792" s="130"/>
    </row>
    <row r="7793" spans="1:2" ht="18" x14ac:dyDescent="0.2">
      <c r="A7793" s="26"/>
      <c r="B7793" s="130"/>
    </row>
    <row r="7794" spans="1:2" ht="18" x14ac:dyDescent="0.2">
      <c r="A7794" s="26"/>
      <c r="B7794" s="130"/>
    </row>
    <row r="7795" spans="1:2" ht="18" x14ac:dyDescent="0.2">
      <c r="A7795" s="26"/>
      <c r="B7795" s="130"/>
    </row>
    <row r="7796" spans="1:2" ht="18" x14ac:dyDescent="0.2">
      <c r="A7796" s="26"/>
      <c r="B7796" s="130"/>
    </row>
    <row r="7797" spans="1:2" ht="18" x14ac:dyDescent="0.2">
      <c r="A7797" s="26"/>
      <c r="B7797" s="130"/>
    </row>
    <row r="7798" spans="1:2" ht="18" x14ac:dyDescent="0.2">
      <c r="A7798" s="26"/>
      <c r="B7798" s="130"/>
    </row>
    <row r="7799" spans="1:2" ht="18" x14ac:dyDescent="0.2">
      <c r="A7799" s="26"/>
      <c r="B7799" s="130"/>
    </row>
    <row r="7800" spans="1:2" ht="18" x14ac:dyDescent="0.2">
      <c r="A7800" s="26"/>
      <c r="B7800" s="130"/>
    </row>
    <row r="7801" spans="1:2" ht="18" x14ac:dyDescent="0.2">
      <c r="A7801" s="26"/>
      <c r="B7801" s="130"/>
    </row>
    <row r="7802" spans="1:2" ht="18" x14ac:dyDescent="0.2">
      <c r="A7802" s="26"/>
      <c r="B7802" s="130"/>
    </row>
    <row r="7803" spans="1:2" ht="18" x14ac:dyDescent="0.2">
      <c r="A7803" s="26"/>
      <c r="B7803" s="130"/>
    </row>
    <row r="7804" spans="1:2" ht="18" x14ac:dyDescent="0.2">
      <c r="A7804" s="26"/>
      <c r="B7804" s="130"/>
    </row>
    <row r="7805" spans="1:2" ht="18" x14ac:dyDescent="0.2">
      <c r="A7805" s="26"/>
      <c r="B7805" s="130"/>
    </row>
    <row r="7806" spans="1:2" ht="18" x14ac:dyDescent="0.2">
      <c r="A7806" s="26"/>
      <c r="B7806" s="130"/>
    </row>
    <row r="7807" spans="1:2" ht="18" x14ac:dyDescent="0.2">
      <c r="A7807" s="26"/>
      <c r="B7807" s="130"/>
    </row>
    <row r="7808" spans="1:2" ht="18" x14ac:dyDescent="0.2">
      <c r="A7808" s="26"/>
      <c r="B7808" s="130"/>
    </row>
    <row r="7809" spans="1:2" ht="18" x14ac:dyDescent="0.2">
      <c r="A7809" s="26"/>
      <c r="B7809" s="130"/>
    </row>
    <row r="7810" spans="1:2" ht="18" x14ac:dyDescent="0.2">
      <c r="A7810" s="26"/>
      <c r="B7810" s="130"/>
    </row>
    <row r="7811" spans="1:2" ht="18" x14ac:dyDescent="0.2">
      <c r="A7811" s="26"/>
      <c r="B7811" s="130"/>
    </row>
    <row r="7812" spans="1:2" ht="18" x14ac:dyDescent="0.2">
      <c r="A7812" s="26"/>
      <c r="B7812" s="130"/>
    </row>
    <row r="7813" spans="1:2" ht="18" x14ac:dyDescent="0.2">
      <c r="A7813" s="26"/>
      <c r="B7813" s="130"/>
    </row>
    <row r="7814" spans="1:2" ht="18" x14ac:dyDescent="0.2">
      <c r="A7814" s="26"/>
      <c r="B7814" s="130"/>
    </row>
    <row r="7815" spans="1:2" ht="18" x14ac:dyDescent="0.2">
      <c r="A7815" s="26"/>
      <c r="B7815" s="130"/>
    </row>
    <row r="7816" spans="1:2" ht="18" x14ac:dyDescent="0.2">
      <c r="A7816" s="26"/>
      <c r="B7816" s="130"/>
    </row>
    <row r="7817" spans="1:2" ht="18" x14ac:dyDescent="0.2">
      <c r="A7817" s="26"/>
      <c r="B7817" s="130"/>
    </row>
    <row r="7818" spans="1:2" ht="18" x14ac:dyDescent="0.2">
      <c r="A7818" s="26"/>
      <c r="B7818" s="130"/>
    </row>
    <row r="7819" spans="1:2" ht="18" x14ac:dyDescent="0.2">
      <c r="A7819" s="26"/>
      <c r="B7819" s="130"/>
    </row>
    <row r="7820" spans="1:2" ht="18" x14ac:dyDescent="0.2">
      <c r="A7820" s="26"/>
      <c r="B7820" s="130"/>
    </row>
    <row r="7821" spans="1:2" ht="18" x14ac:dyDescent="0.2">
      <c r="A7821" s="26"/>
      <c r="B7821" s="130"/>
    </row>
    <row r="7822" spans="1:2" ht="18" x14ac:dyDescent="0.2">
      <c r="A7822" s="26"/>
      <c r="B7822" s="130"/>
    </row>
    <row r="7823" spans="1:2" ht="18" x14ac:dyDescent="0.2">
      <c r="A7823" s="26"/>
      <c r="B7823" s="130"/>
    </row>
    <row r="7824" spans="1:2" ht="18" x14ac:dyDescent="0.2">
      <c r="A7824" s="26"/>
      <c r="B7824" s="130"/>
    </row>
    <row r="7825" spans="1:2" ht="18" x14ac:dyDescent="0.2">
      <c r="A7825" s="26"/>
      <c r="B7825" s="130"/>
    </row>
    <row r="7826" spans="1:2" ht="18" x14ac:dyDescent="0.2">
      <c r="A7826" s="26"/>
      <c r="B7826" s="130"/>
    </row>
    <row r="7827" spans="1:2" ht="18" x14ac:dyDescent="0.2">
      <c r="A7827" s="26"/>
      <c r="B7827" s="130"/>
    </row>
    <row r="7828" spans="1:2" ht="18" x14ac:dyDescent="0.2">
      <c r="A7828" s="26"/>
      <c r="B7828" s="130"/>
    </row>
    <row r="7829" spans="1:2" ht="18" x14ac:dyDescent="0.2">
      <c r="A7829" s="26"/>
      <c r="B7829" s="130"/>
    </row>
    <row r="7830" spans="1:2" ht="18" x14ac:dyDescent="0.2">
      <c r="A7830" s="26"/>
      <c r="B7830" s="130"/>
    </row>
    <row r="7831" spans="1:2" ht="18" x14ac:dyDescent="0.2">
      <c r="A7831" s="26"/>
      <c r="B7831" s="130"/>
    </row>
    <row r="7832" spans="1:2" ht="18" x14ac:dyDescent="0.2">
      <c r="A7832" s="26"/>
      <c r="B7832" s="130"/>
    </row>
    <row r="7833" spans="1:2" ht="18" x14ac:dyDescent="0.2">
      <c r="A7833" s="26"/>
      <c r="B7833" s="130"/>
    </row>
    <row r="7834" spans="1:2" ht="18" x14ac:dyDescent="0.2">
      <c r="A7834" s="26"/>
      <c r="B7834" s="130"/>
    </row>
    <row r="7835" spans="1:2" ht="18" x14ac:dyDescent="0.2">
      <c r="A7835" s="26"/>
      <c r="B7835" s="130"/>
    </row>
    <row r="7836" spans="1:2" ht="18" x14ac:dyDescent="0.2">
      <c r="A7836" s="26"/>
      <c r="B7836" s="130"/>
    </row>
    <row r="7837" spans="1:2" ht="18" x14ac:dyDescent="0.2">
      <c r="A7837" s="26"/>
      <c r="B7837" s="130"/>
    </row>
    <row r="7838" spans="1:2" ht="18" x14ac:dyDescent="0.2">
      <c r="A7838" s="26"/>
      <c r="B7838" s="130"/>
    </row>
    <row r="7839" spans="1:2" ht="18" x14ac:dyDescent="0.2">
      <c r="A7839" s="26"/>
      <c r="B7839" s="130"/>
    </row>
    <row r="7840" spans="1:2" ht="18" x14ac:dyDescent="0.2">
      <c r="A7840" s="26"/>
      <c r="B7840" s="130"/>
    </row>
    <row r="7841" spans="1:2" ht="18" x14ac:dyDescent="0.2">
      <c r="A7841" s="26"/>
      <c r="B7841" s="130"/>
    </row>
    <row r="7842" spans="1:2" ht="18" x14ac:dyDescent="0.2">
      <c r="A7842" s="26"/>
      <c r="B7842" s="130"/>
    </row>
    <row r="7843" spans="1:2" ht="18" x14ac:dyDescent="0.2">
      <c r="A7843" s="26"/>
      <c r="B7843" s="130"/>
    </row>
    <row r="7844" spans="1:2" ht="18" x14ac:dyDescent="0.2">
      <c r="A7844" s="26"/>
      <c r="B7844" s="130"/>
    </row>
    <row r="7845" spans="1:2" ht="18" x14ac:dyDescent="0.2">
      <c r="A7845" s="26"/>
      <c r="B7845" s="130"/>
    </row>
    <row r="7846" spans="1:2" ht="18" x14ac:dyDescent="0.2">
      <c r="A7846" s="26"/>
      <c r="B7846" s="130"/>
    </row>
    <row r="7847" spans="1:2" ht="18" x14ac:dyDescent="0.2">
      <c r="A7847" s="26"/>
      <c r="B7847" s="130"/>
    </row>
    <row r="7848" spans="1:2" ht="18" x14ac:dyDescent="0.2">
      <c r="A7848" s="26"/>
      <c r="B7848" s="130"/>
    </row>
    <row r="7849" spans="1:2" ht="18" x14ac:dyDescent="0.2">
      <c r="A7849" s="26"/>
      <c r="B7849" s="130"/>
    </row>
    <row r="7850" spans="1:2" ht="18" x14ac:dyDescent="0.2">
      <c r="A7850" s="26"/>
      <c r="B7850" s="130"/>
    </row>
    <row r="7851" spans="1:2" ht="18" x14ac:dyDescent="0.2">
      <c r="A7851" s="26"/>
      <c r="B7851" s="130"/>
    </row>
    <row r="7852" spans="1:2" ht="18" x14ac:dyDescent="0.2">
      <c r="A7852" s="26"/>
      <c r="B7852" s="130"/>
    </row>
    <row r="7853" spans="1:2" ht="18" x14ac:dyDescent="0.2">
      <c r="A7853" s="26"/>
      <c r="B7853" s="130"/>
    </row>
    <row r="7854" spans="1:2" ht="18" x14ac:dyDescent="0.2">
      <c r="A7854" s="26"/>
      <c r="B7854" s="130"/>
    </row>
    <row r="7855" spans="1:2" ht="18" x14ac:dyDescent="0.2">
      <c r="A7855" s="26"/>
      <c r="B7855" s="130"/>
    </row>
    <row r="7856" spans="1:2" ht="18" x14ac:dyDescent="0.2">
      <c r="A7856" s="26"/>
      <c r="B7856" s="130"/>
    </row>
    <row r="7857" spans="1:2" ht="18" x14ac:dyDescent="0.2">
      <c r="A7857" s="26"/>
      <c r="B7857" s="130"/>
    </row>
    <row r="7858" spans="1:2" ht="18" x14ac:dyDescent="0.2">
      <c r="A7858" s="26"/>
      <c r="B7858" s="130"/>
    </row>
    <row r="7859" spans="1:2" ht="18" x14ac:dyDescent="0.2">
      <c r="A7859" s="26"/>
      <c r="B7859" s="130"/>
    </row>
    <row r="7860" spans="1:2" ht="18" x14ac:dyDescent="0.2">
      <c r="A7860" s="26"/>
      <c r="B7860" s="130"/>
    </row>
    <row r="7861" spans="1:2" ht="18" x14ac:dyDescent="0.2">
      <c r="A7861" s="26"/>
      <c r="B7861" s="130"/>
    </row>
    <row r="7862" spans="1:2" ht="18" x14ac:dyDescent="0.2">
      <c r="A7862" s="26"/>
      <c r="B7862" s="130"/>
    </row>
    <row r="7863" spans="1:2" ht="18" x14ac:dyDescent="0.2">
      <c r="A7863" s="26"/>
      <c r="B7863" s="130"/>
    </row>
    <row r="7864" spans="1:2" ht="18" x14ac:dyDescent="0.2">
      <c r="A7864" s="26"/>
      <c r="B7864" s="130"/>
    </row>
    <row r="7865" spans="1:2" ht="18" x14ac:dyDescent="0.2">
      <c r="A7865" s="26"/>
      <c r="B7865" s="130"/>
    </row>
    <row r="7866" spans="1:2" ht="18" x14ac:dyDescent="0.2">
      <c r="A7866" s="26"/>
      <c r="B7866" s="130"/>
    </row>
    <row r="7867" spans="1:2" ht="18" x14ac:dyDescent="0.2">
      <c r="A7867" s="26"/>
      <c r="B7867" s="130"/>
    </row>
    <row r="7868" spans="1:2" ht="18" x14ac:dyDescent="0.2">
      <c r="A7868" s="26"/>
      <c r="B7868" s="130"/>
    </row>
    <row r="7869" spans="1:2" ht="18" x14ac:dyDescent="0.2">
      <c r="A7869" s="26"/>
      <c r="B7869" s="130"/>
    </row>
    <row r="7870" spans="1:2" ht="18" x14ac:dyDescent="0.2">
      <c r="A7870" s="26"/>
      <c r="B7870" s="130"/>
    </row>
    <row r="7871" spans="1:2" ht="18" x14ac:dyDescent="0.2">
      <c r="A7871" s="26"/>
      <c r="B7871" s="130"/>
    </row>
    <row r="7872" spans="1:2" ht="18" x14ac:dyDescent="0.2">
      <c r="A7872" s="26"/>
      <c r="B7872" s="130"/>
    </row>
    <row r="7873" spans="1:2" ht="18" x14ac:dyDescent="0.2">
      <c r="A7873" s="26"/>
      <c r="B7873" s="130"/>
    </row>
    <row r="7874" spans="1:2" ht="18" x14ac:dyDescent="0.2">
      <c r="A7874" s="26"/>
      <c r="B7874" s="130"/>
    </row>
    <row r="7875" spans="1:2" ht="18" x14ac:dyDescent="0.2">
      <c r="A7875" s="26"/>
      <c r="B7875" s="130"/>
    </row>
    <row r="7876" spans="1:2" ht="18" x14ac:dyDescent="0.2">
      <c r="A7876" s="26"/>
      <c r="B7876" s="130"/>
    </row>
    <row r="7877" spans="1:2" ht="18" x14ac:dyDescent="0.2">
      <c r="A7877" s="26"/>
      <c r="B7877" s="130"/>
    </row>
    <row r="7878" spans="1:2" ht="18" x14ac:dyDescent="0.2">
      <c r="A7878" s="26"/>
      <c r="B7878" s="130"/>
    </row>
    <row r="7879" spans="1:2" ht="18" x14ac:dyDescent="0.2">
      <c r="A7879" s="26"/>
      <c r="B7879" s="130"/>
    </row>
    <row r="7880" spans="1:2" ht="18" x14ac:dyDescent="0.2">
      <c r="A7880" s="26"/>
      <c r="B7880" s="130"/>
    </row>
    <row r="7881" spans="1:2" ht="18" x14ac:dyDescent="0.2">
      <c r="A7881" s="26"/>
      <c r="B7881" s="130"/>
    </row>
    <row r="7882" spans="1:2" ht="18" x14ac:dyDescent="0.2">
      <c r="A7882" s="26"/>
      <c r="B7882" s="130"/>
    </row>
    <row r="7883" spans="1:2" ht="18" x14ac:dyDescent="0.2">
      <c r="A7883" s="26"/>
      <c r="B7883" s="130"/>
    </row>
    <row r="7884" spans="1:2" ht="18" x14ac:dyDescent="0.2">
      <c r="A7884" s="26"/>
      <c r="B7884" s="130"/>
    </row>
    <row r="7885" spans="1:2" ht="18" x14ac:dyDescent="0.2">
      <c r="A7885" s="26"/>
      <c r="B7885" s="130"/>
    </row>
    <row r="7886" spans="1:2" ht="18" x14ac:dyDescent="0.2">
      <c r="A7886" s="26"/>
      <c r="B7886" s="130"/>
    </row>
    <row r="7887" spans="1:2" ht="18" x14ac:dyDescent="0.2">
      <c r="A7887" s="26"/>
      <c r="B7887" s="130"/>
    </row>
    <row r="7888" spans="1:2" ht="18" x14ac:dyDescent="0.2">
      <c r="A7888" s="26"/>
      <c r="B7888" s="130"/>
    </row>
    <row r="7889" spans="1:2" ht="18" x14ac:dyDescent="0.2">
      <c r="A7889" s="26"/>
      <c r="B7889" s="130"/>
    </row>
    <row r="7890" spans="1:2" ht="18" x14ac:dyDescent="0.2">
      <c r="A7890" s="26"/>
      <c r="B7890" s="130"/>
    </row>
    <row r="7891" spans="1:2" ht="18" x14ac:dyDescent="0.2">
      <c r="A7891" s="26"/>
      <c r="B7891" s="130"/>
    </row>
    <row r="7892" spans="1:2" ht="18" x14ac:dyDescent="0.2">
      <c r="A7892" s="26"/>
      <c r="B7892" s="130"/>
    </row>
    <row r="7893" spans="1:2" ht="18" x14ac:dyDescent="0.2">
      <c r="A7893" s="26"/>
      <c r="B7893" s="130"/>
    </row>
    <row r="7894" spans="1:2" ht="18" x14ac:dyDescent="0.2">
      <c r="A7894" s="26"/>
      <c r="B7894" s="130"/>
    </row>
    <row r="7895" spans="1:2" ht="18" x14ac:dyDescent="0.2">
      <c r="A7895" s="26"/>
      <c r="B7895" s="130"/>
    </row>
    <row r="7896" spans="1:2" ht="18" x14ac:dyDescent="0.2">
      <c r="A7896" s="26"/>
      <c r="B7896" s="130"/>
    </row>
    <row r="7897" spans="1:2" ht="18" x14ac:dyDescent="0.2">
      <c r="A7897" s="26"/>
      <c r="B7897" s="130"/>
    </row>
    <row r="7898" spans="1:2" ht="18" x14ac:dyDescent="0.2">
      <c r="A7898" s="26"/>
      <c r="B7898" s="130"/>
    </row>
    <row r="7899" spans="1:2" ht="18" x14ac:dyDescent="0.2">
      <c r="A7899" s="26"/>
      <c r="B7899" s="130"/>
    </row>
    <row r="7900" spans="1:2" ht="18" x14ac:dyDescent="0.2">
      <c r="A7900" s="26"/>
      <c r="B7900" s="130"/>
    </row>
    <row r="7901" spans="1:2" ht="18" x14ac:dyDescent="0.2">
      <c r="A7901" s="26"/>
      <c r="B7901" s="130"/>
    </row>
    <row r="7902" spans="1:2" ht="18" x14ac:dyDescent="0.2">
      <c r="A7902" s="26"/>
      <c r="B7902" s="130"/>
    </row>
    <row r="7903" spans="1:2" ht="18" x14ac:dyDescent="0.2">
      <c r="A7903" s="26"/>
      <c r="B7903" s="130"/>
    </row>
    <row r="7904" spans="1:2" ht="18" x14ac:dyDescent="0.2">
      <c r="A7904" s="26"/>
      <c r="B7904" s="130"/>
    </row>
    <row r="7905" spans="1:2" ht="18" x14ac:dyDescent="0.2">
      <c r="A7905" s="26"/>
      <c r="B7905" s="130"/>
    </row>
    <row r="7906" spans="1:2" ht="18" x14ac:dyDescent="0.2">
      <c r="A7906" s="26"/>
      <c r="B7906" s="130"/>
    </row>
    <row r="7907" spans="1:2" ht="18" x14ac:dyDescent="0.2">
      <c r="A7907" s="26"/>
      <c r="B7907" s="130"/>
    </row>
    <row r="7908" spans="1:2" ht="18" x14ac:dyDescent="0.2">
      <c r="A7908" s="26"/>
      <c r="B7908" s="130"/>
    </row>
    <row r="7909" spans="1:2" ht="18" x14ac:dyDescent="0.2">
      <c r="A7909" s="26"/>
      <c r="B7909" s="130"/>
    </row>
    <row r="7910" spans="1:2" ht="18" x14ac:dyDescent="0.2">
      <c r="A7910" s="26"/>
      <c r="B7910" s="130"/>
    </row>
    <row r="7911" spans="1:2" ht="18" x14ac:dyDescent="0.2">
      <c r="A7911" s="26"/>
      <c r="B7911" s="130"/>
    </row>
    <row r="7912" spans="1:2" ht="18" x14ac:dyDescent="0.2">
      <c r="A7912" s="26"/>
      <c r="B7912" s="130"/>
    </row>
    <row r="7913" spans="1:2" ht="18" x14ac:dyDescent="0.2">
      <c r="A7913" s="26"/>
      <c r="B7913" s="130"/>
    </row>
    <row r="7914" spans="1:2" ht="18" x14ac:dyDescent="0.2">
      <c r="A7914" s="26"/>
      <c r="B7914" s="130"/>
    </row>
    <row r="7915" spans="1:2" ht="18" x14ac:dyDescent="0.2">
      <c r="A7915" s="26"/>
      <c r="B7915" s="130"/>
    </row>
    <row r="7916" spans="1:2" ht="18" x14ac:dyDescent="0.2">
      <c r="A7916" s="26"/>
      <c r="B7916" s="130"/>
    </row>
    <row r="7917" spans="1:2" ht="18" x14ac:dyDescent="0.2">
      <c r="A7917" s="26"/>
      <c r="B7917" s="130"/>
    </row>
    <row r="7918" spans="1:2" ht="18" x14ac:dyDescent="0.2">
      <c r="A7918" s="26"/>
      <c r="B7918" s="130"/>
    </row>
    <row r="7919" spans="1:2" ht="18" x14ac:dyDescent="0.2">
      <c r="A7919" s="26"/>
      <c r="B7919" s="130"/>
    </row>
    <row r="7920" spans="1:2" ht="18" x14ac:dyDescent="0.2">
      <c r="A7920" s="26"/>
      <c r="B7920" s="130"/>
    </row>
    <row r="7921" spans="1:2" ht="18" x14ac:dyDescent="0.2">
      <c r="A7921" s="26"/>
      <c r="B7921" s="130"/>
    </row>
    <row r="7922" spans="1:2" ht="18" x14ac:dyDescent="0.2">
      <c r="A7922" s="26"/>
      <c r="B7922" s="130"/>
    </row>
    <row r="7923" spans="1:2" ht="18" x14ac:dyDescent="0.2">
      <c r="A7923" s="26"/>
      <c r="B7923" s="130"/>
    </row>
    <row r="7924" spans="1:2" ht="18" x14ac:dyDescent="0.2">
      <c r="A7924" s="26"/>
      <c r="B7924" s="130"/>
    </row>
    <row r="7925" spans="1:2" ht="18" x14ac:dyDescent="0.2">
      <c r="A7925" s="26"/>
      <c r="B7925" s="130"/>
    </row>
    <row r="7926" spans="1:2" ht="18" x14ac:dyDescent="0.2">
      <c r="A7926" s="26"/>
      <c r="B7926" s="130"/>
    </row>
    <row r="7927" spans="1:2" ht="18" x14ac:dyDescent="0.2">
      <c r="A7927" s="26"/>
      <c r="B7927" s="130"/>
    </row>
    <row r="7928" spans="1:2" ht="18" x14ac:dyDescent="0.2">
      <c r="A7928" s="26"/>
      <c r="B7928" s="130"/>
    </row>
    <row r="7929" spans="1:2" ht="18" x14ac:dyDescent="0.2">
      <c r="A7929" s="26"/>
      <c r="B7929" s="130"/>
    </row>
    <row r="7930" spans="1:2" ht="18" x14ac:dyDescent="0.2">
      <c r="A7930" s="26"/>
      <c r="B7930" s="130"/>
    </row>
    <row r="7931" spans="1:2" ht="18" x14ac:dyDescent="0.2">
      <c r="A7931" s="26"/>
      <c r="B7931" s="130"/>
    </row>
    <row r="7932" spans="1:2" ht="18" x14ac:dyDescent="0.2">
      <c r="A7932" s="26"/>
      <c r="B7932" s="130"/>
    </row>
    <row r="7933" spans="1:2" ht="18" x14ac:dyDescent="0.2">
      <c r="A7933" s="26"/>
      <c r="B7933" s="130"/>
    </row>
    <row r="7934" spans="1:2" ht="18" x14ac:dyDescent="0.2">
      <c r="A7934" s="26"/>
      <c r="B7934" s="130"/>
    </row>
    <row r="7935" spans="1:2" ht="18" x14ac:dyDescent="0.2">
      <c r="A7935" s="26"/>
      <c r="B7935" s="130"/>
    </row>
    <row r="7936" spans="1:2" ht="18" x14ac:dyDescent="0.2">
      <c r="A7936" s="26"/>
      <c r="B7936" s="130"/>
    </row>
    <row r="7937" spans="1:2" ht="18" x14ac:dyDescent="0.2">
      <c r="A7937" s="26"/>
      <c r="B7937" s="130"/>
    </row>
    <row r="7938" spans="1:2" ht="18" x14ac:dyDescent="0.2">
      <c r="A7938" s="26"/>
      <c r="B7938" s="130"/>
    </row>
    <row r="7939" spans="1:2" ht="18" x14ac:dyDescent="0.2">
      <c r="A7939" s="26"/>
      <c r="B7939" s="130"/>
    </row>
    <row r="7940" spans="1:2" ht="18" x14ac:dyDescent="0.2">
      <c r="A7940" s="26"/>
      <c r="B7940" s="130"/>
    </row>
    <row r="7941" spans="1:2" ht="18" x14ac:dyDescent="0.2">
      <c r="A7941" s="26"/>
      <c r="B7941" s="130"/>
    </row>
    <row r="7942" spans="1:2" ht="18" x14ac:dyDescent="0.2">
      <c r="A7942" s="26"/>
      <c r="B7942" s="130"/>
    </row>
    <row r="7943" spans="1:2" ht="18" x14ac:dyDescent="0.2">
      <c r="A7943" s="26"/>
      <c r="B7943" s="130"/>
    </row>
    <row r="7944" spans="1:2" ht="18" x14ac:dyDescent="0.2">
      <c r="A7944" s="26"/>
      <c r="B7944" s="130"/>
    </row>
    <row r="7945" spans="1:2" ht="18" x14ac:dyDescent="0.2">
      <c r="A7945" s="26"/>
      <c r="B7945" s="130"/>
    </row>
    <row r="7946" spans="1:2" ht="18" x14ac:dyDescent="0.2">
      <c r="A7946" s="26"/>
      <c r="B7946" s="130"/>
    </row>
    <row r="7947" spans="1:2" ht="18" x14ac:dyDescent="0.2">
      <c r="A7947" s="26"/>
      <c r="B7947" s="130"/>
    </row>
    <row r="7948" spans="1:2" ht="18" x14ac:dyDescent="0.2">
      <c r="A7948" s="26"/>
      <c r="B7948" s="130"/>
    </row>
    <row r="7949" spans="1:2" ht="18" x14ac:dyDescent="0.2">
      <c r="A7949" s="26"/>
      <c r="B7949" s="130"/>
    </row>
    <row r="7950" spans="1:2" ht="18" x14ac:dyDescent="0.2">
      <c r="A7950" s="26"/>
      <c r="B7950" s="130"/>
    </row>
    <row r="7951" spans="1:2" ht="18" x14ac:dyDescent="0.2">
      <c r="A7951" s="26"/>
      <c r="B7951" s="130"/>
    </row>
    <row r="7952" spans="1:2" ht="18" x14ac:dyDescent="0.2">
      <c r="A7952" s="26"/>
      <c r="B7952" s="130"/>
    </row>
    <row r="7953" spans="1:2" ht="18" x14ac:dyDescent="0.2">
      <c r="A7953" s="26"/>
      <c r="B7953" s="130"/>
    </row>
    <row r="7954" spans="1:2" ht="18" x14ac:dyDescent="0.2">
      <c r="A7954" s="26"/>
      <c r="B7954" s="130"/>
    </row>
    <row r="7955" spans="1:2" ht="18" x14ac:dyDescent="0.2">
      <c r="A7955" s="26"/>
      <c r="B7955" s="130"/>
    </row>
    <row r="7956" spans="1:2" ht="18" x14ac:dyDescent="0.2">
      <c r="A7956" s="26"/>
      <c r="B7956" s="130"/>
    </row>
    <row r="7957" spans="1:2" ht="18" x14ac:dyDescent="0.2">
      <c r="A7957" s="26"/>
      <c r="B7957" s="130"/>
    </row>
    <row r="7958" spans="1:2" ht="18" x14ac:dyDescent="0.2">
      <c r="A7958" s="26"/>
      <c r="B7958" s="130"/>
    </row>
    <row r="7959" spans="1:2" ht="18" x14ac:dyDescent="0.2">
      <c r="A7959" s="26"/>
      <c r="B7959" s="130"/>
    </row>
    <row r="7960" spans="1:2" ht="18" x14ac:dyDescent="0.2">
      <c r="A7960" s="26"/>
      <c r="B7960" s="130"/>
    </row>
    <row r="7961" spans="1:2" ht="18" x14ac:dyDescent="0.2">
      <c r="A7961" s="26"/>
      <c r="B7961" s="130"/>
    </row>
    <row r="7962" spans="1:2" ht="18" x14ac:dyDescent="0.2">
      <c r="A7962" s="26"/>
      <c r="B7962" s="130"/>
    </row>
    <row r="7963" spans="1:2" ht="18" x14ac:dyDescent="0.2">
      <c r="A7963" s="26"/>
      <c r="B7963" s="130"/>
    </row>
    <row r="7964" spans="1:2" ht="18" x14ac:dyDescent="0.2">
      <c r="A7964" s="26"/>
      <c r="B7964" s="130"/>
    </row>
    <row r="7965" spans="1:2" ht="18" x14ac:dyDescent="0.2">
      <c r="A7965" s="26"/>
      <c r="B7965" s="130"/>
    </row>
    <row r="7966" spans="1:2" ht="18" x14ac:dyDescent="0.2">
      <c r="A7966" s="26"/>
      <c r="B7966" s="130"/>
    </row>
    <row r="7967" spans="1:2" ht="18" x14ac:dyDescent="0.2">
      <c r="A7967" s="26"/>
      <c r="B7967" s="130"/>
    </row>
    <row r="7968" spans="1:2" ht="18" x14ac:dyDescent="0.2">
      <c r="A7968" s="26"/>
      <c r="B7968" s="130"/>
    </row>
    <row r="7969" spans="1:2" ht="18" x14ac:dyDescent="0.2">
      <c r="A7969" s="26"/>
      <c r="B7969" s="130"/>
    </row>
    <row r="7970" spans="1:2" ht="18" x14ac:dyDescent="0.2">
      <c r="A7970" s="26"/>
      <c r="B7970" s="130"/>
    </row>
    <row r="7971" spans="1:2" ht="18" x14ac:dyDescent="0.2">
      <c r="A7971" s="26"/>
      <c r="B7971" s="130"/>
    </row>
    <row r="7972" spans="1:2" ht="18" x14ac:dyDescent="0.2">
      <c r="A7972" s="26"/>
      <c r="B7972" s="130"/>
    </row>
    <row r="7973" spans="1:2" ht="18" x14ac:dyDescent="0.2">
      <c r="A7973" s="26"/>
      <c r="B7973" s="130"/>
    </row>
    <row r="7974" spans="1:2" ht="18" x14ac:dyDescent="0.2">
      <c r="A7974" s="26"/>
      <c r="B7974" s="130"/>
    </row>
    <row r="7975" spans="1:2" ht="18" x14ac:dyDescent="0.2">
      <c r="A7975" s="26"/>
      <c r="B7975" s="130"/>
    </row>
    <row r="7976" spans="1:2" ht="18" x14ac:dyDescent="0.2">
      <c r="A7976" s="26"/>
      <c r="B7976" s="130"/>
    </row>
    <row r="7977" spans="1:2" ht="18" x14ac:dyDescent="0.2">
      <c r="A7977" s="26"/>
      <c r="B7977" s="130"/>
    </row>
    <row r="7978" spans="1:2" ht="18" x14ac:dyDescent="0.2">
      <c r="A7978" s="26"/>
      <c r="B7978" s="130"/>
    </row>
    <row r="7979" spans="1:2" ht="18" x14ac:dyDescent="0.2">
      <c r="A7979" s="26"/>
      <c r="B7979" s="130"/>
    </row>
    <row r="7980" spans="1:2" ht="18" x14ac:dyDescent="0.2">
      <c r="A7980" s="26"/>
      <c r="B7980" s="130"/>
    </row>
    <row r="7981" spans="1:2" ht="18" x14ac:dyDescent="0.2">
      <c r="A7981" s="26"/>
      <c r="B7981" s="130"/>
    </row>
    <row r="7982" spans="1:2" ht="18" x14ac:dyDescent="0.2">
      <c r="A7982" s="26"/>
      <c r="B7982" s="130"/>
    </row>
    <row r="7983" spans="1:2" ht="18" x14ac:dyDescent="0.2">
      <c r="A7983" s="26"/>
      <c r="B7983" s="130"/>
    </row>
    <row r="7984" spans="1:2" ht="18" x14ac:dyDescent="0.2">
      <c r="A7984" s="26"/>
      <c r="B7984" s="130"/>
    </row>
    <row r="7985" spans="1:2" ht="18" x14ac:dyDescent="0.2">
      <c r="A7985" s="26"/>
      <c r="B7985" s="130"/>
    </row>
    <row r="7986" spans="1:2" ht="18" x14ac:dyDescent="0.2">
      <c r="A7986" s="26"/>
      <c r="B7986" s="130"/>
    </row>
    <row r="7987" spans="1:2" ht="18" x14ac:dyDescent="0.2">
      <c r="A7987" s="26"/>
      <c r="B7987" s="130"/>
    </row>
    <row r="7988" spans="1:2" ht="18" x14ac:dyDescent="0.2">
      <c r="A7988" s="26"/>
      <c r="B7988" s="130"/>
    </row>
    <row r="7989" spans="1:2" ht="18" x14ac:dyDescent="0.2">
      <c r="A7989" s="26"/>
      <c r="B7989" s="130"/>
    </row>
    <row r="7990" spans="1:2" ht="18" x14ac:dyDescent="0.2">
      <c r="A7990" s="26"/>
      <c r="B7990" s="130"/>
    </row>
    <row r="7991" spans="1:2" ht="18" x14ac:dyDescent="0.2">
      <c r="A7991" s="26"/>
      <c r="B7991" s="130"/>
    </row>
    <row r="7992" spans="1:2" ht="18" x14ac:dyDescent="0.2">
      <c r="A7992" s="26"/>
      <c r="B7992" s="130"/>
    </row>
    <row r="7993" spans="1:2" ht="18" x14ac:dyDescent="0.2">
      <c r="A7993" s="26"/>
      <c r="B7993" s="130"/>
    </row>
    <row r="7994" spans="1:2" ht="18" x14ac:dyDescent="0.2">
      <c r="A7994" s="26"/>
      <c r="B7994" s="130"/>
    </row>
    <row r="7995" spans="1:2" ht="18" x14ac:dyDescent="0.2">
      <c r="A7995" s="26"/>
      <c r="B7995" s="130"/>
    </row>
    <row r="7996" spans="1:2" ht="18" x14ac:dyDescent="0.2">
      <c r="A7996" s="26"/>
      <c r="B7996" s="130"/>
    </row>
    <row r="7997" spans="1:2" ht="18" x14ac:dyDescent="0.2">
      <c r="A7997" s="26"/>
      <c r="B7997" s="130"/>
    </row>
    <row r="7998" spans="1:2" ht="18" x14ac:dyDescent="0.2">
      <c r="A7998" s="26"/>
      <c r="B7998" s="130"/>
    </row>
    <row r="7999" spans="1:2" ht="18" x14ac:dyDescent="0.2">
      <c r="A7999" s="26"/>
      <c r="B7999" s="130"/>
    </row>
    <row r="8000" spans="1:2" ht="18" x14ac:dyDescent="0.2">
      <c r="A8000" s="26"/>
      <c r="B8000" s="130"/>
    </row>
    <row r="8001" spans="1:2" ht="18" x14ac:dyDescent="0.2">
      <c r="A8001" s="26"/>
      <c r="B8001" s="130"/>
    </row>
    <row r="8002" spans="1:2" ht="18" x14ac:dyDescent="0.2">
      <c r="A8002" s="26"/>
      <c r="B8002" s="130"/>
    </row>
    <row r="8003" spans="1:2" ht="18" x14ac:dyDescent="0.2">
      <c r="A8003" s="26"/>
      <c r="B8003" s="130"/>
    </row>
    <row r="8004" spans="1:2" ht="18" x14ac:dyDescent="0.2">
      <c r="A8004" s="26"/>
      <c r="B8004" s="130"/>
    </row>
    <row r="8005" spans="1:2" ht="18" x14ac:dyDescent="0.2">
      <c r="A8005" s="26"/>
      <c r="B8005" s="130"/>
    </row>
    <row r="8006" spans="1:2" ht="18" x14ac:dyDescent="0.2">
      <c r="A8006" s="26"/>
      <c r="B8006" s="130"/>
    </row>
    <row r="8007" spans="1:2" ht="18" x14ac:dyDescent="0.2">
      <c r="A8007" s="26"/>
      <c r="B8007" s="130"/>
    </row>
    <row r="8008" spans="1:2" ht="18" x14ac:dyDescent="0.2">
      <c r="A8008" s="26"/>
      <c r="B8008" s="130"/>
    </row>
    <row r="8009" spans="1:2" ht="18" x14ac:dyDescent="0.2">
      <c r="A8009" s="26"/>
      <c r="B8009" s="130"/>
    </row>
    <row r="8010" spans="1:2" ht="18" x14ac:dyDescent="0.2">
      <c r="A8010" s="26"/>
      <c r="B8010" s="130"/>
    </row>
    <row r="8011" spans="1:2" ht="18" x14ac:dyDescent="0.2">
      <c r="A8011" s="26"/>
      <c r="B8011" s="130"/>
    </row>
    <row r="8012" spans="1:2" ht="18" x14ac:dyDescent="0.2">
      <c r="A8012" s="26"/>
      <c r="B8012" s="130"/>
    </row>
    <row r="8013" spans="1:2" ht="18" x14ac:dyDescent="0.2">
      <c r="A8013" s="26"/>
      <c r="B8013" s="130"/>
    </row>
    <row r="8014" spans="1:2" ht="18" x14ac:dyDescent="0.2">
      <c r="A8014" s="26"/>
      <c r="B8014" s="130"/>
    </row>
    <row r="8015" spans="1:2" ht="18" x14ac:dyDescent="0.2">
      <c r="A8015" s="26"/>
      <c r="B8015" s="130"/>
    </row>
    <row r="8016" spans="1:2" ht="18" x14ac:dyDescent="0.2">
      <c r="A8016" s="26"/>
      <c r="B8016" s="130"/>
    </row>
    <row r="8017" spans="1:2" ht="18" x14ac:dyDescent="0.2">
      <c r="A8017" s="26"/>
      <c r="B8017" s="130"/>
    </row>
    <row r="8018" spans="1:2" ht="18" x14ac:dyDescent="0.2">
      <c r="A8018" s="26"/>
      <c r="B8018" s="130"/>
    </row>
    <row r="8019" spans="1:2" ht="18" x14ac:dyDescent="0.2">
      <c r="A8019" s="26"/>
      <c r="B8019" s="130"/>
    </row>
    <row r="8020" spans="1:2" ht="18" x14ac:dyDescent="0.2">
      <c r="A8020" s="26"/>
      <c r="B8020" s="130"/>
    </row>
    <row r="8021" spans="1:2" ht="18" x14ac:dyDescent="0.2">
      <c r="A8021" s="26"/>
      <c r="B8021" s="130"/>
    </row>
    <row r="8022" spans="1:2" ht="18" x14ac:dyDescent="0.2">
      <c r="A8022" s="26"/>
      <c r="B8022" s="130"/>
    </row>
    <row r="8023" spans="1:2" ht="18" x14ac:dyDescent="0.2">
      <c r="A8023" s="26"/>
      <c r="B8023" s="130"/>
    </row>
    <row r="8024" spans="1:2" ht="18" x14ac:dyDescent="0.2">
      <c r="A8024" s="26"/>
      <c r="B8024" s="130"/>
    </row>
    <row r="8025" spans="1:2" ht="18" x14ac:dyDescent="0.2">
      <c r="A8025" s="26"/>
      <c r="B8025" s="130"/>
    </row>
    <row r="8026" spans="1:2" ht="18" x14ac:dyDescent="0.2">
      <c r="A8026" s="26"/>
      <c r="B8026" s="130"/>
    </row>
    <row r="8027" spans="1:2" ht="18" x14ac:dyDescent="0.2">
      <c r="A8027" s="26"/>
      <c r="B8027" s="130"/>
    </row>
    <row r="8028" spans="1:2" ht="18" x14ac:dyDescent="0.2">
      <c r="A8028" s="26"/>
      <c r="B8028" s="130"/>
    </row>
    <row r="8029" spans="1:2" ht="18" x14ac:dyDescent="0.2">
      <c r="A8029" s="26"/>
      <c r="B8029" s="130"/>
    </row>
    <row r="8030" spans="1:2" ht="18" x14ac:dyDescent="0.2">
      <c r="A8030" s="26"/>
      <c r="B8030" s="130"/>
    </row>
    <row r="8031" spans="1:2" ht="18" x14ac:dyDescent="0.2">
      <c r="A8031" s="26"/>
      <c r="B8031" s="130"/>
    </row>
    <row r="8032" spans="1:2" ht="18" x14ac:dyDescent="0.2">
      <c r="A8032" s="26"/>
      <c r="B8032" s="130"/>
    </row>
    <row r="8033" spans="1:2" ht="18" x14ac:dyDescent="0.2">
      <c r="A8033" s="26"/>
      <c r="B8033" s="130"/>
    </row>
    <row r="8034" spans="1:2" ht="18" x14ac:dyDescent="0.2">
      <c r="A8034" s="26"/>
      <c r="B8034" s="130"/>
    </row>
    <row r="8035" spans="1:2" ht="18" x14ac:dyDescent="0.2">
      <c r="A8035" s="26"/>
      <c r="B8035" s="130"/>
    </row>
    <row r="8036" spans="1:2" ht="18" x14ac:dyDescent="0.2">
      <c r="A8036" s="26"/>
      <c r="B8036" s="130"/>
    </row>
    <row r="8037" spans="1:2" ht="18" x14ac:dyDescent="0.2">
      <c r="A8037" s="26"/>
      <c r="B8037" s="130"/>
    </row>
    <row r="8038" spans="1:2" ht="18" x14ac:dyDescent="0.2">
      <c r="A8038" s="26"/>
      <c r="B8038" s="130"/>
    </row>
    <row r="8039" spans="1:2" ht="18" x14ac:dyDescent="0.2">
      <c r="A8039" s="26"/>
      <c r="B8039" s="130"/>
    </row>
    <row r="8040" spans="1:2" ht="18" x14ac:dyDescent="0.2">
      <c r="A8040" s="26"/>
      <c r="B8040" s="130"/>
    </row>
    <row r="8041" spans="1:2" ht="18" x14ac:dyDescent="0.2">
      <c r="A8041" s="26"/>
      <c r="B8041" s="130"/>
    </row>
    <row r="8042" spans="1:2" ht="18" x14ac:dyDescent="0.2">
      <c r="A8042" s="26"/>
      <c r="B8042" s="130"/>
    </row>
    <row r="8043" spans="1:2" ht="18" x14ac:dyDescent="0.2">
      <c r="A8043" s="26"/>
      <c r="B8043" s="130"/>
    </row>
    <row r="8044" spans="1:2" ht="18" x14ac:dyDescent="0.2">
      <c r="A8044" s="26"/>
      <c r="B8044" s="130"/>
    </row>
    <row r="8045" spans="1:2" ht="18" x14ac:dyDescent="0.2">
      <c r="A8045" s="26"/>
      <c r="B8045" s="130"/>
    </row>
    <row r="8046" spans="1:2" ht="18" x14ac:dyDescent="0.2">
      <c r="A8046" s="26"/>
      <c r="B8046" s="130"/>
    </row>
    <row r="8047" spans="1:2" ht="18" x14ac:dyDescent="0.2">
      <c r="A8047" s="26"/>
      <c r="B8047" s="130"/>
    </row>
    <row r="8048" spans="1:2" ht="18" x14ac:dyDescent="0.2">
      <c r="A8048" s="26"/>
      <c r="B8048" s="130"/>
    </row>
    <row r="8049" spans="1:2" ht="18" x14ac:dyDescent="0.2">
      <c r="A8049" s="26"/>
      <c r="B8049" s="130"/>
    </row>
    <row r="8050" spans="1:2" ht="18" x14ac:dyDescent="0.2">
      <c r="A8050" s="26"/>
      <c r="B8050" s="130"/>
    </row>
    <row r="8051" spans="1:2" ht="18" x14ac:dyDescent="0.2">
      <c r="A8051" s="26"/>
      <c r="B8051" s="130"/>
    </row>
    <row r="8052" spans="1:2" ht="18" x14ac:dyDescent="0.2">
      <c r="A8052" s="26"/>
      <c r="B8052" s="130"/>
    </row>
    <row r="8053" spans="1:2" ht="18" x14ac:dyDescent="0.2">
      <c r="A8053" s="26"/>
      <c r="B8053" s="130"/>
    </row>
    <row r="8054" spans="1:2" ht="18" x14ac:dyDescent="0.2">
      <c r="A8054" s="26"/>
      <c r="B8054" s="130"/>
    </row>
    <row r="8055" spans="1:2" ht="18" x14ac:dyDescent="0.2">
      <c r="A8055" s="26"/>
      <c r="B8055" s="130"/>
    </row>
    <row r="8056" spans="1:2" ht="18" x14ac:dyDescent="0.2">
      <c r="A8056" s="26"/>
      <c r="B8056" s="130"/>
    </row>
    <row r="8057" spans="1:2" ht="18" x14ac:dyDescent="0.2">
      <c r="A8057" s="26"/>
      <c r="B8057" s="130"/>
    </row>
    <row r="8058" spans="1:2" ht="18" x14ac:dyDescent="0.2">
      <c r="A8058" s="26"/>
      <c r="B8058" s="130"/>
    </row>
    <row r="8059" spans="1:2" ht="18" x14ac:dyDescent="0.2">
      <c r="A8059" s="26"/>
      <c r="B8059" s="130"/>
    </row>
    <row r="8060" spans="1:2" ht="18" x14ac:dyDescent="0.2">
      <c r="A8060" s="26"/>
      <c r="B8060" s="130"/>
    </row>
    <row r="8061" spans="1:2" ht="18" x14ac:dyDescent="0.2">
      <c r="A8061" s="26"/>
      <c r="B8061" s="130"/>
    </row>
    <row r="8062" spans="1:2" ht="18" x14ac:dyDescent="0.2">
      <c r="A8062" s="26"/>
      <c r="B8062" s="130"/>
    </row>
    <row r="8063" spans="1:2" ht="18" x14ac:dyDescent="0.2">
      <c r="A8063" s="26"/>
      <c r="B8063" s="130"/>
    </row>
    <row r="8064" spans="1:2" ht="18" x14ac:dyDescent="0.2">
      <c r="A8064" s="26"/>
      <c r="B8064" s="130"/>
    </row>
    <row r="8065" spans="1:2" ht="18" x14ac:dyDescent="0.2">
      <c r="A8065" s="26"/>
      <c r="B8065" s="130"/>
    </row>
    <row r="8066" spans="1:2" ht="18" x14ac:dyDescent="0.2">
      <c r="A8066" s="26"/>
      <c r="B8066" s="130"/>
    </row>
    <row r="8067" spans="1:2" ht="18" x14ac:dyDescent="0.2">
      <c r="A8067" s="26"/>
      <c r="B8067" s="130"/>
    </row>
    <row r="8068" spans="1:2" ht="18" x14ac:dyDescent="0.2">
      <c r="A8068" s="26"/>
      <c r="B8068" s="130"/>
    </row>
    <row r="8069" spans="1:2" ht="18" x14ac:dyDescent="0.2">
      <c r="A8069" s="26"/>
      <c r="B8069" s="130"/>
    </row>
    <row r="8070" spans="1:2" ht="18" x14ac:dyDescent="0.2">
      <c r="A8070" s="26"/>
      <c r="B8070" s="130"/>
    </row>
    <row r="8071" spans="1:2" ht="18" x14ac:dyDescent="0.2">
      <c r="A8071" s="26"/>
      <c r="B8071" s="130"/>
    </row>
    <row r="8072" spans="1:2" ht="18" x14ac:dyDescent="0.2">
      <c r="A8072" s="26"/>
      <c r="B8072" s="130"/>
    </row>
    <row r="8073" spans="1:2" ht="18" x14ac:dyDescent="0.2">
      <c r="A8073" s="26"/>
      <c r="B8073" s="130"/>
    </row>
    <row r="8074" spans="1:2" ht="18" x14ac:dyDescent="0.2">
      <c r="A8074" s="26"/>
      <c r="B8074" s="130"/>
    </row>
    <row r="8075" spans="1:2" ht="18" x14ac:dyDescent="0.2">
      <c r="A8075" s="26"/>
      <c r="B8075" s="130"/>
    </row>
    <row r="8076" spans="1:2" ht="18" x14ac:dyDescent="0.2">
      <c r="A8076" s="26"/>
      <c r="B8076" s="130"/>
    </row>
    <row r="8077" spans="1:2" ht="18" x14ac:dyDescent="0.2">
      <c r="A8077" s="26"/>
      <c r="B8077" s="130"/>
    </row>
    <row r="8078" spans="1:2" ht="18" x14ac:dyDescent="0.2">
      <c r="A8078" s="26"/>
      <c r="B8078" s="130"/>
    </row>
    <row r="8079" spans="1:2" ht="18" x14ac:dyDescent="0.2">
      <c r="A8079" s="26"/>
      <c r="B8079" s="130"/>
    </row>
    <row r="8080" spans="1:2" ht="18" x14ac:dyDescent="0.2">
      <c r="A8080" s="26"/>
      <c r="B8080" s="130"/>
    </row>
    <row r="8081" spans="1:2" ht="18" x14ac:dyDescent="0.2">
      <c r="A8081" s="26"/>
      <c r="B8081" s="130"/>
    </row>
    <row r="8082" spans="1:2" ht="18" x14ac:dyDescent="0.2">
      <c r="A8082" s="26"/>
      <c r="B8082" s="130"/>
    </row>
    <row r="8083" spans="1:2" ht="18" x14ac:dyDescent="0.2">
      <c r="A8083" s="26"/>
      <c r="B8083" s="130"/>
    </row>
    <row r="8084" spans="1:2" ht="18" x14ac:dyDescent="0.2">
      <c r="A8084" s="26"/>
      <c r="B8084" s="130"/>
    </row>
    <row r="8085" spans="1:2" ht="18" x14ac:dyDescent="0.2">
      <c r="A8085" s="26"/>
      <c r="B8085" s="130"/>
    </row>
    <row r="8086" spans="1:2" ht="18" x14ac:dyDescent="0.2">
      <c r="A8086" s="26"/>
      <c r="B8086" s="130"/>
    </row>
    <row r="8087" spans="1:2" ht="18" x14ac:dyDescent="0.2">
      <c r="A8087" s="26"/>
      <c r="B8087" s="130"/>
    </row>
    <row r="8088" spans="1:2" ht="18" x14ac:dyDescent="0.2">
      <c r="A8088" s="26"/>
      <c r="B8088" s="130"/>
    </row>
    <row r="8089" spans="1:2" ht="18" x14ac:dyDescent="0.2">
      <c r="A8089" s="26"/>
      <c r="B8089" s="130"/>
    </row>
    <row r="8090" spans="1:2" ht="18" x14ac:dyDescent="0.2">
      <c r="A8090" s="26"/>
      <c r="B8090" s="130"/>
    </row>
    <row r="8091" spans="1:2" ht="18" x14ac:dyDescent="0.2">
      <c r="A8091" s="26"/>
      <c r="B8091" s="130"/>
    </row>
    <row r="8092" spans="1:2" ht="18" x14ac:dyDescent="0.2">
      <c r="A8092" s="26"/>
      <c r="B8092" s="130"/>
    </row>
    <row r="8093" spans="1:2" ht="18" x14ac:dyDescent="0.2">
      <c r="A8093" s="26"/>
      <c r="B8093" s="130"/>
    </row>
    <row r="8094" spans="1:2" ht="18" x14ac:dyDescent="0.2">
      <c r="A8094" s="26"/>
      <c r="B8094" s="130"/>
    </row>
    <row r="8095" spans="1:2" ht="18" x14ac:dyDescent="0.2">
      <c r="A8095" s="26"/>
      <c r="B8095" s="130"/>
    </row>
    <row r="8096" spans="1:2" ht="18" x14ac:dyDescent="0.2">
      <c r="A8096" s="26"/>
      <c r="B8096" s="130"/>
    </row>
    <row r="8097" spans="1:2" ht="18" x14ac:dyDescent="0.2">
      <c r="A8097" s="26"/>
      <c r="B8097" s="130"/>
    </row>
    <row r="8098" spans="1:2" ht="18" x14ac:dyDescent="0.2">
      <c r="A8098" s="26"/>
      <c r="B8098" s="130"/>
    </row>
    <row r="8099" spans="1:2" ht="18" x14ac:dyDescent="0.2">
      <c r="A8099" s="26"/>
      <c r="B8099" s="130"/>
    </row>
    <row r="8100" spans="1:2" ht="18" x14ac:dyDescent="0.2">
      <c r="A8100" s="26"/>
      <c r="B8100" s="130"/>
    </row>
    <row r="8101" spans="1:2" ht="18" x14ac:dyDescent="0.2">
      <c r="A8101" s="26"/>
      <c r="B8101" s="130"/>
    </row>
    <row r="8102" spans="1:2" ht="18" x14ac:dyDescent="0.2">
      <c r="A8102" s="26"/>
      <c r="B8102" s="130"/>
    </row>
    <row r="8103" spans="1:2" ht="18" x14ac:dyDescent="0.2">
      <c r="A8103" s="26"/>
      <c r="B8103" s="130"/>
    </row>
    <row r="8104" spans="1:2" ht="18" x14ac:dyDescent="0.2">
      <c r="A8104" s="26"/>
      <c r="B8104" s="130"/>
    </row>
    <row r="8105" spans="1:2" ht="18" x14ac:dyDescent="0.2">
      <c r="A8105" s="26"/>
      <c r="B8105" s="130"/>
    </row>
    <row r="8106" spans="1:2" ht="18" x14ac:dyDescent="0.2">
      <c r="A8106" s="26"/>
      <c r="B8106" s="130"/>
    </row>
    <row r="8107" spans="1:2" ht="18" x14ac:dyDescent="0.2">
      <c r="A8107" s="26"/>
      <c r="B8107" s="130"/>
    </row>
    <row r="8108" spans="1:2" ht="18" x14ac:dyDescent="0.2">
      <c r="A8108" s="26"/>
      <c r="B8108" s="130"/>
    </row>
    <row r="8109" spans="1:2" ht="18" x14ac:dyDescent="0.2">
      <c r="A8109" s="26"/>
      <c r="B8109" s="130"/>
    </row>
    <row r="8110" spans="1:2" ht="18" x14ac:dyDescent="0.2">
      <c r="A8110" s="26"/>
      <c r="B8110" s="130"/>
    </row>
    <row r="8111" spans="1:2" ht="18" x14ac:dyDescent="0.2">
      <c r="A8111" s="26"/>
      <c r="B8111" s="130"/>
    </row>
    <row r="8112" spans="1:2" ht="18" x14ac:dyDescent="0.2">
      <c r="A8112" s="26"/>
      <c r="B8112" s="130"/>
    </row>
    <row r="8113" spans="1:2" ht="18" x14ac:dyDescent="0.2">
      <c r="A8113" s="26"/>
      <c r="B8113" s="130"/>
    </row>
    <row r="8114" spans="1:2" ht="18" x14ac:dyDescent="0.2">
      <c r="A8114" s="26"/>
      <c r="B8114" s="130"/>
    </row>
    <row r="8115" spans="1:2" ht="18" x14ac:dyDescent="0.2">
      <c r="A8115" s="26"/>
      <c r="B8115" s="130"/>
    </row>
    <row r="8116" spans="1:2" ht="18" x14ac:dyDescent="0.2">
      <c r="A8116" s="26"/>
      <c r="B8116" s="130"/>
    </row>
    <row r="8117" spans="1:2" ht="18" x14ac:dyDescent="0.2">
      <c r="A8117" s="26"/>
      <c r="B8117" s="130"/>
    </row>
    <row r="8118" spans="1:2" ht="18" x14ac:dyDescent="0.2">
      <c r="A8118" s="26"/>
      <c r="B8118" s="130"/>
    </row>
    <row r="8119" spans="1:2" ht="18" x14ac:dyDescent="0.2">
      <c r="A8119" s="26"/>
      <c r="B8119" s="130"/>
    </row>
    <row r="8120" spans="1:2" ht="18" x14ac:dyDescent="0.2">
      <c r="A8120" s="26"/>
      <c r="B8120" s="130"/>
    </row>
    <row r="8121" spans="1:2" ht="18" x14ac:dyDescent="0.2">
      <c r="A8121" s="26"/>
      <c r="B8121" s="130"/>
    </row>
    <row r="8122" spans="1:2" ht="18" x14ac:dyDescent="0.2">
      <c r="A8122" s="26"/>
      <c r="B8122" s="130"/>
    </row>
    <row r="8123" spans="1:2" ht="18" x14ac:dyDescent="0.2">
      <c r="A8123" s="26"/>
      <c r="B8123" s="130"/>
    </row>
    <row r="8124" spans="1:2" ht="18" x14ac:dyDescent="0.2">
      <c r="A8124" s="26"/>
      <c r="B8124" s="130"/>
    </row>
    <row r="8125" spans="1:2" ht="18" x14ac:dyDescent="0.2">
      <c r="A8125" s="26"/>
      <c r="B8125" s="130"/>
    </row>
    <row r="8126" spans="1:2" ht="18" x14ac:dyDescent="0.2">
      <c r="A8126" s="26"/>
      <c r="B8126" s="130"/>
    </row>
    <row r="8127" spans="1:2" ht="18" x14ac:dyDescent="0.2">
      <c r="A8127" s="26"/>
      <c r="B8127" s="130"/>
    </row>
    <row r="8128" spans="1:2" ht="18" x14ac:dyDescent="0.2">
      <c r="A8128" s="26"/>
      <c r="B8128" s="130"/>
    </row>
    <row r="8129" spans="1:2" ht="18" x14ac:dyDescent="0.2">
      <c r="A8129" s="26"/>
      <c r="B8129" s="130"/>
    </row>
    <row r="8130" spans="1:2" ht="18" x14ac:dyDescent="0.2">
      <c r="A8130" s="26"/>
      <c r="B8130" s="130"/>
    </row>
    <row r="8131" spans="1:2" ht="18" x14ac:dyDescent="0.2">
      <c r="A8131" s="26"/>
      <c r="B8131" s="130"/>
    </row>
    <row r="8132" spans="1:2" ht="18" x14ac:dyDescent="0.2">
      <c r="A8132" s="26"/>
      <c r="B8132" s="130"/>
    </row>
    <row r="8133" spans="1:2" ht="18" x14ac:dyDescent="0.2">
      <c r="A8133" s="26"/>
      <c r="B8133" s="130"/>
    </row>
    <row r="8134" spans="1:2" ht="18" x14ac:dyDescent="0.2">
      <c r="A8134" s="26"/>
      <c r="B8134" s="130"/>
    </row>
    <row r="8135" spans="1:2" ht="18" x14ac:dyDescent="0.2">
      <c r="A8135" s="26"/>
      <c r="B8135" s="130"/>
    </row>
    <row r="8136" spans="1:2" ht="18" x14ac:dyDescent="0.2">
      <c r="A8136" s="26"/>
      <c r="B8136" s="130"/>
    </row>
    <row r="8137" spans="1:2" ht="18" x14ac:dyDescent="0.2">
      <c r="A8137" s="26"/>
      <c r="B8137" s="130"/>
    </row>
    <row r="8138" spans="1:2" ht="18" x14ac:dyDescent="0.2">
      <c r="A8138" s="26"/>
      <c r="B8138" s="130"/>
    </row>
    <row r="8139" spans="1:2" ht="18" x14ac:dyDescent="0.2">
      <c r="A8139" s="26"/>
      <c r="B8139" s="130"/>
    </row>
    <row r="8140" spans="1:2" ht="18" x14ac:dyDescent="0.2">
      <c r="A8140" s="26"/>
      <c r="B8140" s="130"/>
    </row>
    <row r="8141" spans="1:2" ht="18" x14ac:dyDescent="0.2">
      <c r="A8141" s="26"/>
      <c r="B8141" s="130"/>
    </row>
    <row r="8142" spans="1:2" ht="18" x14ac:dyDescent="0.2">
      <c r="A8142" s="26"/>
      <c r="B8142" s="130"/>
    </row>
    <row r="8143" spans="1:2" ht="18" x14ac:dyDescent="0.2">
      <c r="A8143" s="26"/>
      <c r="B8143" s="130"/>
    </row>
    <row r="8144" spans="1:2" ht="18" x14ac:dyDescent="0.2">
      <c r="A8144" s="26"/>
      <c r="B8144" s="130"/>
    </row>
    <row r="8145" spans="1:2" ht="18" x14ac:dyDescent="0.2">
      <c r="A8145" s="26"/>
      <c r="B8145" s="130"/>
    </row>
    <row r="8146" spans="1:2" ht="18" x14ac:dyDescent="0.2">
      <c r="A8146" s="26"/>
      <c r="B8146" s="130"/>
    </row>
    <row r="8147" spans="1:2" ht="18" x14ac:dyDescent="0.2">
      <c r="A8147" s="26"/>
      <c r="B8147" s="130"/>
    </row>
    <row r="8148" spans="1:2" ht="18" x14ac:dyDescent="0.2">
      <c r="A8148" s="26"/>
      <c r="B8148" s="130"/>
    </row>
    <row r="8149" spans="1:2" ht="18" x14ac:dyDescent="0.2">
      <c r="A8149" s="26"/>
      <c r="B8149" s="130"/>
    </row>
    <row r="8150" spans="1:2" ht="18" x14ac:dyDescent="0.2">
      <c r="A8150" s="26"/>
      <c r="B8150" s="130"/>
    </row>
    <row r="8151" spans="1:2" ht="18" x14ac:dyDescent="0.2">
      <c r="A8151" s="26"/>
      <c r="B8151" s="130"/>
    </row>
    <row r="8152" spans="1:2" ht="18" x14ac:dyDescent="0.2">
      <c r="A8152" s="26"/>
      <c r="B8152" s="130"/>
    </row>
    <row r="8153" spans="1:2" ht="18" x14ac:dyDescent="0.2">
      <c r="A8153" s="26"/>
      <c r="B8153" s="130"/>
    </row>
    <row r="8154" spans="1:2" ht="18" x14ac:dyDescent="0.2">
      <c r="A8154" s="26"/>
      <c r="B8154" s="130"/>
    </row>
    <row r="8155" spans="1:2" ht="18" x14ac:dyDescent="0.2">
      <c r="A8155" s="26"/>
      <c r="B8155" s="130"/>
    </row>
    <row r="8156" spans="1:2" ht="18" x14ac:dyDescent="0.2">
      <c r="A8156" s="26"/>
      <c r="B8156" s="130"/>
    </row>
    <row r="8157" spans="1:2" ht="18" x14ac:dyDescent="0.2">
      <c r="A8157" s="26"/>
      <c r="B8157" s="130"/>
    </row>
    <row r="8158" spans="1:2" ht="18" x14ac:dyDescent="0.2">
      <c r="A8158" s="26"/>
      <c r="B8158" s="130"/>
    </row>
    <row r="8159" spans="1:2" ht="18" x14ac:dyDescent="0.2">
      <c r="A8159" s="26"/>
      <c r="B8159" s="130"/>
    </row>
    <row r="8160" spans="1:2" ht="18" x14ac:dyDescent="0.2">
      <c r="A8160" s="26"/>
      <c r="B8160" s="130"/>
    </row>
    <row r="8161" spans="1:2" ht="18" x14ac:dyDescent="0.2">
      <c r="A8161" s="26"/>
      <c r="B8161" s="130"/>
    </row>
    <row r="8162" spans="1:2" ht="18" x14ac:dyDescent="0.2">
      <c r="A8162" s="26"/>
      <c r="B8162" s="130"/>
    </row>
    <row r="8163" spans="1:2" ht="18" x14ac:dyDescent="0.2">
      <c r="A8163" s="26"/>
      <c r="B8163" s="130"/>
    </row>
    <row r="8164" spans="1:2" ht="18" x14ac:dyDescent="0.2">
      <c r="A8164" s="26"/>
      <c r="B8164" s="130"/>
    </row>
    <row r="8165" spans="1:2" ht="18" x14ac:dyDescent="0.2">
      <c r="A8165" s="26"/>
      <c r="B8165" s="130"/>
    </row>
    <row r="8166" spans="1:2" ht="18" x14ac:dyDescent="0.2">
      <c r="A8166" s="26"/>
      <c r="B8166" s="130"/>
    </row>
    <row r="8167" spans="1:2" ht="18" x14ac:dyDescent="0.2">
      <c r="A8167" s="26"/>
      <c r="B8167" s="130"/>
    </row>
    <row r="8168" spans="1:2" ht="18" x14ac:dyDescent="0.2">
      <c r="A8168" s="26"/>
      <c r="B8168" s="130"/>
    </row>
    <row r="8169" spans="1:2" ht="18" x14ac:dyDescent="0.2">
      <c r="A8169" s="26"/>
      <c r="B8169" s="130"/>
    </row>
    <row r="8170" spans="1:2" ht="18" x14ac:dyDescent="0.2">
      <c r="A8170" s="26"/>
      <c r="B8170" s="130"/>
    </row>
    <row r="8171" spans="1:2" ht="18" x14ac:dyDescent="0.2">
      <c r="A8171" s="26"/>
      <c r="B8171" s="130"/>
    </row>
    <row r="8172" spans="1:2" ht="18" x14ac:dyDescent="0.2">
      <c r="A8172" s="26"/>
      <c r="B8172" s="130"/>
    </row>
    <row r="8173" spans="1:2" ht="18" x14ac:dyDescent="0.2">
      <c r="A8173" s="26"/>
      <c r="B8173" s="130"/>
    </row>
    <row r="8174" spans="1:2" ht="18" x14ac:dyDescent="0.2">
      <c r="A8174" s="26"/>
      <c r="B8174" s="130"/>
    </row>
    <row r="8175" spans="1:2" ht="18" x14ac:dyDescent="0.2">
      <c r="A8175" s="26"/>
      <c r="B8175" s="130"/>
    </row>
    <row r="8176" spans="1:2" ht="18" x14ac:dyDescent="0.2">
      <c r="A8176" s="26"/>
      <c r="B8176" s="130"/>
    </row>
    <row r="8177" spans="1:2" ht="18" x14ac:dyDescent="0.2">
      <c r="A8177" s="26"/>
      <c r="B8177" s="130"/>
    </row>
    <row r="8178" spans="1:2" ht="18" x14ac:dyDescent="0.2">
      <c r="A8178" s="26"/>
      <c r="B8178" s="130"/>
    </row>
    <row r="8179" spans="1:2" ht="18" x14ac:dyDescent="0.2">
      <c r="A8179" s="26"/>
      <c r="B8179" s="130"/>
    </row>
    <row r="8180" spans="1:2" ht="18" x14ac:dyDescent="0.2">
      <c r="A8180" s="26"/>
      <c r="B8180" s="130"/>
    </row>
    <row r="8181" spans="1:2" ht="18" x14ac:dyDescent="0.2">
      <c r="A8181" s="26"/>
      <c r="B8181" s="130"/>
    </row>
    <row r="8182" spans="1:2" ht="18" x14ac:dyDescent="0.2">
      <c r="A8182" s="26"/>
      <c r="B8182" s="130"/>
    </row>
    <row r="8183" spans="1:2" ht="18" x14ac:dyDescent="0.2">
      <c r="A8183" s="26"/>
      <c r="B8183" s="130"/>
    </row>
    <row r="8184" spans="1:2" ht="18" x14ac:dyDescent="0.2">
      <c r="A8184" s="26"/>
      <c r="B8184" s="130"/>
    </row>
    <row r="8185" spans="1:2" ht="18" x14ac:dyDescent="0.2">
      <c r="A8185" s="26"/>
      <c r="B8185" s="130"/>
    </row>
    <row r="8186" spans="1:2" ht="18" x14ac:dyDescent="0.2">
      <c r="A8186" s="26"/>
      <c r="B8186" s="130"/>
    </row>
    <row r="8187" spans="1:2" ht="18" x14ac:dyDescent="0.2">
      <c r="A8187" s="26"/>
      <c r="B8187" s="130"/>
    </row>
    <row r="8188" spans="1:2" ht="18" x14ac:dyDescent="0.2">
      <c r="A8188" s="26"/>
      <c r="B8188" s="130"/>
    </row>
    <row r="8189" spans="1:2" ht="18" x14ac:dyDescent="0.2">
      <c r="A8189" s="26"/>
      <c r="B8189" s="130"/>
    </row>
    <row r="8190" spans="1:2" ht="18" x14ac:dyDescent="0.2">
      <c r="A8190" s="26"/>
      <c r="B8190" s="130"/>
    </row>
    <row r="8191" spans="1:2" ht="18" x14ac:dyDescent="0.2">
      <c r="A8191" s="26"/>
      <c r="B8191" s="130"/>
    </row>
    <row r="8192" spans="1:2" ht="18" x14ac:dyDescent="0.2">
      <c r="A8192" s="26"/>
      <c r="B8192" s="130"/>
    </row>
    <row r="8193" spans="1:2" ht="18" x14ac:dyDescent="0.2">
      <c r="A8193" s="26"/>
      <c r="B8193" s="130"/>
    </row>
    <row r="8194" spans="1:2" ht="18" x14ac:dyDescent="0.2">
      <c r="A8194" s="26"/>
      <c r="B8194" s="130"/>
    </row>
    <row r="8195" spans="1:2" ht="18" x14ac:dyDescent="0.2">
      <c r="A8195" s="26"/>
      <c r="B8195" s="130"/>
    </row>
    <row r="8196" spans="1:2" ht="18" x14ac:dyDescent="0.2">
      <c r="A8196" s="26"/>
      <c r="B8196" s="130"/>
    </row>
    <row r="8197" spans="1:2" ht="18" x14ac:dyDescent="0.2">
      <c r="A8197" s="26"/>
      <c r="B8197" s="130"/>
    </row>
    <row r="8198" spans="1:2" ht="18" x14ac:dyDescent="0.2">
      <c r="A8198" s="26"/>
      <c r="B8198" s="130"/>
    </row>
    <row r="8199" spans="1:2" ht="18" x14ac:dyDescent="0.2">
      <c r="A8199" s="26"/>
      <c r="B8199" s="130"/>
    </row>
    <row r="8200" spans="1:2" ht="18" x14ac:dyDescent="0.2">
      <c r="A8200" s="26"/>
      <c r="B8200" s="130"/>
    </row>
    <row r="8201" spans="1:2" ht="18" x14ac:dyDescent="0.2">
      <c r="A8201" s="26"/>
      <c r="B8201" s="130"/>
    </row>
    <row r="8202" spans="1:2" ht="18" x14ac:dyDescent="0.2">
      <c r="A8202" s="26"/>
      <c r="B8202" s="130"/>
    </row>
    <row r="8203" spans="1:2" ht="18" x14ac:dyDescent="0.2">
      <c r="A8203" s="26"/>
      <c r="B8203" s="130"/>
    </row>
    <row r="8204" spans="1:2" ht="18" x14ac:dyDescent="0.2">
      <c r="A8204" s="26"/>
      <c r="B8204" s="130"/>
    </row>
    <row r="8205" spans="1:2" ht="18" x14ac:dyDescent="0.2">
      <c r="A8205" s="26"/>
      <c r="B8205" s="130"/>
    </row>
    <row r="8206" spans="1:2" ht="18" x14ac:dyDescent="0.2">
      <c r="A8206" s="26"/>
      <c r="B8206" s="130"/>
    </row>
    <row r="8207" spans="1:2" ht="18" x14ac:dyDescent="0.2">
      <c r="A8207" s="26"/>
      <c r="B8207" s="130"/>
    </row>
    <row r="8208" spans="1:2" ht="18" x14ac:dyDescent="0.2">
      <c r="A8208" s="26"/>
      <c r="B8208" s="130"/>
    </row>
    <row r="8209" spans="1:2" ht="18" x14ac:dyDescent="0.2">
      <c r="A8209" s="26"/>
      <c r="B8209" s="130"/>
    </row>
    <row r="8210" spans="1:2" ht="18" x14ac:dyDescent="0.2">
      <c r="A8210" s="26"/>
      <c r="B8210" s="130"/>
    </row>
    <row r="8211" spans="1:2" ht="18" x14ac:dyDescent="0.2">
      <c r="A8211" s="26"/>
      <c r="B8211" s="130"/>
    </row>
    <row r="8212" spans="1:2" ht="18" x14ac:dyDescent="0.2">
      <c r="A8212" s="26"/>
      <c r="B8212" s="130"/>
    </row>
    <row r="8213" spans="1:2" ht="18" x14ac:dyDescent="0.2">
      <c r="A8213" s="26"/>
      <c r="B8213" s="130"/>
    </row>
    <row r="8214" spans="1:2" ht="18" x14ac:dyDescent="0.2">
      <c r="A8214" s="26"/>
      <c r="B8214" s="130"/>
    </row>
    <row r="8215" spans="1:2" ht="18" x14ac:dyDescent="0.2">
      <c r="A8215" s="26"/>
      <c r="B8215" s="130"/>
    </row>
    <row r="8216" spans="1:2" ht="18" x14ac:dyDescent="0.2">
      <c r="A8216" s="26"/>
      <c r="B8216" s="130"/>
    </row>
    <row r="8217" spans="1:2" ht="18" x14ac:dyDescent="0.2">
      <c r="A8217" s="26"/>
      <c r="B8217" s="130"/>
    </row>
    <row r="8218" spans="1:2" ht="18" x14ac:dyDescent="0.2">
      <c r="A8218" s="26"/>
      <c r="B8218" s="130"/>
    </row>
    <row r="8219" spans="1:2" ht="18" x14ac:dyDescent="0.2">
      <c r="A8219" s="26"/>
      <c r="B8219" s="130"/>
    </row>
    <row r="8220" spans="1:2" ht="18" x14ac:dyDescent="0.2">
      <c r="A8220" s="26"/>
      <c r="B8220" s="130"/>
    </row>
    <row r="8221" spans="1:2" ht="18" x14ac:dyDescent="0.2">
      <c r="A8221" s="26"/>
      <c r="B8221" s="130"/>
    </row>
    <row r="8222" spans="1:2" ht="18" x14ac:dyDescent="0.2">
      <c r="A8222" s="26"/>
      <c r="B8222" s="130"/>
    </row>
    <row r="8223" spans="1:2" ht="18" x14ac:dyDescent="0.2">
      <c r="A8223" s="26"/>
      <c r="B8223" s="130"/>
    </row>
    <row r="8224" spans="1:2" ht="18" x14ac:dyDescent="0.2">
      <c r="A8224" s="26"/>
      <c r="B8224" s="130"/>
    </row>
    <row r="8225" spans="1:2" ht="18" x14ac:dyDescent="0.2">
      <c r="A8225" s="26"/>
      <c r="B8225" s="130"/>
    </row>
    <row r="8226" spans="1:2" ht="18" x14ac:dyDescent="0.2">
      <c r="A8226" s="26"/>
      <c r="B8226" s="130"/>
    </row>
    <row r="8227" spans="1:2" ht="18" x14ac:dyDescent="0.2">
      <c r="A8227" s="26"/>
      <c r="B8227" s="130"/>
    </row>
    <row r="8228" spans="1:2" ht="18" x14ac:dyDescent="0.2">
      <c r="A8228" s="26"/>
      <c r="B8228" s="130"/>
    </row>
    <row r="8229" spans="1:2" ht="18" x14ac:dyDescent="0.2">
      <c r="A8229" s="26"/>
      <c r="B8229" s="130"/>
    </row>
    <row r="8230" spans="1:2" ht="18" x14ac:dyDescent="0.2">
      <c r="A8230" s="26"/>
      <c r="B8230" s="130"/>
    </row>
    <row r="8231" spans="1:2" ht="18" x14ac:dyDescent="0.2">
      <c r="A8231" s="26"/>
      <c r="B8231" s="130"/>
    </row>
    <row r="8232" spans="1:2" ht="18" x14ac:dyDescent="0.2">
      <c r="A8232" s="26"/>
      <c r="B8232" s="130"/>
    </row>
    <row r="8233" spans="1:2" ht="18" x14ac:dyDescent="0.2">
      <c r="A8233" s="26"/>
      <c r="B8233" s="130"/>
    </row>
    <row r="8234" spans="1:2" ht="18" x14ac:dyDescent="0.2">
      <c r="A8234" s="26"/>
      <c r="B8234" s="130"/>
    </row>
    <row r="8235" spans="1:2" ht="18" x14ac:dyDescent="0.2">
      <c r="A8235" s="26"/>
      <c r="B8235" s="130"/>
    </row>
    <row r="8236" spans="1:2" ht="18" x14ac:dyDescent="0.2">
      <c r="A8236" s="26"/>
      <c r="B8236" s="130"/>
    </row>
    <row r="8237" spans="1:2" ht="18" x14ac:dyDescent="0.2">
      <c r="A8237" s="26"/>
      <c r="B8237" s="130"/>
    </row>
    <row r="8238" spans="1:2" ht="18" x14ac:dyDescent="0.2">
      <c r="A8238" s="26"/>
      <c r="B8238" s="130"/>
    </row>
    <row r="8239" spans="1:2" ht="18" x14ac:dyDescent="0.2">
      <c r="A8239" s="26"/>
      <c r="B8239" s="130"/>
    </row>
    <row r="8240" spans="1:2" ht="18" x14ac:dyDescent="0.2">
      <c r="A8240" s="26"/>
      <c r="B8240" s="130"/>
    </row>
    <row r="8241" spans="1:2" ht="18" x14ac:dyDescent="0.2">
      <c r="A8241" s="26"/>
      <c r="B8241" s="130"/>
    </row>
    <row r="8242" spans="1:2" ht="18" x14ac:dyDescent="0.2">
      <c r="A8242" s="26"/>
      <c r="B8242" s="130"/>
    </row>
    <row r="8243" spans="1:2" ht="18" x14ac:dyDescent="0.2">
      <c r="A8243" s="26"/>
      <c r="B8243" s="130"/>
    </row>
    <row r="8244" spans="1:2" ht="18" x14ac:dyDescent="0.2">
      <c r="A8244" s="26"/>
      <c r="B8244" s="130"/>
    </row>
    <row r="8245" spans="1:2" ht="18" x14ac:dyDescent="0.2">
      <c r="A8245" s="26"/>
      <c r="B8245" s="130"/>
    </row>
    <row r="8246" spans="1:2" ht="18" x14ac:dyDescent="0.2">
      <c r="A8246" s="26"/>
      <c r="B8246" s="130"/>
    </row>
    <row r="8247" spans="1:2" ht="18" x14ac:dyDescent="0.2">
      <c r="A8247" s="26"/>
      <c r="B8247" s="130"/>
    </row>
    <row r="8248" spans="1:2" ht="18" x14ac:dyDescent="0.2">
      <c r="A8248" s="26"/>
      <c r="B8248" s="130"/>
    </row>
    <row r="8249" spans="1:2" ht="18" x14ac:dyDescent="0.2">
      <c r="A8249" s="26"/>
      <c r="B8249" s="130"/>
    </row>
    <row r="8250" spans="1:2" ht="18" x14ac:dyDescent="0.2">
      <c r="A8250" s="26"/>
      <c r="B8250" s="130"/>
    </row>
    <row r="8251" spans="1:2" ht="18" x14ac:dyDescent="0.2">
      <c r="A8251" s="26"/>
      <c r="B8251" s="130"/>
    </row>
    <row r="8252" spans="1:2" ht="18" x14ac:dyDescent="0.2">
      <c r="A8252" s="26"/>
      <c r="B8252" s="130"/>
    </row>
    <row r="8253" spans="1:2" ht="18" x14ac:dyDescent="0.2">
      <c r="A8253" s="26"/>
      <c r="B8253" s="130"/>
    </row>
    <row r="8254" spans="1:2" ht="18" x14ac:dyDescent="0.2">
      <c r="A8254" s="26"/>
      <c r="B8254" s="130"/>
    </row>
    <row r="8255" spans="1:2" ht="18" x14ac:dyDescent="0.2">
      <c r="A8255" s="26"/>
      <c r="B8255" s="130"/>
    </row>
    <row r="8256" spans="1:2" ht="18" x14ac:dyDescent="0.2">
      <c r="A8256" s="26"/>
      <c r="B8256" s="130"/>
    </row>
    <row r="8257" spans="1:2" ht="18" x14ac:dyDescent="0.2">
      <c r="A8257" s="26"/>
      <c r="B8257" s="130"/>
    </row>
    <row r="8258" spans="1:2" ht="18" x14ac:dyDescent="0.2">
      <c r="A8258" s="26"/>
      <c r="B8258" s="130"/>
    </row>
    <row r="8259" spans="1:2" ht="18" x14ac:dyDescent="0.2">
      <c r="A8259" s="26"/>
      <c r="B8259" s="130"/>
    </row>
    <row r="8260" spans="1:2" ht="18" x14ac:dyDescent="0.2">
      <c r="A8260" s="26"/>
      <c r="B8260" s="130"/>
    </row>
    <row r="8261" spans="1:2" ht="18" x14ac:dyDescent="0.2">
      <c r="A8261" s="26"/>
      <c r="B8261" s="130"/>
    </row>
    <row r="8262" spans="1:2" ht="18" x14ac:dyDescent="0.2">
      <c r="A8262" s="26"/>
      <c r="B8262" s="130"/>
    </row>
    <row r="8263" spans="1:2" ht="18" x14ac:dyDescent="0.2">
      <c r="A8263" s="26"/>
      <c r="B8263" s="130"/>
    </row>
    <row r="8264" spans="1:2" ht="18" x14ac:dyDescent="0.2">
      <c r="A8264" s="26"/>
      <c r="B8264" s="130"/>
    </row>
    <row r="8265" spans="1:2" ht="18" x14ac:dyDescent="0.2">
      <c r="A8265" s="26"/>
      <c r="B8265" s="130"/>
    </row>
    <row r="8266" spans="1:2" ht="18" x14ac:dyDescent="0.2">
      <c r="A8266" s="26"/>
      <c r="B8266" s="130"/>
    </row>
    <row r="8267" spans="1:2" ht="18" x14ac:dyDescent="0.2">
      <c r="A8267" s="26"/>
      <c r="B8267" s="130"/>
    </row>
    <row r="8268" spans="1:2" ht="18" x14ac:dyDescent="0.2">
      <c r="A8268" s="26"/>
      <c r="B8268" s="130"/>
    </row>
    <row r="8269" spans="1:2" ht="18" x14ac:dyDescent="0.2">
      <c r="A8269" s="26"/>
      <c r="B8269" s="130"/>
    </row>
    <row r="8270" spans="1:2" ht="18" x14ac:dyDescent="0.2">
      <c r="A8270" s="26"/>
      <c r="B8270" s="130"/>
    </row>
    <row r="8271" spans="1:2" ht="18" x14ac:dyDescent="0.2">
      <c r="A8271" s="26"/>
      <c r="B8271" s="130"/>
    </row>
    <row r="8272" spans="1:2" ht="18" x14ac:dyDescent="0.2">
      <c r="A8272" s="26"/>
      <c r="B8272" s="130"/>
    </row>
    <row r="8273" spans="1:2" ht="18" x14ac:dyDescent="0.2">
      <c r="A8273" s="26"/>
      <c r="B8273" s="130"/>
    </row>
    <row r="8274" spans="1:2" ht="18" x14ac:dyDescent="0.2">
      <c r="A8274" s="26"/>
      <c r="B8274" s="130"/>
    </row>
    <row r="8275" spans="1:2" ht="18" x14ac:dyDescent="0.2">
      <c r="A8275" s="26"/>
      <c r="B8275" s="130"/>
    </row>
    <row r="8276" spans="1:2" ht="18" x14ac:dyDescent="0.2">
      <c r="A8276" s="26"/>
      <c r="B8276" s="130"/>
    </row>
    <row r="8277" spans="1:2" ht="18" x14ac:dyDescent="0.2">
      <c r="A8277" s="26"/>
      <c r="B8277" s="130"/>
    </row>
    <row r="8278" spans="1:2" ht="18" x14ac:dyDescent="0.2">
      <c r="A8278" s="26"/>
      <c r="B8278" s="130"/>
    </row>
    <row r="8279" spans="1:2" ht="18" x14ac:dyDescent="0.2">
      <c r="A8279" s="26"/>
      <c r="B8279" s="130"/>
    </row>
    <row r="8280" spans="1:2" ht="18" x14ac:dyDescent="0.2">
      <c r="A8280" s="26"/>
      <c r="B8280" s="130"/>
    </row>
    <row r="8281" spans="1:2" ht="18" x14ac:dyDescent="0.2">
      <c r="A8281" s="26"/>
      <c r="B8281" s="130"/>
    </row>
    <row r="8282" spans="1:2" ht="18" x14ac:dyDescent="0.2">
      <c r="A8282" s="26"/>
      <c r="B8282" s="130"/>
    </row>
    <row r="8283" spans="1:2" ht="18" x14ac:dyDescent="0.2">
      <c r="A8283" s="26"/>
      <c r="B8283" s="130"/>
    </row>
    <row r="8284" spans="1:2" ht="18" x14ac:dyDescent="0.2">
      <c r="A8284" s="26"/>
      <c r="B8284" s="130"/>
    </row>
    <row r="8285" spans="1:2" ht="18" x14ac:dyDescent="0.2">
      <c r="A8285" s="26"/>
      <c r="B8285" s="130"/>
    </row>
    <row r="8286" spans="1:2" ht="18" x14ac:dyDescent="0.2">
      <c r="A8286" s="26"/>
      <c r="B8286" s="130"/>
    </row>
    <row r="8287" spans="1:2" ht="18" x14ac:dyDescent="0.2">
      <c r="A8287" s="26"/>
      <c r="B8287" s="130"/>
    </row>
    <row r="8288" spans="1:2" ht="18" x14ac:dyDescent="0.2">
      <c r="A8288" s="26"/>
      <c r="B8288" s="130"/>
    </row>
    <row r="8289" spans="1:2" ht="18" x14ac:dyDescent="0.2">
      <c r="A8289" s="26"/>
      <c r="B8289" s="130"/>
    </row>
    <row r="8290" spans="1:2" ht="18" x14ac:dyDescent="0.2">
      <c r="A8290" s="26"/>
      <c r="B8290" s="130"/>
    </row>
    <row r="8291" spans="1:2" ht="18" x14ac:dyDescent="0.2">
      <c r="A8291" s="26"/>
      <c r="B8291" s="130"/>
    </row>
    <row r="8292" spans="1:2" ht="18" x14ac:dyDescent="0.2">
      <c r="A8292" s="26"/>
      <c r="B8292" s="130"/>
    </row>
    <row r="8293" spans="1:2" ht="18" x14ac:dyDescent="0.2">
      <c r="A8293" s="26"/>
      <c r="B8293" s="130"/>
    </row>
    <row r="8294" spans="1:2" ht="18" x14ac:dyDescent="0.2">
      <c r="A8294" s="26"/>
      <c r="B8294" s="130"/>
    </row>
    <row r="8295" spans="1:2" ht="18" x14ac:dyDescent="0.2">
      <c r="A8295" s="26"/>
      <c r="B8295" s="130"/>
    </row>
    <row r="8296" spans="1:2" ht="18" x14ac:dyDescent="0.2">
      <c r="A8296" s="26"/>
      <c r="B8296" s="130"/>
    </row>
    <row r="8297" spans="1:2" ht="18" x14ac:dyDescent="0.2">
      <c r="A8297" s="26"/>
      <c r="B8297" s="130"/>
    </row>
    <row r="8298" spans="1:2" ht="18" x14ac:dyDescent="0.2">
      <c r="A8298" s="26"/>
      <c r="B8298" s="130"/>
    </row>
    <row r="8299" spans="1:2" ht="18" x14ac:dyDescent="0.2">
      <c r="A8299" s="26"/>
      <c r="B8299" s="130"/>
    </row>
    <row r="8300" spans="1:2" ht="18" x14ac:dyDescent="0.2">
      <c r="A8300" s="26"/>
      <c r="B8300" s="130"/>
    </row>
    <row r="8301" spans="1:2" ht="18" x14ac:dyDescent="0.2">
      <c r="A8301" s="26"/>
      <c r="B8301" s="130"/>
    </row>
    <row r="8302" spans="1:2" ht="18" x14ac:dyDescent="0.2">
      <c r="A8302" s="26"/>
      <c r="B8302" s="130"/>
    </row>
    <row r="8303" spans="1:2" ht="18" x14ac:dyDescent="0.2">
      <c r="A8303" s="26"/>
      <c r="B8303" s="130"/>
    </row>
    <row r="8304" spans="1:2" ht="18" x14ac:dyDescent="0.2">
      <c r="A8304" s="26"/>
      <c r="B8304" s="130"/>
    </row>
    <row r="8305" spans="1:2" ht="18" x14ac:dyDescent="0.2">
      <c r="A8305" s="26"/>
      <c r="B8305" s="130"/>
    </row>
    <row r="8306" spans="1:2" ht="18" x14ac:dyDescent="0.2">
      <c r="A8306" s="26"/>
      <c r="B8306" s="130"/>
    </row>
    <row r="8307" spans="1:2" ht="18" x14ac:dyDescent="0.2">
      <c r="A8307" s="26"/>
      <c r="B8307" s="130"/>
    </row>
    <row r="8308" spans="1:2" ht="18" x14ac:dyDescent="0.2">
      <c r="A8308" s="26"/>
      <c r="B8308" s="130"/>
    </row>
    <row r="8309" spans="1:2" ht="18" x14ac:dyDescent="0.2">
      <c r="A8309" s="26"/>
      <c r="B8309" s="130"/>
    </row>
    <row r="8310" spans="1:2" ht="18" x14ac:dyDescent="0.2">
      <c r="A8310" s="26"/>
      <c r="B8310" s="130"/>
    </row>
    <row r="8311" spans="1:2" ht="18" x14ac:dyDescent="0.2">
      <c r="A8311" s="26"/>
      <c r="B8311" s="130"/>
    </row>
    <row r="8312" spans="1:2" ht="18" x14ac:dyDescent="0.2">
      <c r="A8312" s="26"/>
      <c r="B8312" s="130"/>
    </row>
    <row r="8313" spans="1:2" ht="18" x14ac:dyDescent="0.2">
      <c r="A8313" s="26"/>
      <c r="B8313" s="130"/>
    </row>
    <row r="8314" spans="1:2" ht="18" x14ac:dyDescent="0.2">
      <c r="A8314" s="26"/>
      <c r="B8314" s="130"/>
    </row>
    <row r="8315" spans="1:2" ht="18" x14ac:dyDescent="0.2">
      <c r="A8315" s="26"/>
      <c r="B8315" s="130"/>
    </row>
    <row r="8316" spans="1:2" ht="18" x14ac:dyDescent="0.2">
      <c r="A8316" s="26"/>
      <c r="B8316" s="130"/>
    </row>
    <row r="8317" spans="1:2" ht="18" x14ac:dyDescent="0.2">
      <c r="A8317" s="26"/>
      <c r="B8317" s="130"/>
    </row>
    <row r="8318" spans="1:2" ht="18" x14ac:dyDescent="0.2">
      <c r="A8318" s="26"/>
      <c r="B8318" s="130"/>
    </row>
    <row r="8319" spans="1:2" ht="18" x14ac:dyDescent="0.2">
      <c r="A8319" s="26"/>
      <c r="B8319" s="130"/>
    </row>
    <row r="8320" spans="1:2" ht="18" x14ac:dyDescent="0.2">
      <c r="A8320" s="26"/>
      <c r="B8320" s="130"/>
    </row>
    <row r="8321" spans="1:2" ht="18" x14ac:dyDescent="0.2">
      <c r="A8321" s="26"/>
      <c r="B8321" s="130"/>
    </row>
    <row r="8322" spans="1:2" ht="18" x14ac:dyDescent="0.2">
      <c r="A8322" s="26"/>
      <c r="B8322" s="130"/>
    </row>
    <row r="8323" spans="1:2" ht="18" x14ac:dyDescent="0.2">
      <c r="A8323" s="26"/>
      <c r="B8323" s="130"/>
    </row>
    <row r="8324" spans="1:2" ht="18" x14ac:dyDescent="0.2">
      <c r="A8324" s="26"/>
      <c r="B8324" s="130"/>
    </row>
    <row r="8325" spans="1:2" ht="18" x14ac:dyDescent="0.2">
      <c r="A8325" s="26"/>
      <c r="B8325" s="130"/>
    </row>
    <row r="8326" spans="1:2" ht="18" x14ac:dyDescent="0.2">
      <c r="A8326" s="26"/>
      <c r="B8326" s="130"/>
    </row>
    <row r="8327" spans="1:2" ht="18" x14ac:dyDescent="0.2">
      <c r="A8327" s="26"/>
      <c r="B8327" s="130"/>
    </row>
    <row r="8328" spans="1:2" ht="18" x14ac:dyDescent="0.2">
      <c r="A8328" s="26"/>
      <c r="B8328" s="130"/>
    </row>
    <row r="8329" spans="1:2" ht="18" x14ac:dyDescent="0.2">
      <c r="A8329" s="26"/>
      <c r="B8329" s="130"/>
    </row>
    <row r="8330" spans="1:2" ht="18" x14ac:dyDescent="0.2">
      <c r="A8330" s="26"/>
      <c r="B8330" s="130"/>
    </row>
    <row r="8331" spans="1:2" ht="18" x14ac:dyDescent="0.2">
      <c r="A8331" s="26"/>
      <c r="B8331" s="130"/>
    </row>
    <row r="8332" spans="1:2" ht="18" x14ac:dyDescent="0.2">
      <c r="A8332" s="26"/>
      <c r="B8332" s="130"/>
    </row>
    <row r="8333" spans="1:2" ht="18" x14ac:dyDescent="0.2">
      <c r="A8333" s="26"/>
      <c r="B8333" s="130"/>
    </row>
    <row r="8334" spans="1:2" ht="18" x14ac:dyDescent="0.2">
      <c r="A8334" s="26"/>
      <c r="B8334" s="130"/>
    </row>
    <row r="8335" spans="1:2" ht="18" x14ac:dyDescent="0.2">
      <c r="A8335" s="26"/>
      <c r="B8335" s="130"/>
    </row>
    <row r="8336" spans="1:2" ht="18" x14ac:dyDescent="0.2">
      <c r="A8336" s="26"/>
      <c r="B8336" s="130"/>
    </row>
    <row r="8337" spans="1:2" ht="18" x14ac:dyDescent="0.2">
      <c r="A8337" s="26"/>
      <c r="B8337" s="130"/>
    </row>
    <row r="8338" spans="1:2" ht="18" x14ac:dyDescent="0.2">
      <c r="A8338" s="26"/>
      <c r="B8338" s="130"/>
    </row>
    <row r="8339" spans="1:2" ht="18" x14ac:dyDescent="0.2">
      <c r="A8339" s="26"/>
      <c r="B8339" s="130"/>
    </row>
    <row r="8340" spans="1:2" ht="18" x14ac:dyDescent="0.2">
      <c r="A8340" s="26"/>
      <c r="B8340" s="130"/>
    </row>
    <row r="8341" spans="1:2" ht="18" x14ac:dyDescent="0.2">
      <c r="A8341" s="26"/>
      <c r="B8341" s="130"/>
    </row>
    <row r="8342" spans="1:2" ht="18" x14ac:dyDescent="0.2">
      <c r="A8342" s="26"/>
      <c r="B8342" s="130"/>
    </row>
    <row r="8343" spans="1:2" ht="18" x14ac:dyDescent="0.2">
      <c r="A8343" s="26"/>
      <c r="B8343" s="130"/>
    </row>
    <row r="8344" spans="1:2" ht="18" x14ac:dyDescent="0.2">
      <c r="A8344" s="26"/>
      <c r="B8344" s="130"/>
    </row>
    <row r="8345" spans="1:2" ht="18" x14ac:dyDescent="0.2">
      <c r="A8345" s="26"/>
      <c r="B8345" s="130"/>
    </row>
    <row r="8346" spans="1:2" ht="18" x14ac:dyDescent="0.2">
      <c r="A8346" s="26"/>
      <c r="B8346" s="130"/>
    </row>
    <row r="8347" spans="1:2" ht="18" x14ac:dyDescent="0.2">
      <c r="A8347" s="26"/>
      <c r="B8347" s="130"/>
    </row>
    <row r="8348" spans="1:2" ht="18" x14ac:dyDescent="0.2">
      <c r="A8348" s="26"/>
      <c r="B8348" s="130"/>
    </row>
    <row r="8349" spans="1:2" ht="18" x14ac:dyDescent="0.2">
      <c r="A8349" s="26"/>
      <c r="B8349" s="130"/>
    </row>
    <row r="8350" spans="1:2" ht="18" x14ac:dyDescent="0.2">
      <c r="A8350" s="26"/>
      <c r="B8350" s="130"/>
    </row>
    <row r="8351" spans="1:2" ht="18" x14ac:dyDescent="0.2">
      <c r="A8351" s="26"/>
      <c r="B8351" s="130"/>
    </row>
    <row r="8352" spans="1:2" ht="18" x14ac:dyDescent="0.2">
      <c r="A8352" s="26"/>
      <c r="B8352" s="130"/>
    </row>
    <row r="8353" spans="1:2" ht="18" x14ac:dyDescent="0.2">
      <c r="A8353" s="26"/>
      <c r="B8353" s="130"/>
    </row>
    <row r="8354" spans="1:2" ht="18" x14ac:dyDescent="0.2">
      <c r="A8354" s="26"/>
      <c r="B8354" s="130"/>
    </row>
    <row r="8355" spans="1:2" ht="18" x14ac:dyDescent="0.2">
      <c r="A8355" s="26"/>
      <c r="B8355" s="130"/>
    </row>
    <row r="8356" spans="1:2" ht="18" x14ac:dyDescent="0.2">
      <c r="A8356" s="26"/>
      <c r="B8356" s="130"/>
    </row>
    <row r="8357" spans="1:2" ht="18" x14ac:dyDescent="0.2">
      <c r="A8357" s="26"/>
      <c r="B8357" s="130"/>
    </row>
    <row r="8358" spans="1:2" ht="18" x14ac:dyDescent="0.2">
      <c r="A8358" s="26"/>
      <c r="B8358" s="130"/>
    </row>
    <row r="8359" spans="1:2" ht="18" x14ac:dyDescent="0.2">
      <c r="A8359" s="26"/>
      <c r="B8359" s="130"/>
    </row>
    <row r="8360" spans="1:2" ht="18" x14ac:dyDescent="0.2">
      <c r="A8360" s="26"/>
      <c r="B8360" s="130"/>
    </row>
    <row r="8361" spans="1:2" ht="18" x14ac:dyDescent="0.2">
      <c r="A8361" s="26"/>
      <c r="B8361" s="130"/>
    </row>
    <row r="8362" spans="1:2" ht="18" x14ac:dyDescent="0.2">
      <c r="A8362" s="26"/>
      <c r="B8362" s="130"/>
    </row>
    <row r="8363" spans="1:2" ht="18" x14ac:dyDescent="0.2">
      <c r="A8363" s="26"/>
      <c r="B8363" s="130"/>
    </row>
    <row r="8364" spans="1:2" ht="18" x14ac:dyDescent="0.2">
      <c r="A8364" s="26"/>
      <c r="B8364" s="130"/>
    </row>
    <row r="8365" spans="1:2" ht="18" x14ac:dyDescent="0.2">
      <c r="A8365" s="26"/>
      <c r="B8365" s="130"/>
    </row>
    <row r="8366" spans="1:2" ht="18" x14ac:dyDescent="0.2">
      <c r="A8366" s="26"/>
      <c r="B8366" s="130"/>
    </row>
    <row r="8367" spans="1:2" ht="18" x14ac:dyDescent="0.2">
      <c r="A8367" s="26"/>
      <c r="B8367" s="130"/>
    </row>
    <row r="8368" spans="1:2" ht="18" x14ac:dyDescent="0.2">
      <c r="A8368" s="26"/>
      <c r="B8368" s="130"/>
    </row>
    <row r="8369" spans="1:2" ht="18" x14ac:dyDescent="0.2">
      <c r="A8369" s="26"/>
      <c r="B8369" s="130"/>
    </row>
    <row r="8370" spans="1:2" ht="18" x14ac:dyDescent="0.2">
      <c r="A8370" s="26"/>
      <c r="B8370" s="130"/>
    </row>
    <row r="8371" spans="1:2" ht="18" x14ac:dyDescent="0.2">
      <c r="A8371" s="26"/>
      <c r="B8371" s="130"/>
    </row>
    <row r="8372" spans="1:2" ht="18" x14ac:dyDescent="0.2">
      <c r="A8372" s="26"/>
      <c r="B8372" s="130"/>
    </row>
    <row r="8373" spans="1:2" ht="18" x14ac:dyDescent="0.2">
      <c r="A8373" s="26"/>
      <c r="B8373" s="130"/>
    </row>
    <row r="8374" spans="1:2" ht="18" x14ac:dyDescent="0.2">
      <c r="A8374" s="26"/>
      <c r="B8374" s="130"/>
    </row>
    <row r="8375" spans="1:2" ht="18" x14ac:dyDescent="0.2">
      <c r="A8375" s="26"/>
      <c r="B8375" s="130"/>
    </row>
    <row r="8376" spans="1:2" ht="18" x14ac:dyDescent="0.2">
      <c r="A8376" s="26"/>
      <c r="B8376" s="130"/>
    </row>
    <row r="8377" spans="1:2" ht="18" x14ac:dyDescent="0.2">
      <c r="A8377" s="26"/>
      <c r="B8377" s="130"/>
    </row>
    <row r="8378" spans="1:2" ht="18" x14ac:dyDescent="0.2">
      <c r="A8378" s="26"/>
      <c r="B8378" s="130"/>
    </row>
    <row r="8379" spans="1:2" ht="18" x14ac:dyDescent="0.2">
      <c r="A8379" s="26"/>
      <c r="B8379" s="130"/>
    </row>
    <row r="8380" spans="1:2" ht="18" x14ac:dyDescent="0.2">
      <c r="A8380" s="26"/>
      <c r="B8380" s="130"/>
    </row>
    <row r="8381" spans="1:2" ht="18" x14ac:dyDescent="0.2">
      <c r="A8381" s="26"/>
      <c r="B8381" s="130"/>
    </row>
    <row r="8382" spans="1:2" ht="18" x14ac:dyDescent="0.2">
      <c r="A8382" s="26"/>
      <c r="B8382" s="130"/>
    </row>
    <row r="8383" spans="1:2" ht="18" x14ac:dyDescent="0.2">
      <c r="A8383" s="26"/>
      <c r="B8383" s="130"/>
    </row>
    <row r="8384" spans="1:2" ht="18" x14ac:dyDescent="0.2">
      <c r="A8384" s="26"/>
      <c r="B8384" s="130"/>
    </row>
    <row r="8385" spans="1:2" ht="18" x14ac:dyDescent="0.2">
      <c r="A8385" s="26"/>
      <c r="B8385" s="130"/>
    </row>
    <row r="8386" spans="1:2" ht="18" x14ac:dyDescent="0.2">
      <c r="A8386" s="26"/>
      <c r="B8386" s="130"/>
    </row>
    <row r="8387" spans="1:2" ht="18" x14ac:dyDescent="0.2">
      <c r="A8387" s="26"/>
      <c r="B8387" s="130"/>
    </row>
    <row r="8388" spans="1:2" ht="18" x14ac:dyDescent="0.2">
      <c r="A8388" s="26"/>
      <c r="B8388" s="130"/>
    </row>
    <row r="8389" spans="1:2" ht="18" x14ac:dyDescent="0.2">
      <c r="A8389" s="26"/>
      <c r="B8389" s="130"/>
    </row>
    <row r="8390" spans="1:2" ht="18" x14ac:dyDescent="0.2">
      <c r="A8390" s="26"/>
      <c r="B8390" s="130"/>
    </row>
    <row r="8391" spans="1:2" ht="18" x14ac:dyDescent="0.2">
      <c r="A8391" s="26"/>
      <c r="B8391" s="130"/>
    </row>
    <row r="8392" spans="1:2" ht="18" x14ac:dyDescent="0.2">
      <c r="A8392" s="26"/>
      <c r="B8392" s="130"/>
    </row>
    <row r="8393" spans="1:2" ht="18" x14ac:dyDescent="0.2">
      <c r="A8393" s="26"/>
      <c r="B8393" s="130"/>
    </row>
    <row r="8394" spans="1:2" ht="18" x14ac:dyDescent="0.2">
      <c r="A8394" s="26"/>
      <c r="B8394" s="130"/>
    </row>
    <row r="8395" spans="1:2" ht="18" x14ac:dyDescent="0.2">
      <c r="A8395" s="26"/>
      <c r="B8395" s="130"/>
    </row>
    <row r="8396" spans="1:2" ht="18" x14ac:dyDescent="0.2">
      <c r="A8396" s="26"/>
      <c r="B8396" s="130"/>
    </row>
    <row r="8397" spans="1:2" ht="18" x14ac:dyDescent="0.2">
      <c r="A8397" s="26"/>
      <c r="B8397" s="130"/>
    </row>
    <row r="8398" spans="1:2" ht="18" x14ac:dyDescent="0.2">
      <c r="A8398" s="26"/>
      <c r="B8398" s="130"/>
    </row>
    <row r="8399" spans="1:2" ht="18" x14ac:dyDescent="0.2">
      <c r="A8399" s="26"/>
      <c r="B8399" s="130"/>
    </row>
    <row r="8400" spans="1:2" ht="18" x14ac:dyDescent="0.2">
      <c r="A8400" s="26"/>
      <c r="B8400" s="130"/>
    </row>
    <row r="8401" spans="1:2" ht="18" x14ac:dyDescent="0.2">
      <c r="A8401" s="26"/>
      <c r="B8401" s="130"/>
    </row>
    <row r="8402" spans="1:2" ht="18" x14ac:dyDescent="0.2">
      <c r="A8402" s="26"/>
      <c r="B8402" s="130"/>
    </row>
    <row r="8403" spans="1:2" ht="18" x14ac:dyDescent="0.2">
      <c r="A8403" s="26"/>
      <c r="B8403" s="130"/>
    </row>
    <row r="8404" spans="1:2" ht="18" x14ac:dyDescent="0.2">
      <c r="A8404" s="26"/>
      <c r="B8404" s="130"/>
    </row>
    <row r="8405" spans="1:2" ht="18" x14ac:dyDescent="0.2">
      <c r="A8405" s="26"/>
      <c r="B8405" s="130"/>
    </row>
    <row r="8406" spans="1:2" ht="18" x14ac:dyDescent="0.2">
      <c r="A8406" s="26"/>
      <c r="B8406" s="130"/>
    </row>
    <row r="8407" spans="1:2" ht="18" x14ac:dyDescent="0.2">
      <c r="A8407" s="26"/>
      <c r="B8407" s="130"/>
    </row>
    <row r="8408" spans="1:2" ht="18" x14ac:dyDescent="0.2">
      <c r="A8408" s="26"/>
      <c r="B8408" s="130"/>
    </row>
    <row r="8409" spans="1:2" ht="18" x14ac:dyDescent="0.2">
      <c r="A8409" s="26"/>
      <c r="B8409" s="130"/>
    </row>
    <row r="8410" spans="1:2" ht="18" x14ac:dyDescent="0.2">
      <c r="A8410" s="26"/>
      <c r="B8410" s="130"/>
    </row>
    <row r="8411" spans="1:2" ht="18" x14ac:dyDescent="0.2">
      <c r="A8411" s="26"/>
      <c r="B8411" s="130"/>
    </row>
    <row r="8412" spans="1:2" ht="18" x14ac:dyDescent="0.2">
      <c r="A8412" s="26"/>
      <c r="B8412" s="130"/>
    </row>
    <row r="8413" spans="1:2" ht="18" x14ac:dyDescent="0.2">
      <c r="A8413" s="26"/>
      <c r="B8413" s="130"/>
    </row>
    <row r="8414" spans="1:2" ht="18" x14ac:dyDescent="0.2">
      <c r="A8414" s="26"/>
      <c r="B8414" s="130"/>
    </row>
    <row r="8415" spans="1:2" ht="18" x14ac:dyDescent="0.2">
      <c r="A8415" s="26"/>
      <c r="B8415" s="130"/>
    </row>
    <row r="8416" spans="1:2" ht="18" x14ac:dyDescent="0.2">
      <c r="A8416" s="26"/>
      <c r="B8416" s="130"/>
    </row>
    <row r="8417" spans="1:2" ht="18" x14ac:dyDescent="0.2">
      <c r="A8417" s="26"/>
      <c r="B8417" s="130"/>
    </row>
    <row r="8418" spans="1:2" ht="18" x14ac:dyDescent="0.2">
      <c r="A8418" s="26"/>
      <c r="B8418" s="130"/>
    </row>
    <row r="8419" spans="1:2" ht="18" x14ac:dyDescent="0.2">
      <c r="A8419" s="26"/>
      <c r="B8419" s="130"/>
    </row>
    <row r="8420" spans="1:2" ht="18" x14ac:dyDescent="0.2">
      <c r="A8420" s="26"/>
      <c r="B8420" s="130"/>
    </row>
    <row r="8421" spans="1:2" ht="18" x14ac:dyDescent="0.2">
      <c r="A8421" s="26"/>
      <c r="B8421" s="130"/>
    </row>
    <row r="8422" spans="1:2" ht="18" x14ac:dyDescent="0.2">
      <c r="A8422" s="26"/>
      <c r="B8422" s="130"/>
    </row>
    <row r="8423" spans="1:2" ht="18" x14ac:dyDescent="0.2">
      <c r="A8423" s="26"/>
      <c r="B8423" s="130"/>
    </row>
    <row r="8424" spans="1:2" ht="18" x14ac:dyDescent="0.2">
      <c r="A8424" s="26"/>
      <c r="B8424" s="130"/>
    </row>
    <row r="8425" spans="1:2" ht="18" x14ac:dyDescent="0.2">
      <c r="A8425" s="26"/>
      <c r="B8425" s="130"/>
    </row>
    <row r="8426" spans="1:2" ht="18" x14ac:dyDescent="0.2">
      <c r="A8426" s="26"/>
      <c r="B8426" s="130"/>
    </row>
    <row r="8427" spans="1:2" ht="18" x14ac:dyDescent="0.2">
      <c r="A8427" s="26"/>
      <c r="B8427" s="130"/>
    </row>
    <row r="8428" spans="1:2" ht="18" x14ac:dyDescent="0.2">
      <c r="A8428" s="26"/>
      <c r="B8428" s="130"/>
    </row>
    <row r="8429" spans="1:2" ht="18" x14ac:dyDescent="0.2">
      <c r="A8429" s="26"/>
      <c r="B8429" s="130"/>
    </row>
    <row r="8430" spans="1:2" ht="18" x14ac:dyDescent="0.2">
      <c r="A8430" s="26"/>
      <c r="B8430" s="130"/>
    </row>
    <row r="8431" spans="1:2" ht="18" x14ac:dyDescent="0.2">
      <c r="A8431" s="26"/>
      <c r="B8431" s="130"/>
    </row>
    <row r="8432" spans="1:2" ht="18" x14ac:dyDescent="0.2">
      <c r="A8432" s="26"/>
      <c r="B8432" s="130"/>
    </row>
    <row r="8433" spans="1:2" ht="18" x14ac:dyDescent="0.2">
      <c r="A8433" s="26"/>
      <c r="B8433" s="130"/>
    </row>
    <row r="8434" spans="1:2" ht="18" x14ac:dyDescent="0.2">
      <c r="A8434" s="26"/>
      <c r="B8434" s="130"/>
    </row>
    <row r="8435" spans="1:2" ht="18" x14ac:dyDescent="0.2">
      <c r="A8435" s="26"/>
      <c r="B8435" s="130"/>
    </row>
    <row r="8436" spans="1:2" ht="18" x14ac:dyDescent="0.2">
      <c r="A8436" s="26"/>
      <c r="B8436" s="130"/>
    </row>
    <row r="8437" spans="1:2" ht="18" x14ac:dyDescent="0.2">
      <c r="A8437" s="26"/>
      <c r="B8437" s="130"/>
    </row>
    <row r="8438" spans="1:2" ht="18" x14ac:dyDescent="0.2">
      <c r="A8438" s="26"/>
      <c r="B8438" s="130"/>
    </row>
    <row r="8439" spans="1:2" ht="18" x14ac:dyDescent="0.2">
      <c r="A8439" s="26"/>
      <c r="B8439" s="130"/>
    </row>
    <row r="8440" spans="1:2" ht="18" x14ac:dyDescent="0.2">
      <c r="A8440" s="26"/>
      <c r="B8440" s="130"/>
    </row>
    <row r="8441" spans="1:2" ht="18" x14ac:dyDescent="0.2">
      <c r="A8441" s="26"/>
      <c r="B8441" s="130"/>
    </row>
    <row r="8442" spans="1:2" ht="18" x14ac:dyDescent="0.2">
      <c r="A8442" s="26"/>
      <c r="B8442" s="130"/>
    </row>
    <row r="8443" spans="1:2" ht="18" x14ac:dyDescent="0.2">
      <c r="A8443" s="26"/>
      <c r="B8443" s="130"/>
    </row>
    <row r="8444" spans="1:2" ht="18" x14ac:dyDescent="0.2">
      <c r="A8444" s="26"/>
      <c r="B8444" s="130"/>
    </row>
    <row r="8445" spans="1:2" ht="18" x14ac:dyDescent="0.2">
      <c r="A8445" s="26"/>
      <c r="B8445" s="130"/>
    </row>
    <row r="8446" spans="1:2" ht="18" x14ac:dyDescent="0.2">
      <c r="A8446" s="26"/>
      <c r="B8446" s="130"/>
    </row>
    <row r="8447" spans="1:2" ht="18" x14ac:dyDescent="0.2">
      <c r="A8447" s="26"/>
      <c r="B8447" s="130"/>
    </row>
    <row r="8448" spans="1:2" ht="18" x14ac:dyDescent="0.2">
      <c r="A8448" s="26"/>
      <c r="B8448" s="130"/>
    </row>
    <row r="8449" spans="1:2" ht="18" x14ac:dyDescent="0.2">
      <c r="A8449" s="26"/>
      <c r="B8449" s="130"/>
    </row>
    <row r="8450" spans="1:2" ht="18" x14ac:dyDescent="0.2">
      <c r="A8450" s="26"/>
      <c r="B8450" s="130"/>
    </row>
    <row r="8451" spans="1:2" ht="18" x14ac:dyDescent="0.2">
      <c r="A8451" s="26"/>
      <c r="B8451" s="130"/>
    </row>
    <row r="8452" spans="1:2" ht="18" x14ac:dyDescent="0.2">
      <c r="A8452" s="26"/>
      <c r="B8452" s="130"/>
    </row>
    <row r="8453" spans="1:2" ht="18" x14ac:dyDescent="0.2">
      <c r="A8453" s="26"/>
      <c r="B8453" s="130"/>
    </row>
    <row r="8454" spans="1:2" ht="18" x14ac:dyDescent="0.2">
      <c r="A8454" s="26"/>
      <c r="B8454" s="130"/>
    </row>
    <row r="8455" spans="1:2" ht="18" x14ac:dyDescent="0.2">
      <c r="A8455" s="26"/>
      <c r="B8455" s="130"/>
    </row>
    <row r="8456" spans="1:2" ht="18" x14ac:dyDescent="0.2">
      <c r="A8456" s="26"/>
      <c r="B8456" s="130"/>
    </row>
    <row r="8457" spans="1:2" ht="18" x14ac:dyDescent="0.2">
      <c r="A8457" s="26"/>
      <c r="B8457" s="130"/>
    </row>
    <row r="8458" spans="1:2" ht="18" x14ac:dyDescent="0.2">
      <c r="A8458" s="26"/>
      <c r="B8458" s="130"/>
    </row>
    <row r="8459" spans="1:2" ht="18" x14ac:dyDescent="0.2">
      <c r="A8459" s="26"/>
      <c r="B8459" s="130"/>
    </row>
    <row r="8460" spans="1:2" ht="18" x14ac:dyDescent="0.2">
      <c r="A8460" s="26"/>
      <c r="B8460" s="130"/>
    </row>
    <row r="8461" spans="1:2" ht="18" x14ac:dyDescent="0.2">
      <c r="A8461" s="26"/>
      <c r="B8461" s="130"/>
    </row>
    <row r="8462" spans="1:2" ht="18" x14ac:dyDescent="0.2">
      <c r="A8462" s="26"/>
      <c r="B8462" s="130"/>
    </row>
    <row r="8463" spans="1:2" ht="18" x14ac:dyDescent="0.2">
      <c r="A8463" s="26"/>
      <c r="B8463" s="130"/>
    </row>
    <row r="8464" spans="1:2" ht="18" x14ac:dyDescent="0.2">
      <c r="A8464" s="26"/>
      <c r="B8464" s="130"/>
    </row>
    <row r="8465" spans="1:2" ht="18" x14ac:dyDescent="0.2">
      <c r="A8465" s="26"/>
      <c r="B8465" s="130"/>
    </row>
    <row r="8466" spans="1:2" ht="18" x14ac:dyDescent="0.2">
      <c r="A8466" s="26"/>
      <c r="B8466" s="130"/>
    </row>
    <row r="8467" spans="1:2" ht="18" x14ac:dyDescent="0.2">
      <c r="A8467" s="26"/>
      <c r="B8467" s="130"/>
    </row>
    <row r="8468" spans="1:2" ht="18" x14ac:dyDescent="0.2">
      <c r="A8468" s="26"/>
      <c r="B8468" s="130"/>
    </row>
    <row r="8469" spans="1:2" ht="18" x14ac:dyDescent="0.2">
      <c r="A8469" s="26"/>
      <c r="B8469" s="130"/>
    </row>
    <row r="8470" spans="1:2" ht="18" x14ac:dyDescent="0.2">
      <c r="A8470" s="26"/>
      <c r="B8470" s="130"/>
    </row>
    <row r="8471" spans="1:2" ht="18" x14ac:dyDescent="0.2">
      <c r="A8471" s="26"/>
      <c r="B8471" s="130"/>
    </row>
    <row r="8472" spans="1:2" ht="18" x14ac:dyDescent="0.2">
      <c r="A8472" s="26"/>
      <c r="B8472" s="130"/>
    </row>
    <row r="8473" spans="1:2" ht="18" x14ac:dyDescent="0.2">
      <c r="A8473" s="26"/>
      <c r="B8473" s="130"/>
    </row>
    <row r="8474" spans="1:2" ht="18" x14ac:dyDescent="0.2">
      <c r="A8474" s="26"/>
      <c r="B8474" s="130"/>
    </row>
    <row r="8475" spans="1:2" ht="18" x14ac:dyDescent="0.2">
      <c r="A8475" s="26"/>
      <c r="B8475" s="130"/>
    </row>
    <row r="8476" spans="1:2" ht="18" x14ac:dyDescent="0.2">
      <c r="A8476" s="26"/>
      <c r="B8476" s="130"/>
    </row>
    <row r="8477" spans="1:2" ht="18" x14ac:dyDescent="0.2">
      <c r="A8477" s="26"/>
      <c r="B8477" s="130"/>
    </row>
    <row r="8478" spans="1:2" ht="18" x14ac:dyDescent="0.2">
      <c r="A8478" s="26"/>
      <c r="B8478" s="130"/>
    </row>
    <row r="8479" spans="1:2" ht="18" x14ac:dyDescent="0.2">
      <c r="A8479" s="26"/>
      <c r="B8479" s="130"/>
    </row>
    <row r="8480" spans="1:2" ht="18" x14ac:dyDescent="0.2">
      <c r="A8480" s="26"/>
      <c r="B8480" s="130"/>
    </row>
    <row r="8481" spans="1:2" ht="18" x14ac:dyDescent="0.2">
      <c r="A8481" s="26"/>
      <c r="B8481" s="130"/>
    </row>
    <row r="8482" spans="1:2" ht="18" x14ac:dyDescent="0.2">
      <c r="A8482" s="26"/>
      <c r="B8482" s="130"/>
    </row>
    <row r="8483" spans="1:2" ht="18" x14ac:dyDescent="0.2">
      <c r="A8483" s="26"/>
      <c r="B8483" s="130"/>
    </row>
    <row r="8484" spans="1:2" ht="18" x14ac:dyDescent="0.2">
      <c r="A8484" s="26"/>
      <c r="B8484" s="130"/>
    </row>
    <row r="8485" spans="1:2" ht="18" x14ac:dyDescent="0.2">
      <c r="A8485" s="26"/>
      <c r="B8485" s="130"/>
    </row>
    <row r="8486" spans="1:2" ht="18" x14ac:dyDescent="0.2">
      <c r="A8486" s="26"/>
      <c r="B8486" s="130"/>
    </row>
    <row r="8487" spans="1:2" ht="18" x14ac:dyDescent="0.2">
      <c r="A8487" s="26"/>
      <c r="B8487" s="130"/>
    </row>
    <row r="8488" spans="1:2" ht="18" x14ac:dyDescent="0.2">
      <c r="A8488" s="26"/>
      <c r="B8488" s="130"/>
    </row>
    <row r="8489" spans="1:2" ht="18" x14ac:dyDescent="0.2">
      <c r="A8489" s="26"/>
      <c r="B8489" s="130"/>
    </row>
    <row r="8490" spans="1:2" ht="18" x14ac:dyDescent="0.2">
      <c r="A8490" s="26"/>
      <c r="B8490" s="130"/>
    </row>
    <row r="8491" spans="1:2" ht="18" x14ac:dyDescent="0.2">
      <c r="A8491" s="26"/>
      <c r="B8491" s="130"/>
    </row>
    <row r="8492" spans="1:2" ht="18" x14ac:dyDescent="0.2">
      <c r="A8492" s="26"/>
      <c r="B8492" s="130"/>
    </row>
    <row r="8493" spans="1:2" ht="18" x14ac:dyDescent="0.2">
      <c r="A8493" s="26"/>
      <c r="B8493" s="130"/>
    </row>
    <row r="8494" spans="1:2" ht="18" x14ac:dyDescent="0.2">
      <c r="A8494" s="26"/>
      <c r="B8494" s="130"/>
    </row>
    <row r="8495" spans="1:2" ht="18" x14ac:dyDescent="0.2">
      <c r="A8495" s="26"/>
      <c r="B8495" s="130"/>
    </row>
    <row r="8496" spans="1:2" ht="18" x14ac:dyDescent="0.2">
      <c r="A8496" s="26"/>
      <c r="B8496" s="130"/>
    </row>
    <row r="8497" spans="1:2" ht="18" x14ac:dyDescent="0.2">
      <c r="A8497" s="26"/>
      <c r="B8497" s="130"/>
    </row>
    <row r="8498" spans="1:2" ht="18" x14ac:dyDescent="0.2">
      <c r="A8498" s="26"/>
      <c r="B8498" s="130"/>
    </row>
    <row r="8499" spans="1:2" ht="18" x14ac:dyDescent="0.2">
      <c r="A8499" s="26"/>
      <c r="B8499" s="130"/>
    </row>
    <row r="8500" spans="1:2" ht="18" x14ac:dyDescent="0.2">
      <c r="A8500" s="26"/>
      <c r="B8500" s="130"/>
    </row>
    <row r="8501" spans="1:2" ht="18" x14ac:dyDescent="0.2">
      <c r="A8501" s="26"/>
      <c r="B8501" s="130"/>
    </row>
    <row r="8502" spans="1:2" ht="18" x14ac:dyDescent="0.2">
      <c r="A8502" s="26"/>
      <c r="B8502" s="130"/>
    </row>
    <row r="8503" spans="1:2" ht="18" x14ac:dyDescent="0.2">
      <c r="A8503" s="26"/>
      <c r="B8503" s="130"/>
    </row>
    <row r="8504" spans="1:2" ht="18" x14ac:dyDescent="0.2">
      <c r="A8504" s="26"/>
      <c r="B8504" s="130"/>
    </row>
    <row r="8505" spans="1:2" ht="18" x14ac:dyDescent="0.2">
      <c r="A8505" s="26"/>
      <c r="B8505" s="130"/>
    </row>
    <row r="8506" spans="1:2" ht="18" x14ac:dyDescent="0.2">
      <c r="A8506" s="26"/>
      <c r="B8506" s="130"/>
    </row>
    <row r="8507" spans="1:2" ht="18" x14ac:dyDescent="0.2">
      <c r="A8507" s="26"/>
      <c r="B8507" s="130"/>
    </row>
    <row r="8508" spans="1:2" ht="18" x14ac:dyDescent="0.2">
      <c r="A8508" s="26"/>
      <c r="B8508" s="130"/>
    </row>
    <row r="8509" spans="1:2" ht="18" x14ac:dyDescent="0.2">
      <c r="A8509" s="26"/>
      <c r="B8509" s="130"/>
    </row>
    <row r="8510" spans="1:2" ht="18" x14ac:dyDescent="0.2">
      <c r="A8510" s="26"/>
      <c r="B8510" s="130"/>
    </row>
    <row r="8511" spans="1:2" ht="18" x14ac:dyDescent="0.2">
      <c r="A8511" s="26"/>
      <c r="B8511" s="130"/>
    </row>
    <row r="8512" spans="1:2" ht="18" x14ac:dyDescent="0.2">
      <c r="A8512" s="26"/>
      <c r="B8512" s="130"/>
    </row>
    <row r="8513" spans="1:2" ht="18" x14ac:dyDescent="0.2">
      <c r="A8513" s="26"/>
      <c r="B8513" s="130"/>
    </row>
    <row r="8514" spans="1:2" ht="18" x14ac:dyDescent="0.2">
      <c r="A8514" s="26"/>
      <c r="B8514" s="130"/>
    </row>
    <row r="8515" spans="1:2" ht="18" x14ac:dyDescent="0.2">
      <c r="A8515" s="26"/>
      <c r="B8515" s="130"/>
    </row>
    <row r="8516" spans="1:2" ht="18" x14ac:dyDescent="0.2">
      <c r="A8516" s="26"/>
      <c r="B8516" s="130"/>
    </row>
    <row r="8517" spans="1:2" ht="18" x14ac:dyDescent="0.2">
      <c r="A8517" s="26"/>
      <c r="B8517" s="130"/>
    </row>
    <row r="8518" spans="1:2" ht="18" x14ac:dyDescent="0.2">
      <c r="A8518" s="26"/>
      <c r="B8518" s="130"/>
    </row>
    <row r="8519" spans="1:2" ht="18" x14ac:dyDescent="0.2">
      <c r="A8519" s="26"/>
      <c r="B8519" s="130"/>
    </row>
    <row r="8520" spans="1:2" ht="18" x14ac:dyDescent="0.2">
      <c r="A8520" s="26"/>
      <c r="B8520" s="130"/>
    </row>
    <row r="8521" spans="1:2" ht="18" x14ac:dyDescent="0.2">
      <c r="A8521" s="26"/>
      <c r="B8521" s="130"/>
    </row>
    <row r="8522" spans="1:2" ht="18" x14ac:dyDescent="0.2">
      <c r="A8522" s="26"/>
      <c r="B8522" s="130"/>
    </row>
    <row r="8523" spans="1:2" ht="18" x14ac:dyDescent="0.2">
      <c r="A8523" s="26"/>
      <c r="B8523" s="130"/>
    </row>
    <row r="8524" spans="1:2" ht="18" x14ac:dyDescent="0.2">
      <c r="A8524" s="26"/>
      <c r="B8524" s="130"/>
    </row>
    <row r="8525" spans="1:2" ht="18" x14ac:dyDescent="0.2">
      <c r="A8525" s="26"/>
      <c r="B8525" s="130"/>
    </row>
    <row r="8526" spans="1:2" ht="18" x14ac:dyDescent="0.2">
      <c r="A8526" s="26"/>
      <c r="B8526" s="130"/>
    </row>
    <row r="8527" spans="1:2" ht="18" x14ac:dyDescent="0.2">
      <c r="A8527" s="26"/>
      <c r="B8527" s="130"/>
    </row>
    <row r="8528" spans="1:2" ht="18" x14ac:dyDescent="0.2">
      <c r="A8528" s="26"/>
      <c r="B8528" s="130"/>
    </row>
    <row r="8529" spans="1:2" ht="18" x14ac:dyDescent="0.2">
      <c r="A8529" s="26"/>
      <c r="B8529" s="130"/>
    </row>
    <row r="8530" spans="1:2" ht="18" x14ac:dyDescent="0.2">
      <c r="A8530" s="26"/>
      <c r="B8530" s="130"/>
    </row>
    <row r="8531" spans="1:2" ht="18" x14ac:dyDescent="0.2">
      <c r="A8531" s="26"/>
      <c r="B8531" s="130"/>
    </row>
    <row r="8532" spans="1:2" ht="18" x14ac:dyDescent="0.2">
      <c r="A8532" s="26"/>
      <c r="B8532" s="130"/>
    </row>
    <row r="8533" spans="1:2" ht="18" x14ac:dyDescent="0.2">
      <c r="A8533" s="26"/>
      <c r="B8533" s="130"/>
    </row>
    <row r="8534" spans="1:2" ht="18" x14ac:dyDescent="0.2">
      <c r="A8534" s="26"/>
      <c r="B8534" s="130"/>
    </row>
    <row r="8535" spans="1:2" ht="18" x14ac:dyDescent="0.2">
      <c r="A8535" s="26"/>
      <c r="B8535" s="130"/>
    </row>
    <row r="8536" spans="1:2" ht="18" x14ac:dyDescent="0.2">
      <c r="A8536" s="26"/>
      <c r="B8536" s="130"/>
    </row>
    <row r="8537" spans="1:2" ht="18" x14ac:dyDescent="0.2">
      <c r="A8537" s="26"/>
      <c r="B8537" s="130"/>
    </row>
    <row r="8538" spans="1:2" ht="18" x14ac:dyDescent="0.2">
      <c r="A8538" s="26"/>
      <c r="B8538" s="130"/>
    </row>
    <row r="8539" spans="1:2" ht="18" x14ac:dyDescent="0.2">
      <c r="A8539" s="26"/>
      <c r="B8539" s="130"/>
    </row>
    <row r="8540" spans="1:2" ht="18" x14ac:dyDescent="0.2">
      <c r="A8540" s="26"/>
      <c r="B8540" s="130"/>
    </row>
    <row r="8541" spans="1:2" ht="18" x14ac:dyDescent="0.2">
      <c r="A8541" s="26"/>
      <c r="B8541" s="130"/>
    </row>
    <row r="8542" spans="1:2" ht="18" x14ac:dyDescent="0.2">
      <c r="A8542" s="26"/>
      <c r="B8542" s="130"/>
    </row>
    <row r="8543" spans="1:2" ht="18" x14ac:dyDescent="0.2">
      <c r="A8543" s="26"/>
      <c r="B8543" s="130"/>
    </row>
    <row r="8544" spans="1:2" ht="18" x14ac:dyDescent="0.2">
      <c r="A8544" s="26"/>
      <c r="B8544" s="130"/>
    </row>
    <row r="8545" spans="1:2" ht="18" x14ac:dyDescent="0.2">
      <c r="A8545" s="26"/>
      <c r="B8545" s="130"/>
    </row>
    <row r="8546" spans="1:2" ht="18" x14ac:dyDescent="0.2">
      <c r="A8546" s="26"/>
      <c r="B8546" s="130"/>
    </row>
    <row r="8547" spans="1:2" ht="18" x14ac:dyDescent="0.2">
      <c r="A8547" s="26"/>
      <c r="B8547" s="130"/>
    </row>
    <row r="8548" spans="1:2" ht="18" x14ac:dyDescent="0.2">
      <c r="A8548" s="26"/>
      <c r="B8548" s="130"/>
    </row>
    <row r="8549" spans="1:2" ht="18" x14ac:dyDescent="0.2">
      <c r="A8549" s="26"/>
      <c r="B8549" s="130"/>
    </row>
    <row r="8550" spans="1:2" ht="18" x14ac:dyDescent="0.2">
      <c r="A8550" s="26"/>
      <c r="B8550" s="130"/>
    </row>
    <row r="8551" spans="1:2" ht="18" x14ac:dyDescent="0.2">
      <c r="A8551" s="26"/>
      <c r="B8551" s="130"/>
    </row>
    <row r="8552" spans="1:2" ht="18" x14ac:dyDescent="0.2">
      <c r="A8552" s="26"/>
      <c r="B8552" s="130"/>
    </row>
    <row r="8553" spans="1:2" ht="18" x14ac:dyDescent="0.2">
      <c r="A8553" s="26"/>
      <c r="B8553" s="130"/>
    </row>
    <row r="8554" spans="1:2" ht="18" x14ac:dyDescent="0.2">
      <c r="A8554" s="26"/>
      <c r="B8554" s="130"/>
    </row>
    <row r="8555" spans="1:2" ht="18" x14ac:dyDescent="0.2">
      <c r="A8555" s="26"/>
      <c r="B8555" s="130"/>
    </row>
    <row r="8556" spans="1:2" ht="18" x14ac:dyDescent="0.2">
      <c r="A8556" s="26"/>
      <c r="B8556" s="130"/>
    </row>
    <row r="8557" spans="1:2" ht="18" x14ac:dyDescent="0.2">
      <c r="A8557" s="26"/>
      <c r="B8557" s="130"/>
    </row>
    <row r="8558" spans="1:2" ht="18" x14ac:dyDescent="0.2">
      <c r="A8558" s="26"/>
      <c r="B8558" s="130"/>
    </row>
    <row r="8559" spans="1:2" ht="18" x14ac:dyDescent="0.2">
      <c r="A8559" s="26"/>
      <c r="B8559" s="130"/>
    </row>
    <row r="8560" spans="1:2" ht="18" x14ac:dyDescent="0.2">
      <c r="A8560" s="26"/>
      <c r="B8560" s="130"/>
    </row>
    <row r="8561" spans="1:2" ht="18" x14ac:dyDescent="0.2">
      <c r="A8561" s="26"/>
      <c r="B8561" s="130"/>
    </row>
    <row r="8562" spans="1:2" ht="18" x14ac:dyDescent="0.2">
      <c r="A8562" s="26"/>
      <c r="B8562" s="130"/>
    </row>
    <row r="8563" spans="1:2" ht="18" x14ac:dyDescent="0.2">
      <c r="A8563" s="26"/>
      <c r="B8563" s="130"/>
    </row>
    <row r="8564" spans="1:2" ht="18" x14ac:dyDescent="0.2">
      <c r="A8564" s="26"/>
      <c r="B8564" s="130"/>
    </row>
    <row r="8565" spans="1:2" ht="18" x14ac:dyDescent="0.2">
      <c r="A8565" s="26"/>
      <c r="B8565" s="130"/>
    </row>
    <row r="8566" spans="1:2" ht="18" x14ac:dyDescent="0.2">
      <c r="A8566" s="26"/>
      <c r="B8566" s="130"/>
    </row>
    <row r="8567" spans="1:2" ht="18" x14ac:dyDescent="0.2">
      <c r="A8567" s="26"/>
      <c r="B8567" s="130"/>
    </row>
    <row r="8568" spans="1:2" ht="18" x14ac:dyDescent="0.2">
      <c r="A8568" s="26"/>
      <c r="B8568" s="130"/>
    </row>
    <row r="8569" spans="1:2" ht="18" x14ac:dyDescent="0.2">
      <c r="A8569" s="26"/>
      <c r="B8569" s="130"/>
    </row>
    <row r="8570" spans="1:2" ht="18" x14ac:dyDescent="0.2">
      <c r="A8570" s="26"/>
      <c r="B8570" s="130"/>
    </row>
    <row r="8571" spans="1:2" ht="18" x14ac:dyDescent="0.2">
      <c r="A8571" s="26"/>
      <c r="B8571" s="130"/>
    </row>
    <row r="8572" spans="1:2" ht="18" x14ac:dyDescent="0.2">
      <c r="A8572" s="26"/>
      <c r="B8572" s="130"/>
    </row>
    <row r="8573" spans="1:2" ht="18" x14ac:dyDescent="0.2">
      <c r="A8573" s="26"/>
      <c r="B8573" s="130"/>
    </row>
    <row r="8574" spans="1:2" ht="18" x14ac:dyDescent="0.2">
      <c r="A8574" s="26"/>
      <c r="B8574" s="130"/>
    </row>
    <row r="8575" spans="1:2" ht="18" x14ac:dyDescent="0.2">
      <c r="A8575" s="26"/>
      <c r="B8575" s="130"/>
    </row>
    <row r="8576" spans="1:2" ht="18" x14ac:dyDescent="0.2">
      <c r="A8576" s="26"/>
      <c r="B8576" s="130"/>
    </row>
    <row r="8577" spans="1:2" ht="18" x14ac:dyDescent="0.2">
      <c r="A8577" s="26"/>
      <c r="B8577" s="130"/>
    </row>
    <row r="8578" spans="1:2" ht="18" x14ac:dyDescent="0.2">
      <c r="A8578" s="26"/>
      <c r="B8578" s="130"/>
    </row>
    <row r="8579" spans="1:2" ht="18" x14ac:dyDescent="0.2">
      <c r="A8579" s="26"/>
      <c r="B8579" s="130"/>
    </row>
    <row r="8580" spans="1:2" ht="18" x14ac:dyDescent="0.2">
      <c r="A8580" s="26"/>
      <c r="B8580" s="130"/>
    </row>
    <row r="8581" spans="1:2" ht="18" x14ac:dyDescent="0.2">
      <c r="A8581" s="26"/>
      <c r="B8581" s="130"/>
    </row>
    <row r="8582" spans="1:2" ht="18" x14ac:dyDescent="0.2">
      <c r="A8582" s="26"/>
      <c r="B8582" s="130"/>
    </row>
    <row r="8583" spans="1:2" ht="18" x14ac:dyDescent="0.2">
      <c r="A8583" s="26"/>
      <c r="B8583" s="130"/>
    </row>
    <row r="8584" spans="1:2" ht="18" x14ac:dyDescent="0.2">
      <c r="A8584" s="26"/>
      <c r="B8584" s="130"/>
    </row>
    <row r="8585" spans="1:2" ht="18" x14ac:dyDescent="0.2">
      <c r="A8585" s="26"/>
      <c r="B8585" s="130"/>
    </row>
    <row r="8586" spans="1:2" ht="18" x14ac:dyDescent="0.2">
      <c r="A8586" s="26"/>
      <c r="B8586" s="130"/>
    </row>
    <row r="8587" spans="1:2" ht="18" x14ac:dyDescent="0.2">
      <c r="A8587" s="26"/>
      <c r="B8587" s="130"/>
    </row>
    <row r="8588" spans="1:2" ht="18" x14ac:dyDescent="0.2">
      <c r="A8588" s="26"/>
      <c r="B8588" s="130"/>
    </row>
    <row r="8589" spans="1:2" ht="18" x14ac:dyDescent="0.2">
      <c r="A8589" s="26"/>
      <c r="B8589" s="130"/>
    </row>
    <row r="8590" spans="1:2" ht="18" x14ac:dyDescent="0.2">
      <c r="A8590" s="26"/>
      <c r="B8590" s="130"/>
    </row>
    <row r="8591" spans="1:2" ht="18" x14ac:dyDescent="0.2">
      <c r="A8591" s="26"/>
      <c r="B8591" s="130"/>
    </row>
    <row r="8592" spans="1:2" ht="18" x14ac:dyDescent="0.2">
      <c r="A8592" s="26"/>
      <c r="B8592" s="130"/>
    </row>
    <row r="8593" spans="1:2" ht="18" x14ac:dyDescent="0.2">
      <c r="A8593" s="26"/>
      <c r="B8593" s="130"/>
    </row>
    <row r="8594" spans="1:2" ht="18" x14ac:dyDescent="0.2">
      <c r="A8594" s="26"/>
      <c r="B8594" s="130"/>
    </row>
    <row r="8595" spans="1:2" ht="18" x14ac:dyDescent="0.2">
      <c r="A8595" s="26"/>
      <c r="B8595" s="130"/>
    </row>
    <row r="8596" spans="1:2" ht="18" x14ac:dyDescent="0.2">
      <c r="A8596" s="26"/>
      <c r="B8596" s="130"/>
    </row>
    <row r="8597" spans="1:2" ht="18" x14ac:dyDescent="0.2">
      <c r="A8597" s="26"/>
      <c r="B8597" s="130"/>
    </row>
    <row r="8598" spans="1:2" ht="18" x14ac:dyDescent="0.2">
      <c r="A8598" s="26"/>
      <c r="B8598" s="130"/>
    </row>
    <row r="8599" spans="1:2" ht="18" x14ac:dyDescent="0.2">
      <c r="A8599" s="26"/>
      <c r="B8599" s="130"/>
    </row>
    <row r="8600" spans="1:2" ht="18" x14ac:dyDescent="0.2">
      <c r="A8600" s="26"/>
      <c r="B8600" s="130"/>
    </row>
    <row r="8601" spans="1:2" ht="18" x14ac:dyDescent="0.2">
      <c r="A8601" s="26"/>
      <c r="B8601" s="130"/>
    </row>
    <row r="8602" spans="1:2" ht="18" x14ac:dyDescent="0.2">
      <c r="A8602" s="26"/>
      <c r="B8602" s="130"/>
    </row>
    <row r="8603" spans="1:2" ht="18" x14ac:dyDescent="0.2">
      <c r="A8603" s="26"/>
      <c r="B8603" s="130"/>
    </row>
    <row r="8604" spans="1:2" ht="18" x14ac:dyDescent="0.2">
      <c r="A8604" s="26"/>
      <c r="B8604" s="130"/>
    </row>
    <row r="8605" spans="1:2" ht="18" x14ac:dyDescent="0.2">
      <c r="A8605" s="26"/>
      <c r="B8605" s="130"/>
    </row>
    <row r="8606" spans="1:2" ht="18" x14ac:dyDescent="0.2">
      <c r="A8606" s="26"/>
      <c r="B8606" s="130"/>
    </row>
    <row r="8607" spans="1:2" ht="18" x14ac:dyDescent="0.2">
      <c r="A8607" s="26"/>
      <c r="B8607" s="130"/>
    </row>
    <row r="8608" spans="1:2" ht="18" x14ac:dyDescent="0.2">
      <c r="A8608" s="26"/>
      <c r="B8608" s="130"/>
    </row>
    <row r="8609" spans="1:2" ht="18" x14ac:dyDescent="0.2">
      <c r="A8609" s="26"/>
      <c r="B8609" s="130"/>
    </row>
    <row r="8610" spans="1:2" ht="18" x14ac:dyDescent="0.2">
      <c r="A8610" s="26"/>
      <c r="B8610" s="130"/>
    </row>
    <row r="8611" spans="1:2" ht="18" x14ac:dyDescent="0.2">
      <c r="A8611" s="26"/>
      <c r="B8611" s="130"/>
    </row>
    <row r="8612" spans="1:2" ht="18" x14ac:dyDescent="0.2">
      <c r="A8612" s="26"/>
      <c r="B8612" s="130"/>
    </row>
    <row r="8613" spans="1:2" ht="18" x14ac:dyDescent="0.2">
      <c r="A8613" s="26"/>
      <c r="B8613" s="130"/>
    </row>
    <row r="8614" spans="1:2" ht="18" x14ac:dyDescent="0.2">
      <c r="A8614" s="26"/>
      <c r="B8614" s="130"/>
    </row>
    <row r="8615" spans="1:2" ht="18" x14ac:dyDescent="0.2">
      <c r="A8615" s="26"/>
      <c r="B8615" s="130"/>
    </row>
    <row r="8616" spans="1:2" ht="18" x14ac:dyDescent="0.2">
      <c r="A8616" s="26"/>
      <c r="B8616" s="130"/>
    </row>
    <row r="8617" spans="1:2" ht="18" x14ac:dyDescent="0.2">
      <c r="A8617" s="26"/>
      <c r="B8617" s="130"/>
    </row>
    <row r="8618" spans="1:2" ht="18" x14ac:dyDescent="0.2">
      <c r="A8618" s="26"/>
      <c r="B8618" s="130"/>
    </row>
    <row r="8619" spans="1:2" ht="18" x14ac:dyDescent="0.2">
      <c r="A8619" s="26"/>
      <c r="B8619" s="130"/>
    </row>
    <row r="8620" spans="1:2" ht="18" x14ac:dyDescent="0.2">
      <c r="A8620" s="26"/>
      <c r="B8620" s="130"/>
    </row>
    <row r="8621" spans="1:2" ht="18" x14ac:dyDescent="0.2">
      <c r="A8621" s="26"/>
      <c r="B8621" s="130"/>
    </row>
    <row r="8622" spans="1:2" ht="18" x14ac:dyDescent="0.2">
      <c r="A8622" s="26"/>
      <c r="B8622" s="130"/>
    </row>
    <row r="8623" spans="1:2" ht="18" x14ac:dyDescent="0.2">
      <c r="A8623" s="26"/>
      <c r="B8623" s="130"/>
    </row>
    <row r="8624" spans="1:2" ht="18" x14ac:dyDescent="0.2">
      <c r="A8624" s="26"/>
      <c r="B8624" s="130"/>
    </row>
    <row r="8625" spans="1:2" ht="18" x14ac:dyDescent="0.2">
      <c r="A8625" s="26"/>
      <c r="B8625" s="130"/>
    </row>
    <row r="8626" spans="1:2" ht="18" x14ac:dyDescent="0.2">
      <c r="A8626" s="26"/>
      <c r="B8626" s="130"/>
    </row>
    <row r="8627" spans="1:2" ht="18" x14ac:dyDescent="0.2">
      <c r="A8627" s="26"/>
      <c r="B8627" s="130"/>
    </row>
    <row r="8628" spans="1:2" ht="18" x14ac:dyDescent="0.2">
      <c r="A8628" s="26"/>
      <c r="B8628" s="130"/>
    </row>
    <row r="8629" spans="1:2" ht="18" x14ac:dyDescent="0.2">
      <c r="A8629" s="26"/>
      <c r="B8629" s="130"/>
    </row>
    <row r="8630" spans="1:2" ht="18" x14ac:dyDescent="0.2">
      <c r="A8630" s="26"/>
      <c r="B8630" s="130"/>
    </row>
    <row r="8631" spans="1:2" ht="18" x14ac:dyDescent="0.2">
      <c r="A8631" s="26"/>
      <c r="B8631" s="130"/>
    </row>
    <row r="8632" spans="1:2" ht="18" x14ac:dyDescent="0.2">
      <c r="A8632" s="26"/>
      <c r="B8632" s="130"/>
    </row>
    <row r="8633" spans="1:2" ht="18" x14ac:dyDescent="0.2">
      <c r="A8633" s="26"/>
      <c r="B8633" s="130"/>
    </row>
    <row r="8634" spans="1:2" ht="18" x14ac:dyDescent="0.2">
      <c r="A8634" s="26"/>
      <c r="B8634" s="130"/>
    </row>
    <row r="8635" spans="1:2" ht="18" x14ac:dyDescent="0.2">
      <c r="A8635" s="26"/>
      <c r="B8635" s="130"/>
    </row>
    <row r="8636" spans="1:2" ht="18" x14ac:dyDescent="0.2">
      <c r="A8636" s="26"/>
      <c r="B8636" s="130"/>
    </row>
    <row r="8637" spans="1:2" ht="18" x14ac:dyDescent="0.2">
      <c r="A8637" s="26"/>
      <c r="B8637" s="130"/>
    </row>
    <row r="8638" spans="1:2" ht="18" x14ac:dyDescent="0.2">
      <c r="A8638" s="26"/>
      <c r="B8638" s="130"/>
    </row>
    <row r="8639" spans="1:2" ht="18" x14ac:dyDescent="0.2">
      <c r="A8639" s="26"/>
      <c r="B8639" s="130"/>
    </row>
    <row r="8640" spans="1:2" ht="18" x14ac:dyDescent="0.2">
      <c r="A8640" s="26"/>
      <c r="B8640" s="130"/>
    </row>
    <row r="8641" spans="1:2" ht="18" x14ac:dyDescent="0.2">
      <c r="A8641" s="26"/>
      <c r="B8641" s="130"/>
    </row>
    <row r="8642" spans="1:2" ht="18" x14ac:dyDescent="0.2">
      <c r="A8642" s="26"/>
      <c r="B8642" s="130"/>
    </row>
    <row r="8643" spans="1:2" ht="18" x14ac:dyDescent="0.2">
      <c r="A8643" s="26"/>
      <c r="B8643" s="130"/>
    </row>
    <row r="8644" spans="1:2" ht="18" x14ac:dyDescent="0.2">
      <c r="A8644" s="26"/>
      <c r="B8644" s="130"/>
    </row>
    <row r="8645" spans="1:2" ht="18" x14ac:dyDescent="0.2">
      <c r="A8645" s="26"/>
      <c r="B8645" s="130"/>
    </row>
    <row r="8646" spans="1:2" ht="18" x14ac:dyDescent="0.2">
      <c r="A8646" s="26"/>
      <c r="B8646" s="130"/>
    </row>
    <row r="8647" spans="1:2" ht="18" x14ac:dyDescent="0.2">
      <c r="A8647" s="26"/>
      <c r="B8647" s="130"/>
    </row>
    <row r="8648" spans="1:2" ht="18" x14ac:dyDescent="0.2">
      <c r="A8648" s="26"/>
      <c r="B8648" s="130"/>
    </row>
    <row r="8649" spans="1:2" ht="18" x14ac:dyDescent="0.2">
      <c r="A8649" s="26"/>
      <c r="B8649" s="130"/>
    </row>
    <row r="8650" spans="1:2" ht="18" x14ac:dyDescent="0.2">
      <c r="A8650" s="26"/>
      <c r="B8650" s="130"/>
    </row>
    <row r="8651" spans="1:2" ht="18" x14ac:dyDescent="0.2">
      <c r="A8651" s="26"/>
      <c r="B8651" s="130"/>
    </row>
    <row r="8652" spans="1:2" ht="18" x14ac:dyDescent="0.2">
      <c r="A8652" s="26"/>
      <c r="B8652" s="130"/>
    </row>
    <row r="8653" spans="1:2" ht="18" x14ac:dyDescent="0.2">
      <c r="A8653" s="26"/>
      <c r="B8653" s="130"/>
    </row>
    <row r="8654" spans="1:2" ht="18" x14ac:dyDescent="0.2">
      <c r="A8654" s="26"/>
      <c r="B8654" s="130"/>
    </row>
    <row r="8655" spans="1:2" ht="18" x14ac:dyDescent="0.2">
      <c r="A8655" s="26"/>
      <c r="B8655" s="130"/>
    </row>
    <row r="8656" spans="1:2" ht="18" x14ac:dyDescent="0.2">
      <c r="A8656" s="26"/>
      <c r="B8656" s="130"/>
    </row>
    <row r="8657" spans="1:2" ht="18" x14ac:dyDescent="0.2">
      <c r="A8657" s="26"/>
      <c r="B8657" s="130"/>
    </row>
    <row r="8658" spans="1:2" ht="18" x14ac:dyDescent="0.2">
      <c r="A8658" s="26"/>
      <c r="B8658" s="130"/>
    </row>
    <row r="8659" spans="1:2" ht="18" x14ac:dyDescent="0.2">
      <c r="A8659" s="26"/>
      <c r="B8659" s="130"/>
    </row>
    <row r="8660" spans="1:2" ht="18" x14ac:dyDescent="0.2">
      <c r="A8660" s="26"/>
      <c r="B8660" s="130"/>
    </row>
    <row r="8661" spans="1:2" ht="18" x14ac:dyDescent="0.2">
      <c r="A8661" s="26"/>
      <c r="B8661" s="130"/>
    </row>
    <row r="8662" spans="1:2" ht="18" x14ac:dyDescent="0.2">
      <c r="A8662" s="26"/>
      <c r="B8662" s="130"/>
    </row>
    <row r="8663" spans="1:2" ht="18" x14ac:dyDescent="0.2">
      <c r="A8663" s="26"/>
      <c r="B8663" s="130"/>
    </row>
    <row r="8664" spans="1:2" ht="18" x14ac:dyDescent="0.2">
      <c r="A8664" s="26"/>
      <c r="B8664" s="130"/>
    </row>
    <row r="8665" spans="1:2" ht="18" x14ac:dyDescent="0.2">
      <c r="A8665" s="26"/>
      <c r="B8665" s="130"/>
    </row>
    <row r="8666" spans="1:2" ht="18" x14ac:dyDescent="0.2">
      <c r="A8666" s="26"/>
      <c r="B8666" s="130"/>
    </row>
    <row r="8667" spans="1:2" ht="18" x14ac:dyDescent="0.2">
      <c r="A8667" s="26"/>
      <c r="B8667" s="130"/>
    </row>
    <row r="8668" spans="1:2" ht="18" x14ac:dyDescent="0.2">
      <c r="A8668" s="26"/>
      <c r="B8668" s="130"/>
    </row>
    <row r="8669" spans="1:2" ht="18" x14ac:dyDescent="0.2">
      <c r="A8669" s="26"/>
      <c r="B8669" s="130"/>
    </row>
    <row r="8670" spans="1:2" ht="18" x14ac:dyDescent="0.2">
      <c r="A8670" s="26"/>
      <c r="B8670" s="130"/>
    </row>
    <row r="8671" spans="1:2" ht="18" x14ac:dyDescent="0.2">
      <c r="A8671" s="26"/>
      <c r="B8671" s="130"/>
    </row>
    <row r="8672" spans="1:2" ht="18" x14ac:dyDescent="0.2">
      <c r="A8672" s="26"/>
      <c r="B8672" s="130"/>
    </row>
    <row r="8673" spans="1:2" ht="18" x14ac:dyDescent="0.2">
      <c r="A8673" s="26"/>
      <c r="B8673" s="130"/>
    </row>
    <row r="8674" spans="1:2" ht="18" x14ac:dyDescent="0.2">
      <c r="A8674" s="26"/>
      <c r="B8674" s="130"/>
    </row>
    <row r="8675" spans="1:2" ht="18" x14ac:dyDescent="0.2">
      <c r="A8675" s="26"/>
      <c r="B8675" s="130"/>
    </row>
    <row r="8676" spans="1:2" ht="18" x14ac:dyDescent="0.2">
      <c r="A8676" s="26"/>
      <c r="B8676" s="130"/>
    </row>
    <row r="8677" spans="1:2" ht="18" x14ac:dyDescent="0.2">
      <c r="A8677" s="26"/>
      <c r="B8677" s="130"/>
    </row>
    <row r="8678" spans="1:2" ht="18" x14ac:dyDescent="0.2">
      <c r="A8678" s="26"/>
      <c r="B8678" s="130"/>
    </row>
    <row r="8679" spans="1:2" ht="18" x14ac:dyDescent="0.2">
      <c r="A8679" s="26"/>
      <c r="B8679" s="130"/>
    </row>
    <row r="8680" spans="1:2" ht="18" x14ac:dyDescent="0.2">
      <c r="A8680" s="26"/>
      <c r="B8680" s="130"/>
    </row>
    <row r="8681" spans="1:2" ht="18" x14ac:dyDescent="0.2">
      <c r="A8681" s="26"/>
      <c r="B8681" s="130"/>
    </row>
    <row r="8682" spans="1:2" ht="18" x14ac:dyDescent="0.2">
      <c r="A8682" s="26"/>
      <c r="B8682" s="130"/>
    </row>
    <row r="8683" spans="1:2" ht="18" x14ac:dyDescent="0.2">
      <c r="A8683" s="26"/>
      <c r="B8683" s="130"/>
    </row>
    <row r="8684" spans="1:2" ht="18" x14ac:dyDescent="0.2">
      <c r="A8684" s="26"/>
      <c r="B8684" s="130"/>
    </row>
    <row r="8685" spans="1:2" ht="18" x14ac:dyDescent="0.2">
      <c r="A8685" s="26"/>
      <c r="B8685" s="130"/>
    </row>
    <row r="8686" spans="1:2" ht="18" x14ac:dyDescent="0.2">
      <c r="A8686" s="26"/>
      <c r="B8686" s="130"/>
    </row>
    <row r="8687" spans="1:2" ht="18" x14ac:dyDescent="0.2">
      <c r="A8687" s="26"/>
      <c r="B8687" s="130"/>
    </row>
    <row r="8688" spans="1:2" ht="18" x14ac:dyDescent="0.2">
      <c r="A8688" s="26"/>
      <c r="B8688" s="130"/>
    </row>
    <row r="8689" spans="1:2" ht="18" x14ac:dyDescent="0.2">
      <c r="A8689" s="26"/>
      <c r="B8689" s="130"/>
    </row>
    <row r="8690" spans="1:2" ht="18" x14ac:dyDescent="0.2">
      <c r="A8690" s="26"/>
      <c r="B8690" s="130"/>
    </row>
    <row r="8691" spans="1:2" ht="18" x14ac:dyDescent="0.2">
      <c r="A8691" s="26"/>
      <c r="B8691" s="130"/>
    </row>
    <row r="8692" spans="1:2" ht="18" x14ac:dyDescent="0.2">
      <c r="A8692" s="26"/>
      <c r="B8692" s="130"/>
    </row>
    <row r="8693" spans="1:2" ht="18" x14ac:dyDescent="0.2">
      <c r="A8693" s="26"/>
      <c r="B8693" s="130"/>
    </row>
    <row r="8694" spans="1:2" ht="18" x14ac:dyDescent="0.2">
      <c r="A8694" s="26"/>
      <c r="B8694" s="130"/>
    </row>
    <row r="8695" spans="1:2" ht="18" x14ac:dyDescent="0.2">
      <c r="A8695" s="26"/>
      <c r="B8695" s="130"/>
    </row>
    <row r="8696" spans="1:2" ht="18" x14ac:dyDescent="0.2">
      <c r="A8696" s="26"/>
      <c r="B8696" s="130"/>
    </row>
    <row r="8697" spans="1:2" ht="18" x14ac:dyDescent="0.2">
      <c r="A8697" s="26"/>
      <c r="B8697" s="130"/>
    </row>
    <row r="8698" spans="1:2" ht="18" x14ac:dyDescent="0.2">
      <c r="A8698" s="26"/>
      <c r="B8698" s="130"/>
    </row>
    <row r="8699" spans="1:2" ht="18" x14ac:dyDescent="0.2">
      <c r="A8699" s="26"/>
      <c r="B8699" s="130"/>
    </row>
    <row r="8700" spans="1:2" ht="18" x14ac:dyDescent="0.2">
      <c r="A8700" s="26"/>
      <c r="B8700" s="130"/>
    </row>
    <row r="8701" spans="1:2" ht="18" x14ac:dyDescent="0.2">
      <c r="A8701" s="26"/>
      <c r="B8701" s="130"/>
    </row>
    <row r="8702" spans="1:2" ht="18" x14ac:dyDescent="0.2">
      <c r="A8702" s="26"/>
      <c r="B8702" s="130"/>
    </row>
    <row r="8703" spans="1:2" ht="18" x14ac:dyDescent="0.2">
      <c r="A8703" s="26"/>
      <c r="B8703" s="130"/>
    </row>
    <row r="8704" spans="1:2" ht="18" x14ac:dyDescent="0.2">
      <c r="A8704" s="26"/>
      <c r="B8704" s="130"/>
    </row>
    <row r="8705" spans="1:2" ht="18" x14ac:dyDescent="0.2">
      <c r="A8705" s="26"/>
      <c r="B8705" s="130"/>
    </row>
    <row r="8706" spans="1:2" ht="18" x14ac:dyDescent="0.2">
      <c r="A8706" s="26"/>
      <c r="B8706" s="130"/>
    </row>
    <row r="8707" spans="1:2" ht="18" x14ac:dyDescent="0.2">
      <c r="A8707" s="26"/>
      <c r="B8707" s="130"/>
    </row>
    <row r="8708" spans="1:2" ht="18" x14ac:dyDescent="0.2">
      <c r="A8708" s="26"/>
      <c r="B8708" s="130"/>
    </row>
    <row r="8709" spans="1:2" ht="18" x14ac:dyDescent="0.2">
      <c r="A8709" s="26"/>
      <c r="B8709" s="130"/>
    </row>
    <row r="8710" spans="1:2" ht="18" x14ac:dyDescent="0.2">
      <c r="A8710" s="26"/>
      <c r="B8710" s="130"/>
    </row>
    <row r="8711" spans="1:2" ht="18" x14ac:dyDescent="0.2">
      <c r="A8711" s="26"/>
      <c r="B8711" s="130"/>
    </row>
    <row r="8712" spans="1:2" ht="18" x14ac:dyDescent="0.2">
      <c r="A8712" s="26"/>
      <c r="B8712" s="130"/>
    </row>
    <row r="8713" spans="1:2" ht="18" x14ac:dyDescent="0.2">
      <c r="A8713" s="26"/>
      <c r="B8713" s="130"/>
    </row>
    <row r="8714" spans="1:2" ht="18" x14ac:dyDescent="0.2">
      <c r="A8714" s="26"/>
      <c r="B8714" s="130"/>
    </row>
    <row r="8715" spans="1:2" ht="18" x14ac:dyDescent="0.2">
      <c r="A8715" s="26"/>
      <c r="B8715" s="130"/>
    </row>
    <row r="8716" spans="1:2" ht="18" x14ac:dyDescent="0.2">
      <c r="A8716" s="26"/>
      <c r="B8716" s="130"/>
    </row>
    <row r="8717" spans="1:2" ht="18" x14ac:dyDescent="0.2">
      <c r="A8717" s="26"/>
      <c r="B8717" s="130"/>
    </row>
    <row r="8718" spans="1:2" ht="18" x14ac:dyDescent="0.2">
      <c r="A8718" s="26"/>
      <c r="B8718" s="130"/>
    </row>
    <row r="8719" spans="1:2" ht="18" x14ac:dyDescent="0.2">
      <c r="A8719" s="26"/>
      <c r="B8719" s="130"/>
    </row>
    <row r="8720" spans="1:2" ht="18" x14ac:dyDescent="0.2">
      <c r="A8720" s="26"/>
      <c r="B8720" s="130"/>
    </row>
    <row r="8721" spans="1:2" ht="18" x14ac:dyDescent="0.2">
      <c r="A8721" s="26"/>
      <c r="B8721" s="130"/>
    </row>
    <row r="8722" spans="1:2" ht="18" x14ac:dyDescent="0.2">
      <c r="A8722" s="26"/>
      <c r="B8722" s="130"/>
    </row>
    <row r="8723" spans="1:2" ht="18" x14ac:dyDescent="0.2">
      <c r="A8723" s="26"/>
      <c r="B8723" s="130"/>
    </row>
    <row r="8724" spans="1:2" ht="18" x14ac:dyDescent="0.2">
      <c r="A8724" s="26"/>
      <c r="B8724" s="130"/>
    </row>
    <row r="8725" spans="1:2" ht="18" x14ac:dyDescent="0.2">
      <c r="A8725" s="26"/>
      <c r="B8725" s="130"/>
    </row>
    <row r="8726" spans="1:2" ht="18" x14ac:dyDescent="0.2">
      <c r="A8726" s="26"/>
      <c r="B8726" s="130"/>
    </row>
    <row r="8727" spans="1:2" ht="18" x14ac:dyDescent="0.2">
      <c r="A8727" s="26"/>
      <c r="B8727" s="130"/>
    </row>
    <row r="8728" spans="1:2" ht="18" x14ac:dyDescent="0.2">
      <c r="A8728" s="26"/>
      <c r="B8728" s="130"/>
    </row>
    <row r="8729" spans="1:2" ht="18" x14ac:dyDescent="0.2">
      <c r="A8729" s="26"/>
      <c r="B8729" s="130"/>
    </row>
    <row r="8730" spans="1:2" ht="18" x14ac:dyDescent="0.2">
      <c r="A8730" s="26"/>
      <c r="B8730" s="130"/>
    </row>
    <row r="8731" spans="1:2" ht="18" x14ac:dyDescent="0.2">
      <c r="A8731" s="26"/>
      <c r="B8731" s="130"/>
    </row>
    <row r="8732" spans="1:2" ht="18" x14ac:dyDescent="0.2">
      <c r="A8732" s="26"/>
      <c r="B8732" s="130"/>
    </row>
    <row r="8733" spans="1:2" ht="18" x14ac:dyDescent="0.2">
      <c r="A8733" s="26"/>
      <c r="B8733" s="130"/>
    </row>
    <row r="8734" spans="1:2" ht="18" x14ac:dyDescent="0.2">
      <c r="A8734" s="26"/>
      <c r="B8734" s="130"/>
    </row>
    <row r="8735" spans="1:2" ht="18" x14ac:dyDescent="0.2">
      <c r="A8735" s="26"/>
      <c r="B8735" s="130"/>
    </row>
    <row r="8736" spans="1:2" ht="18" x14ac:dyDescent="0.2">
      <c r="A8736" s="26"/>
      <c r="B8736" s="130"/>
    </row>
    <row r="8737" spans="1:2" ht="18" x14ac:dyDescent="0.2">
      <c r="A8737" s="26"/>
      <c r="B8737" s="130"/>
    </row>
    <row r="8738" spans="1:2" ht="18" x14ac:dyDescent="0.2">
      <c r="A8738" s="26"/>
      <c r="B8738" s="130"/>
    </row>
    <row r="8739" spans="1:2" ht="18" x14ac:dyDescent="0.2">
      <c r="A8739" s="26"/>
      <c r="B8739" s="130"/>
    </row>
    <row r="8740" spans="1:2" ht="18" x14ac:dyDescent="0.2">
      <c r="A8740" s="26"/>
      <c r="B8740" s="130"/>
    </row>
    <row r="8741" spans="1:2" ht="18" x14ac:dyDescent="0.2">
      <c r="A8741" s="26"/>
      <c r="B8741" s="130"/>
    </row>
    <row r="8742" spans="1:2" ht="18" x14ac:dyDescent="0.2">
      <c r="A8742" s="26"/>
      <c r="B8742" s="130"/>
    </row>
    <row r="8743" spans="1:2" ht="18" x14ac:dyDescent="0.2">
      <c r="A8743" s="26"/>
      <c r="B8743" s="130"/>
    </row>
    <row r="8744" spans="1:2" ht="18" x14ac:dyDescent="0.2">
      <c r="A8744" s="26"/>
      <c r="B8744" s="130"/>
    </row>
    <row r="8745" spans="1:2" ht="18" x14ac:dyDescent="0.2">
      <c r="A8745" s="26"/>
      <c r="B8745" s="130"/>
    </row>
    <row r="8746" spans="1:2" ht="18" x14ac:dyDescent="0.2">
      <c r="A8746" s="26"/>
      <c r="B8746" s="130"/>
    </row>
    <row r="8747" spans="1:2" ht="18" x14ac:dyDescent="0.2">
      <c r="A8747" s="26"/>
      <c r="B8747" s="130"/>
    </row>
    <row r="8748" spans="1:2" ht="18" x14ac:dyDescent="0.2">
      <c r="A8748" s="26"/>
      <c r="B8748" s="130"/>
    </row>
    <row r="8749" spans="1:2" ht="18" x14ac:dyDescent="0.2">
      <c r="A8749" s="26"/>
      <c r="B8749" s="130"/>
    </row>
    <row r="8750" spans="1:2" ht="18" x14ac:dyDescent="0.2">
      <c r="A8750" s="26"/>
      <c r="B8750" s="130"/>
    </row>
    <row r="8751" spans="1:2" ht="18" x14ac:dyDescent="0.2">
      <c r="A8751" s="26"/>
      <c r="B8751" s="130"/>
    </row>
    <row r="8752" spans="1:2" ht="18" x14ac:dyDescent="0.2">
      <c r="A8752" s="26"/>
      <c r="B8752" s="130"/>
    </row>
    <row r="8753" spans="1:2" ht="18" x14ac:dyDescent="0.2">
      <c r="A8753" s="26"/>
      <c r="B8753" s="130"/>
    </row>
    <row r="8754" spans="1:2" ht="18" x14ac:dyDescent="0.2">
      <c r="A8754" s="26"/>
      <c r="B8754" s="130"/>
    </row>
    <row r="8755" spans="1:2" ht="18" x14ac:dyDescent="0.2">
      <c r="A8755" s="26"/>
      <c r="B8755" s="130"/>
    </row>
    <row r="8756" spans="1:2" ht="18" x14ac:dyDescent="0.2">
      <c r="A8756" s="26"/>
      <c r="B8756" s="130"/>
    </row>
    <row r="8757" spans="1:2" ht="18" x14ac:dyDescent="0.2">
      <c r="A8757" s="26"/>
      <c r="B8757" s="130"/>
    </row>
    <row r="8758" spans="1:2" ht="18" x14ac:dyDescent="0.2">
      <c r="A8758" s="26"/>
      <c r="B8758" s="130"/>
    </row>
    <row r="8759" spans="1:2" ht="18" x14ac:dyDescent="0.2">
      <c r="A8759" s="26"/>
      <c r="B8759" s="130"/>
    </row>
    <row r="8760" spans="1:2" ht="18" x14ac:dyDescent="0.2">
      <c r="A8760" s="26"/>
      <c r="B8760" s="130"/>
    </row>
    <row r="8761" spans="1:2" ht="18" x14ac:dyDescent="0.2">
      <c r="A8761" s="26"/>
      <c r="B8761" s="130"/>
    </row>
    <row r="8762" spans="1:2" ht="18" x14ac:dyDescent="0.2">
      <c r="A8762" s="26"/>
      <c r="B8762" s="130"/>
    </row>
    <row r="8763" spans="1:2" ht="18" x14ac:dyDescent="0.2">
      <c r="A8763" s="26"/>
      <c r="B8763" s="130"/>
    </row>
    <row r="8764" spans="1:2" ht="18" x14ac:dyDescent="0.2">
      <c r="A8764" s="26"/>
      <c r="B8764" s="130"/>
    </row>
    <row r="8765" spans="1:2" ht="18" x14ac:dyDescent="0.2">
      <c r="A8765" s="26"/>
      <c r="B8765" s="130"/>
    </row>
    <row r="8766" spans="1:2" ht="18" x14ac:dyDescent="0.2">
      <c r="A8766" s="26"/>
      <c r="B8766" s="130"/>
    </row>
    <row r="8767" spans="1:2" ht="18" x14ac:dyDescent="0.2">
      <c r="A8767" s="26"/>
      <c r="B8767" s="130"/>
    </row>
    <row r="8768" spans="1:2" ht="18" x14ac:dyDescent="0.2">
      <c r="A8768" s="26"/>
      <c r="B8768" s="130"/>
    </row>
    <row r="8769" spans="1:2" ht="18" x14ac:dyDescent="0.2">
      <c r="A8769" s="26"/>
      <c r="B8769" s="130"/>
    </row>
    <row r="8770" spans="1:2" ht="18" x14ac:dyDescent="0.2">
      <c r="A8770" s="26"/>
      <c r="B8770" s="130"/>
    </row>
    <row r="8771" spans="1:2" ht="18" x14ac:dyDescent="0.2">
      <c r="A8771" s="26"/>
      <c r="B8771" s="130"/>
    </row>
    <row r="8772" spans="1:2" ht="18" x14ac:dyDescent="0.2">
      <c r="A8772" s="26"/>
      <c r="B8772" s="130"/>
    </row>
    <row r="8773" spans="1:2" ht="18" x14ac:dyDescent="0.2">
      <c r="A8773" s="26"/>
      <c r="B8773" s="130"/>
    </row>
    <row r="8774" spans="1:2" ht="18" x14ac:dyDescent="0.2">
      <c r="A8774" s="26"/>
      <c r="B8774" s="130"/>
    </row>
    <row r="8775" spans="1:2" ht="18" x14ac:dyDescent="0.2">
      <c r="A8775" s="26"/>
      <c r="B8775" s="130"/>
    </row>
    <row r="8776" spans="1:2" ht="18" x14ac:dyDescent="0.2">
      <c r="A8776" s="26"/>
      <c r="B8776" s="130"/>
    </row>
    <row r="8777" spans="1:2" ht="18" x14ac:dyDescent="0.2">
      <c r="A8777" s="26"/>
      <c r="B8777" s="130"/>
    </row>
    <row r="8778" spans="1:2" ht="18" x14ac:dyDescent="0.2">
      <c r="A8778" s="26"/>
      <c r="B8778" s="130"/>
    </row>
    <row r="8779" spans="1:2" ht="18" x14ac:dyDescent="0.2">
      <c r="A8779" s="26"/>
      <c r="B8779" s="130"/>
    </row>
    <row r="8780" spans="1:2" ht="18" x14ac:dyDescent="0.2">
      <c r="A8780" s="26"/>
      <c r="B8780" s="130"/>
    </row>
    <row r="8781" spans="1:2" ht="18" x14ac:dyDescent="0.2">
      <c r="A8781" s="26"/>
      <c r="B8781" s="130"/>
    </row>
    <row r="8782" spans="1:2" ht="18" x14ac:dyDescent="0.2">
      <c r="A8782" s="26"/>
      <c r="B8782" s="130"/>
    </row>
    <row r="8783" spans="1:2" ht="18" x14ac:dyDescent="0.2">
      <c r="A8783" s="26"/>
      <c r="B8783" s="130"/>
    </row>
    <row r="8784" spans="1:2" ht="18" x14ac:dyDescent="0.2">
      <c r="A8784" s="26"/>
      <c r="B8784" s="130"/>
    </row>
    <row r="8785" spans="1:2" ht="18" x14ac:dyDescent="0.2">
      <c r="A8785" s="26"/>
      <c r="B8785" s="130"/>
    </row>
    <row r="8786" spans="1:2" ht="18" x14ac:dyDescent="0.2">
      <c r="A8786" s="26"/>
      <c r="B8786" s="130"/>
    </row>
    <row r="8787" spans="1:2" ht="18" x14ac:dyDescent="0.2">
      <c r="A8787" s="26"/>
      <c r="B8787" s="130"/>
    </row>
    <row r="8788" spans="1:2" ht="18" x14ac:dyDescent="0.2">
      <c r="A8788" s="26"/>
      <c r="B8788" s="130"/>
    </row>
    <row r="8789" spans="1:2" ht="18" x14ac:dyDescent="0.2">
      <c r="A8789" s="26"/>
      <c r="B8789" s="130"/>
    </row>
    <row r="8790" spans="1:2" ht="18" x14ac:dyDescent="0.2">
      <c r="A8790" s="26"/>
      <c r="B8790" s="130"/>
    </row>
    <row r="8791" spans="1:2" ht="18" x14ac:dyDescent="0.2">
      <c r="A8791" s="26"/>
      <c r="B8791" s="130"/>
    </row>
    <row r="8792" spans="1:2" ht="18" x14ac:dyDescent="0.2">
      <c r="A8792" s="26"/>
      <c r="B8792" s="130"/>
    </row>
    <row r="8793" spans="1:2" ht="18" x14ac:dyDescent="0.2">
      <c r="A8793" s="26"/>
      <c r="B8793" s="130"/>
    </row>
    <row r="8794" spans="1:2" ht="18" x14ac:dyDescent="0.2">
      <c r="A8794" s="26"/>
      <c r="B8794" s="130"/>
    </row>
    <row r="8795" spans="1:2" ht="18" x14ac:dyDescent="0.2">
      <c r="A8795" s="26"/>
      <c r="B8795" s="130"/>
    </row>
    <row r="8796" spans="1:2" ht="18" x14ac:dyDescent="0.2">
      <c r="A8796" s="26"/>
      <c r="B8796" s="130"/>
    </row>
    <row r="8797" spans="1:2" ht="18" x14ac:dyDescent="0.2">
      <c r="A8797" s="26"/>
      <c r="B8797" s="130"/>
    </row>
    <row r="8798" spans="1:2" ht="18" x14ac:dyDescent="0.2">
      <c r="A8798" s="26"/>
      <c r="B8798" s="130"/>
    </row>
    <row r="8799" spans="1:2" ht="18" x14ac:dyDescent="0.2">
      <c r="A8799" s="26"/>
      <c r="B8799" s="130"/>
    </row>
    <row r="8800" spans="1:2" ht="18" x14ac:dyDescent="0.2">
      <c r="A8800" s="26"/>
      <c r="B8800" s="130"/>
    </row>
    <row r="8801" spans="1:2" ht="18" x14ac:dyDescent="0.2">
      <c r="A8801" s="26"/>
      <c r="B8801" s="130"/>
    </row>
    <row r="8802" spans="1:2" ht="18" x14ac:dyDescent="0.2">
      <c r="A8802" s="26"/>
      <c r="B8802" s="130"/>
    </row>
    <row r="8803" spans="1:2" ht="18" x14ac:dyDescent="0.2">
      <c r="A8803" s="26"/>
      <c r="B8803" s="130"/>
    </row>
    <row r="8804" spans="1:2" ht="18" x14ac:dyDescent="0.2">
      <c r="A8804" s="26"/>
      <c r="B8804" s="130"/>
    </row>
    <row r="8805" spans="1:2" ht="18" x14ac:dyDescent="0.2">
      <c r="A8805" s="26"/>
      <c r="B8805" s="130"/>
    </row>
    <row r="8806" spans="1:2" ht="18" x14ac:dyDescent="0.2">
      <c r="A8806" s="26"/>
      <c r="B8806" s="130"/>
    </row>
    <row r="8807" spans="1:2" ht="18" x14ac:dyDescent="0.2">
      <c r="A8807" s="26"/>
      <c r="B8807" s="130"/>
    </row>
    <row r="8808" spans="1:2" ht="18" x14ac:dyDescent="0.2">
      <c r="A8808" s="26"/>
      <c r="B8808" s="130"/>
    </row>
    <row r="8809" spans="1:2" ht="18" x14ac:dyDescent="0.2">
      <c r="A8809" s="26"/>
      <c r="B8809" s="130"/>
    </row>
    <row r="8810" spans="1:2" ht="18" x14ac:dyDescent="0.2">
      <c r="A8810" s="26"/>
      <c r="B8810" s="130"/>
    </row>
    <row r="8811" spans="1:2" ht="18" x14ac:dyDescent="0.2">
      <c r="A8811" s="26"/>
      <c r="B8811" s="130"/>
    </row>
    <row r="8812" spans="1:2" ht="18" x14ac:dyDescent="0.2">
      <c r="A8812" s="26"/>
      <c r="B8812" s="130"/>
    </row>
    <row r="8813" spans="1:2" ht="18" x14ac:dyDescent="0.2">
      <c r="A8813" s="26"/>
      <c r="B8813" s="130"/>
    </row>
    <row r="8814" spans="1:2" ht="18" x14ac:dyDescent="0.2">
      <c r="A8814" s="26"/>
      <c r="B8814" s="130"/>
    </row>
    <row r="8815" spans="1:2" ht="18" x14ac:dyDescent="0.2">
      <c r="A8815" s="26"/>
      <c r="B8815" s="130"/>
    </row>
    <row r="8816" spans="1:2" ht="18" x14ac:dyDescent="0.2">
      <c r="A8816" s="26"/>
      <c r="B8816" s="130"/>
    </row>
    <row r="8817" spans="1:2" ht="18" x14ac:dyDescent="0.2">
      <c r="A8817" s="26"/>
      <c r="B8817" s="130"/>
    </row>
    <row r="8818" spans="1:2" ht="18" x14ac:dyDescent="0.2">
      <c r="A8818" s="26"/>
      <c r="B8818" s="130"/>
    </row>
    <row r="8819" spans="1:2" ht="18" x14ac:dyDescent="0.2">
      <c r="A8819" s="26"/>
      <c r="B8819" s="130"/>
    </row>
    <row r="8820" spans="1:2" ht="18" x14ac:dyDescent="0.2">
      <c r="A8820" s="26"/>
      <c r="B8820" s="130"/>
    </row>
    <row r="8821" spans="1:2" ht="18" x14ac:dyDescent="0.2">
      <c r="A8821" s="26"/>
      <c r="B8821" s="130"/>
    </row>
    <row r="8822" spans="1:2" ht="18" x14ac:dyDescent="0.2">
      <c r="A8822" s="26"/>
      <c r="B8822" s="130"/>
    </row>
    <row r="8823" spans="1:2" ht="18" x14ac:dyDescent="0.2">
      <c r="A8823" s="26"/>
      <c r="B8823" s="130"/>
    </row>
    <row r="8824" spans="1:2" ht="18" x14ac:dyDescent="0.2">
      <c r="A8824" s="26"/>
      <c r="B8824" s="130"/>
    </row>
    <row r="8825" spans="1:2" ht="18" x14ac:dyDescent="0.2">
      <c r="A8825" s="26"/>
      <c r="B8825" s="130"/>
    </row>
    <row r="8826" spans="1:2" ht="18" x14ac:dyDescent="0.2">
      <c r="A8826" s="26"/>
      <c r="B8826" s="130"/>
    </row>
    <row r="8827" spans="1:2" ht="18" x14ac:dyDescent="0.2">
      <c r="A8827" s="26"/>
      <c r="B8827" s="130"/>
    </row>
    <row r="8828" spans="1:2" ht="18" x14ac:dyDescent="0.2">
      <c r="A8828" s="26"/>
      <c r="B8828" s="130"/>
    </row>
    <row r="8829" spans="1:2" ht="18" x14ac:dyDescent="0.2">
      <c r="A8829" s="26"/>
      <c r="B8829" s="130"/>
    </row>
    <row r="8830" spans="1:2" ht="18" x14ac:dyDescent="0.2">
      <c r="A8830" s="26"/>
      <c r="B8830" s="130"/>
    </row>
    <row r="8831" spans="1:2" ht="18" x14ac:dyDescent="0.2">
      <c r="A8831" s="26"/>
      <c r="B8831" s="130"/>
    </row>
    <row r="8832" spans="1:2" ht="18" x14ac:dyDescent="0.2">
      <c r="A8832" s="26"/>
      <c r="B8832" s="130"/>
    </row>
    <row r="8833" spans="1:2" ht="18" x14ac:dyDescent="0.2">
      <c r="A8833" s="26"/>
      <c r="B8833" s="130"/>
    </row>
    <row r="8834" spans="1:2" ht="18" x14ac:dyDescent="0.2">
      <c r="A8834" s="26"/>
      <c r="B8834" s="130"/>
    </row>
    <row r="8835" spans="1:2" ht="18" x14ac:dyDescent="0.2">
      <c r="A8835" s="26"/>
      <c r="B8835" s="130"/>
    </row>
    <row r="8836" spans="1:2" ht="18" x14ac:dyDescent="0.2">
      <c r="A8836" s="26"/>
      <c r="B8836" s="130"/>
    </row>
    <row r="8837" spans="1:2" ht="18" x14ac:dyDescent="0.2">
      <c r="A8837" s="26"/>
      <c r="B8837" s="130"/>
    </row>
    <row r="8838" spans="1:2" ht="18" x14ac:dyDescent="0.2">
      <c r="A8838" s="26"/>
      <c r="B8838" s="130"/>
    </row>
    <row r="8839" spans="1:2" ht="18" x14ac:dyDescent="0.2">
      <c r="A8839" s="26"/>
      <c r="B8839" s="130"/>
    </row>
    <row r="8840" spans="1:2" ht="18" x14ac:dyDescent="0.2">
      <c r="A8840" s="26"/>
      <c r="B8840" s="130"/>
    </row>
    <row r="8841" spans="1:2" ht="18" x14ac:dyDescent="0.2">
      <c r="A8841" s="26"/>
      <c r="B8841" s="130"/>
    </row>
    <row r="8842" spans="1:2" ht="18" x14ac:dyDescent="0.2">
      <c r="A8842" s="26"/>
      <c r="B8842" s="130"/>
    </row>
    <row r="8843" spans="1:2" ht="18" x14ac:dyDescent="0.2">
      <c r="A8843" s="26"/>
      <c r="B8843" s="130"/>
    </row>
    <row r="8844" spans="1:2" ht="18" x14ac:dyDescent="0.2">
      <c r="A8844" s="26"/>
      <c r="B8844" s="130"/>
    </row>
    <row r="8845" spans="1:2" ht="18" x14ac:dyDescent="0.2">
      <c r="A8845" s="26"/>
      <c r="B8845" s="130"/>
    </row>
    <row r="8846" spans="1:2" ht="18" x14ac:dyDescent="0.2">
      <c r="A8846" s="26"/>
      <c r="B8846" s="130"/>
    </row>
    <row r="8847" spans="1:2" ht="18" x14ac:dyDescent="0.2">
      <c r="A8847" s="26"/>
      <c r="B8847" s="130"/>
    </row>
    <row r="8848" spans="1:2" ht="18" x14ac:dyDescent="0.2">
      <c r="A8848" s="26"/>
      <c r="B8848" s="130"/>
    </row>
    <row r="8849" spans="1:2" ht="18" x14ac:dyDescent="0.2">
      <c r="A8849" s="26"/>
      <c r="B8849" s="130"/>
    </row>
    <row r="8850" spans="1:2" ht="18" x14ac:dyDescent="0.2">
      <c r="A8850" s="26"/>
      <c r="B8850" s="130"/>
    </row>
    <row r="8851" spans="1:2" ht="18" x14ac:dyDescent="0.2">
      <c r="A8851" s="26"/>
      <c r="B8851" s="130"/>
    </row>
    <row r="8852" spans="1:2" ht="18" x14ac:dyDescent="0.2">
      <c r="A8852" s="26"/>
      <c r="B8852" s="130"/>
    </row>
    <row r="8853" spans="1:2" ht="18" x14ac:dyDescent="0.2">
      <c r="A8853" s="26"/>
      <c r="B8853" s="130"/>
    </row>
    <row r="8854" spans="1:2" ht="18" x14ac:dyDescent="0.2">
      <c r="A8854" s="26"/>
      <c r="B8854" s="130"/>
    </row>
    <row r="8855" spans="1:2" ht="18" x14ac:dyDescent="0.2">
      <c r="A8855" s="26"/>
      <c r="B8855" s="130"/>
    </row>
    <row r="8856" spans="1:2" ht="18" x14ac:dyDescent="0.2">
      <c r="A8856" s="26"/>
      <c r="B8856" s="130"/>
    </row>
    <row r="8857" spans="1:2" ht="18" x14ac:dyDescent="0.2">
      <c r="A8857" s="26"/>
      <c r="B8857" s="130"/>
    </row>
    <row r="8858" spans="1:2" ht="18" x14ac:dyDescent="0.2">
      <c r="A8858" s="26"/>
      <c r="B8858" s="130"/>
    </row>
    <row r="8859" spans="1:2" ht="18" x14ac:dyDescent="0.2">
      <c r="A8859" s="26"/>
      <c r="B8859" s="130"/>
    </row>
    <row r="8860" spans="1:2" ht="18" x14ac:dyDescent="0.2">
      <c r="A8860" s="26"/>
      <c r="B8860" s="130"/>
    </row>
    <row r="8861" spans="1:2" ht="18" x14ac:dyDescent="0.2">
      <c r="A8861" s="26"/>
      <c r="B8861" s="130"/>
    </row>
    <row r="8862" spans="1:2" ht="18" x14ac:dyDescent="0.2">
      <c r="A8862" s="26"/>
      <c r="B8862" s="130"/>
    </row>
    <row r="8863" spans="1:2" ht="18" x14ac:dyDescent="0.2">
      <c r="A8863" s="26"/>
      <c r="B8863" s="130"/>
    </row>
    <row r="8864" spans="1:2" ht="18" x14ac:dyDescent="0.2">
      <c r="A8864" s="26"/>
      <c r="B8864" s="130"/>
    </row>
    <row r="8865" spans="1:2" ht="18" x14ac:dyDescent="0.2">
      <c r="A8865" s="26"/>
      <c r="B8865" s="130"/>
    </row>
    <row r="8866" spans="1:2" ht="18" x14ac:dyDescent="0.2">
      <c r="A8866" s="26"/>
      <c r="B8866" s="130"/>
    </row>
    <row r="8867" spans="1:2" ht="18" x14ac:dyDescent="0.2">
      <c r="A8867" s="26"/>
      <c r="B8867" s="130"/>
    </row>
    <row r="8868" spans="1:2" ht="18" x14ac:dyDescent="0.2">
      <c r="A8868" s="26"/>
      <c r="B8868" s="130"/>
    </row>
    <row r="8869" spans="1:2" ht="18" x14ac:dyDescent="0.2">
      <c r="A8869" s="26"/>
      <c r="B8869" s="130"/>
    </row>
    <row r="8870" spans="1:2" ht="18" x14ac:dyDescent="0.2">
      <c r="A8870" s="26"/>
      <c r="B8870" s="130"/>
    </row>
    <row r="8871" spans="1:2" ht="18" x14ac:dyDescent="0.2">
      <c r="A8871" s="26"/>
      <c r="B8871" s="130"/>
    </row>
    <row r="8872" spans="1:2" ht="18" x14ac:dyDescent="0.2">
      <c r="A8872" s="26"/>
      <c r="B8872" s="130"/>
    </row>
    <row r="8873" spans="1:2" ht="18" x14ac:dyDescent="0.2">
      <c r="A8873" s="26"/>
      <c r="B8873" s="130"/>
    </row>
    <row r="8874" spans="1:2" ht="18" x14ac:dyDescent="0.2">
      <c r="A8874" s="26"/>
      <c r="B8874" s="130"/>
    </row>
    <row r="8875" spans="1:2" ht="18" x14ac:dyDescent="0.2">
      <c r="A8875" s="26"/>
      <c r="B8875" s="130"/>
    </row>
    <row r="8876" spans="1:2" ht="18" x14ac:dyDescent="0.2">
      <c r="A8876" s="26"/>
      <c r="B8876" s="130"/>
    </row>
    <row r="8877" spans="1:2" ht="18" x14ac:dyDescent="0.2">
      <c r="A8877" s="26"/>
      <c r="B8877" s="130"/>
    </row>
    <row r="8878" spans="1:2" ht="18" x14ac:dyDescent="0.2">
      <c r="A8878" s="26"/>
      <c r="B8878" s="130"/>
    </row>
    <row r="8879" spans="1:2" ht="18" x14ac:dyDescent="0.2">
      <c r="A8879" s="26"/>
      <c r="B8879" s="130"/>
    </row>
    <row r="8880" spans="1:2" ht="18" x14ac:dyDescent="0.2">
      <c r="A8880" s="26"/>
      <c r="B8880" s="130"/>
    </row>
    <row r="8881" spans="1:2" ht="18" x14ac:dyDescent="0.2">
      <c r="A8881" s="26"/>
      <c r="B8881" s="130"/>
    </row>
    <row r="8882" spans="1:2" ht="18" x14ac:dyDescent="0.2">
      <c r="A8882" s="26"/>
      <c r="B8882" s="130"/>
    </row>
    <row r="8883" spans="1:2" ht="18" x14ac:dyDescent="0.2">
      <c r="A8883" s="26"/>
      <c r="B8883" s="130"/>
    </row>
    <row r="8884" spans="1:2" ht="18" x14ac:dyDescent="0.2">
      <c r="A8884" s="26"/>
      <c r="B8884" s="130"/>
    </row>
    <row r="8885" spans="1:2" ht="18" x14ac:dyDescent="0.2">
      <c r="A8885" s="26"/>
      <c r="B8885" s="130"/>
    </row>
    <row r="8886" spans="1:2" ht="18" x14ac:dyDescent="0.2">
      <c r="A8886" s="26"/>
      <c r="B8886" s="130"/>
    </row>
    <row r="8887" spans="1:2" ht="18" x14ac:dyDescent="0.2">
      <c r="A8887" s="26"/>
      <c r="B8887" s="130"/>
    </row>
    <row r="8888" spans="1:2" ht="18" x14ac:dyDescent="0.2">
      <c r="A8888" s="26"/>
      <c r="B8888" s="130"/>
    </row>
    <row r="8889" spans="1:2" ht="18" x14ac:dyDescent="0.2">
      <c r="A8889" s="26"/>
      <c r="B8889" s="130"/>
    </row>
    <row r="8890" spans="1:2" ht="18" x14ac:dyDescent="0.2">
      <c r="A8890" s="26"/>
      <c r="B8890" s="130"/>
    </row>
    <row r="8891" spans="1:2" ht="18" x14ac:dyDescent="0.2">
      <c r="A8891" s="26"/>
      <c r="B8891" s="130"/>
    </row>
    <row r="8892" spans="1:2" ht="18" x14ac:dyDescent="0.2">
      <c r="A8892" s="26"/>
      <c r="B8892" s="130"/>
    </row>
    <row r="8893" spans="1:2" ht="18" x14ac:dyDescent="0.2">
      <c r="A8893" s="26"/>
      <c r="B8893" s="130"/>
    </row>
    <row r="8894" spans="1:2" ht="18" x14ac:dyDescent="0.2">
      <c r="A8894" s="26"/>
      <c r="B8894" s="130"/>
    </row>
    <row r="8895" spans="1:2" ht="18" x14ac:dyDescent="0.2">
      <c r="A8895" s="26"/>
      <c r="B8895" s="130"/>
    </row>
    <row r="8896" spans="1:2" ht="18" x14ac:dyDescent="0.2">
      <c r="A8896" s="26"/>
      <c r="B8896" s="130"/>
    </row>
    <row r="8897" spans="1:2" ht="18" x14ac:dyDescent="0.2">
      <c r="A8897" s="26"/>
      <c r="B8897" s="130"/>
    </row>
    <row r="8898" spans="1:2" ht="18" x14ac:dyDescent="0.2">
      <c r="A8898" s="26"/>
      <c r="B8898" s="130"/>
    </row>
    <row r="8899" spans="1:2" ht="18" x14ac:dyDescent="0.2">
      <c r="A8899" s="26"/>
      <c r="B8899" s="130"/>
    </row>
    <row r="8900" spans="1:2" ht="18" x14ac:dyDescent="0.2">
      <c r="A8900" s="26"/>
      <c r="B8900" s="130"/>
    </row>
    <row r="8901" spans="1:2" ht="18" x14ac:dyDescent="0.2">
      <c r="A8901" s="26"/>
      <c r="B8901" s="130"/>
    </row>
    <row r="8902" spans="1:2" ht="18" x14ac:dyDescent="0.2">
      <c r="A8902" s="26"/>
      <c r="B8902" s="130"/>
    </row>
    <row r="8903" spans="1:2" ht="18" x14ac:dyDescent="0.2">
      <c r="A8903" s="26"/>
      <c r="B8903" s="130"/>
    </row>
    <row r="8904" spans="1:2" ht="18" x14ac:dyDescent="0.2">
      <c r="A8904" s="26"/>
      <c r="B8904" s="130"/>
    </row>
    <row r="8905" spans="1:2" ht="18" x14ac:dyDescent="0.2">
      <c r="A8905" s="26"/>
      <c r="B8905" s="130"/>
    </row>
    <row r="8906" spans="1:2" ht="18" x14ac:dyDescent="0.2">
      <c r="A8906" s="26"/>
      <c r="B8906" s="130"/>
    </row>
    <row r="8907" spans="1:2" ht="18" x14ac:dyDescent="0.2">
      <c r="A8907" s="26"/>
      <c r="B8907" s="130"/>
    </row>
    <row r="8908" spans="1:2" ht="18" x14ac:dyDescent="0.2">
      <c r="A8908" s="26"/>
      <c r="B8908" s="130"/>
    </row>
    <row r="8909" spans="1:2" ht="18" x14ac:dyDescent="0.2">
      <c r="A8909" s="26"/>
      <c r="B8909" s="130"/>
    </row>
    <row r="8910" spans="1:2" ht="18" x14ac:dyDescent="0.2">
      <c r="A8910" s="26"/>
      <c r="B8910" s="130"/>
    </row>
    <row r="8911" spans="1:2" ht="18" x14ac:dyDescent="0.2">
      <c r="A8911" s="26"/>
      <c r="B8911" s="130"/>
    </row>
    <row r="8912" spans="1:2" ht="18" x14ac:dyDescent="0.2">
      <c r="A8912" s="26"/>
      <c r="B8912" s="130"/>
    </row>
    <row r="8913" spans="1:2" ht="18" x14ac:dyDescent="0.2">
      <c r="A8913" s="26"/>
      <c r="B8913" s="130"/>
    </row>
    <row r="8914" spans="1:2" ht="18" x14ac:dyDescent="0.2">
      <c r="A8914" s="26"/>
      <c r="B8914" s="130"/>
    </row>
    <row r="8915" spans="1:2" ht="18" x14ac:dyDescent="0.2">
      <c r="A8915" s="26"/>
      <c r="B8915" s="130"/>
    </row>
    <row r="8916" spans="1:2" ht="18" x14ac:dyDescent="0.2">
      <c r="A8916" s="26"/>
      <c r="B8916" s="130"/>
    </row>
    <row r="8917" spans="1:2" ht="18" x14ac:dyDescent="0.2">
      <c r="A8917" s="26"/>
      <c r="B8917" s="130"/>
    </row>
    <row r="8918" spans="1:2" ht="18" x14ac:dyDescent="0.2">
      <c r="A8918" s="26"/>
      <c r="B8918" s="130"/>
    </row>
    <row r="8919" spans="1:2" ht="18" x14ac:dyDescent="0.2">
      <c r="A8919" s="26"/>
      <c r="B8919" s="130"/>
    </row>
    <row r="8920" spans="1:2" ht="18" x14ac:dyDescent="0.2">
      <c r="A8920" s="26"/>
      <c r="B8920" s="130"/>
    </row>
    <row r="8921" spans="1:2" ht="18" x14ac:dyDescent="0.2">
      <c r="A8921" s="26"/>
      <c r="B8921" s="130"/>
    </row>
    <row r="8922" spans="1:2" ht="18" x14ac:dyDescent="0.2">
      <c r="A8922" s="26"/>
      <c r="B8922" s="130"/>
    </row>
    <row r="8923" spans="1:2" ht="18" x14ac:dyDescent="0.2">
      <c r="A8923" s="26"/>
      <c r="B8923" s="130"/>
    </row>
    <row r="8924" spans="1:2" ht="18" x14ac:dyDescent="0.2">
      <c r="A8924" s="26"/>
      <c r="B8924" s="130"/>
    </row>
    <row r="8925" spans="1:2" ht="18" x14ac:dyDescent="0.2">
      <c r="A8925" s="26"/>
      <c r="B8925" s="130"/>
    </row>
    <row r="8926" spans="1:2" ht="18" x14ac:dyDescent="0.2">
      <c r="A8926" s="26"/>
      <c r="B8926" s="130"/>
    </row>
    <row r="8927" spans="1:2" ht="18" x14ac:dyDescent="0.2">
      <c r="A8927" s="26"/>
      <c r="B8927" s="130"/>
    </row>
    <row r="8928" spans="1:2" ht="18" x14ac:dyDescent="0.2">
      <c r="A8928" s="26"/>
      <c r="B8928" s="130"/>
    </row>
    <row r="8929" spans="1:2" ht="18" x14ac:dyDescent="0.2">
      <c r="A8929" s="26"/>
      <c r="B8929" s="130"/>
    </row>
    <row r="8930" spans="1:2" ht="18" x14ac:dyDescent="0.2">
      <c r="A8930" s="26"/>
      <c r="B8930" s="130"/>
    </row>
    <row r="8931" spans="1:2" ht="18" x14ac:dyDescent="0.2">
      <c r="A8931" s="26"/>
      <c r="B8931" s="130"/>
    </row>
    <row r="8932" spans="1:2" ht="18" x14ac:dyDescent="0.2">
      <c r="A8932" s="26"/>
      <c r="B8932" s="130"/>
    </row>
    <row r="8933" spans="1:2" ht="18" x14ac:dyDescent="0.2">
      <c r="A8933" s="26"/>
      <c r="B8933" s="130"/>
    </row>
    <row r="8934" spans="1:2" ht="18" x14ac:dyDescent="0.2">
      <c r="A8934" s="26"/>
      <c r="B8934" s="130"/>
    </row>
    <row r="8935" spans="1:2" ht="18" x14ac:dyDescent="0.2">
      <c r="A8935" s="26"/>
      <c r="B8935" s="130"/>
    </row>
    <row r="8936" spans="1:2" ht="18" x14ac:dyDescent="0.2">
      <c r="A8936" s="26"/>
      <c r="B8936" s="130"/>
    </row>
    <row r="8937" spans="1:2" ht="18" x14ac:dyDescent="0.2">
      <c r="A8937" s="26"/>
      <c r="B8937" s="130"/>
    </row>
    <row r="8938" spans="1:2" ht="18" x14ac:dyDescent="0.2">
      <c r="A8938" s="26"/>
      <c r="B8938" s="130"/>
    </row>
    <row r="8939" spans="1:2" ht="18" x14ac:dyDescent="0.2">
      <c r="A8939" s="26"/>
      <c r="B8939" s="130"/>
    </row>
    <row r="8940" spans="1:2" ht="18" x14ac:dyDescent="0.2">
      <c r="A8940" s="26"/>
      <c r="B8940" s="130"/>
    </row>
    <row r="8941" spans="1:2" ht="18" x14ac:dyDescent="0.2">
      <c r="A8941" s="26"/>
      <c r="B8941" s="130"/>
    </row>
    <row r="8942" spans="1:2" ht="18" x14ac:dyDescent="0.2">
      <c r="A8942" s="26"/>
      <c r="B8942" s="130"/>
    </row>
    <row r="8943" spans="1:2" ht="18" x14ac:dyDescent="0.2">
      <c r="A8943" s="26"/>
      <c r="B8943" s="130"/>
    </row>
    <row r="8944" spans="1:2" ht="18" x14ac:dyDescent="0.2">
      <c r="A8944" s="26"/>
      <c r="B8944" s="130"/>
    </row>
    <row r="8945" spans="1:2" ht="18" x14ac:dyDescent="0.2">
      <c r="A8945" s="26"/>
      <c r="B8945" s="130"/>
    </row>
    <row r="8946" spans="1:2" ht="18" x14ac:dyDescent="0.2">
      <c r="A8946" s="26"/>
      <c r="B8946" s="130"/>
    </row>
    <row r="8947" spans="1:2" ht="18" x14ac:dyDescent="0.2">
      <c r="A8947" s="26"/>
      <c r="B8947" s="130"/>
    </row>
    <row r="8948" spans="1:2" ht="18" x14ac:dyDescent="0.2">
      <c r="A8948" s="26"/>
      <c r="B8948" s="130"/>
    </row>
    <row r="8949" spans="1:2" ht="18" x14ac:dyDescent="0.2">
      <c r="A8949" s="26"/>
      <c r="B8949" s="130"/>
    </row>
    <row r="8950" spans="1:2" ht="18" x14ac:dyDescent="0.2">
      <c r="A8950" s="26"/>
      <c r="B8950" s="130"/>
    </row>
    <row r="8951" spans="1:2" ht="18" x14ac:dyDescent="0.2">
      <c r="A8951" s="26"/>
      <c r="B8951" s="130"/>
    </row>
    <row r="8952" spans="1:2" ht="18" x14ac:dyDescent="0.2">
      <c r="A8952" s="26"/>
      <c r="B8952" s="130"/>
    </row>
    <row r="8953" spans="1:2" ht="18" x14ac:dyDescent="0.2">
      <c r="A8953" s="26"/>
      <c r="B8953" s="130"/>
    </row>
    <row r="8954" spans="1:2" ht="18" x14ac:dyDescent="0.2">
      <c r="A8954" s="26"/>
      <c r="B8954" s="130"/>
    </row>
    <row r="8955" spans="1:2" ht="18" x14ac:dyDescent="0.2">
      <c r="A8955" s="26"/>
      <c r="B8955" s="130"/>
    </row>
    <row r="8956" spans="1:2" ht="18" x14ac:dyDescent="0.2">
      <c r="A8956" s="26"/>
      <c r="B8956" s="130"/>
    </row>
    <row r="8957" spans="1:2" ht="18" x14ac:dyDescent="0.2">
      <c r="A8957" s="26"/>
      <c r="B8957" s="130"/>
    </row>
    <row r="8958" spans="1:2" ht="18" x14ac:dyDescent="0.2">
      <c r="A8958" s="26"/>
      <c r="B8958" s="130"/>
    </row>
    <row r="8959" spans="1:2" ht="18" x14ac:dyDescent="0.2">
      <c r="A8959" s="26"/>
      <c r="B8959" s="130"/>
    </row>
    <row r="8960" spans="1:2" ht="18" x14ac:dyDescent="0.2">
      <c r="A8960" s="26"/>
      <c r="B8960" s="130"/>
    </row>
    <row r="8961" spans="1:2" ht="18" x14ac:dyDescent="0.2">
      <c r="A8961" s="26"/>
      <c r="B8961" s="130"/>
    </row>
    <row r="8962" spans="1:2" ht="18" x14ac:dyDescent="0.2">
      <c r="A8962" s="26"/>
      <c r="B8962" s="130"/>
    </row>
    <row r="8963" spans="1:2" ht="18" x14ac:dyDescent="0.2">
      <c r="A8963" s="26"/>
      <c r="B8963" s="130"/>
    </row>
    <row r="8964" spans="1:2" ht="18" x14ac:dyDescent="0.2">
      <c r="A8964" s="26"/>
      <c r="B8964" s="130"/>
    </row>
    <row r="8965" spans="1:2" ht="18" x14ac:dyDescent="0.2">
      <c r="A8965" s="26"/>
      <c r="B8965" s="130"/>
    </row>
    <row r="8966" spans="1:2" ht="18" x14ac:dyDescent="0.2">
      <c r="A8966" s="26"/>
      <c r="B8966" s="130"/>
    </row>
    <row r="8967" spans="1:2" ht="18" x14ac:dyDescent="0.2">
      <c r="A8967" s="26"/>
      <c r="B8967" s="130"/>
    </row>
    <row r="8968" spans="1:2" ht="18" x14ac:dyDescent="0.2">
      <c r="A8968" s="26"/>
      <c r="B8968" s="130"/>
    </row>
    <row r="8969" spans="1:2" ht="18" x14ac:dyDescent="0.2">
      <c r="A8969" s="26"/>
      <c r="B8969" s="130"/>
    </row>
    <row r="8970" spans="1:2" ht="18" x14ac:dyDescent="0.2">
      <c r="A8970" s="26"/>
      <c r="B8970" s="130"/>
    </row>
    <row r="8971" spans="1:2" ht="18" x14ac:dyDescent="0.2">
      <c r="A8971" s="26"/>
      <c r="B8971" s="130"/>
    </row>
    <row r="8972" spans="1:2" ht="18" x14ac:dyDescent="0.2">
      <c r="A8972" s="26"/>
      <c r="B8972" s="130"/>
    </row>
    <row r="8973" spans="1:2" ht="18" x14ac:dyDescent="0.2">
      <c r="A8973" s="26"/>
      <c r="B8973" s="130"/>
    </row>
    <row r="8974" spans="1:2" ht="18" x14ac:dyDescent="0.2">
      <c r="A8974" s="26"/>
      <c r="B8974" s="130"/>
    </row>
    <row r="8975" spans="1:2" ht="18" x14ac:dyDescent="0.2">
      <c r="A8975" s="26"/>
      <c r="B8975" s="130"/>
    </row>
    <row r="8976" spans="1:2" ht="18" x14ac:dyDescent="0.2">
      <c r="A8976" s="26"/>
      <c r="B8976" s="130"/>
    </row>
    <row r="8977" spans="1:2" ht="18" x14ac:dyDescent="0.2">
      <c r="A8977" s="26"/>
      <c r="B8977" s="130"/>
    </row>
    <row r="8978" spans="1:2" ht="18" x14ac:dyDescent="0.2">
      <c r="A8978" s="26"/>
      <c r="B8978" s="130"/>
    </row>
    <row r="8979" spans="1:2" ht="18" x14ac:dyDescent="0.2">
      <c r="A8979" s="26"/>
      <c r="B8979" s="130"/>
    </row>
    <row r="8980" spans="1:2" ht="18" x14ac:dyDescent="0.2">
      <c r="A8980" s="26"/>
      <c r="B8980" s="130"/>
    </row>
    <row r="8981" spans="1:2" ht="18" x14ac:dyDescent="0.2">
      <c r="A8981" s="26"/>
      <c r="B8981" s="130"/>
    </row>
    <row r="8982" spans="1:2" ht="18" x14ac:dyDescent="0.2">
      <c r="A8982" s="26"/>
      <c r="B8982" s="130"/>
    </row>
    <row r="8983" spans="1:2" ht="18" x14ac:dyDescent="0.2">
      <c r="A8983" s="26"/>
      <c r="B8983" s="130"/>
    </row>
    <row r="8984" spans="1:2" ht="18" x14ac:dyDescent="0.2">
      <c r="A8984" s="26"/>
      <c r="B8984" s="130"/>
    </row>
    <row r="8985" spans="1:2" ht="18" x14ac:dyDescent="0.2">
      <c r="A8985" s="26"/>
      <c r="B8985" s="130"/>
    </row>
    <row r="8986" spans="1:2" ht="18" x14ac:dyDescent="0.2">
      <c r="A8986" s="26"/>
      <c r="B8986" s="130"/>
    </row>
    <row r="8987" spans="1:2" ht="18" x14ac:dyDescent="0.2">
      <c r="A8987" s="26"/>
      <c r="B8987" s="130"/>
    </row>
    <row r="8988" spans="1:2" ht="18" x14ac:dyDescent="0.2">
      <c r="A8988" s="26"/>
      <c r="B8988" s="130"/>
    </row>
    <row r="8989" spans="1:2" ht="18" x14ac:dyDescent="0.2">
      <c r="A8989" s="26"/>
      <c r="B8989" s="130"/>
    </row>
    <row r="8990" spans="1:2" ht="18" x14ac:dyDescent="0.2">
      <c r="A8990" s="26"/>
      <c r="B8990" s="130"/>
    </row>
    <row r="8991" spans="1:2" ht="18" x14ac:dyDescent="0.2">
      <c r="A8991" s="26"/>
      <c r="B8991" s="130"/>
    </row>
    <row r="8992" spans="1:2" ht="18" x14ac:dyDescent="0.2">
      <c r="A8992" s="26"/>
      <c r="B8992" s="130"/>
    </row>
    <row r="8993" spans="1:2" ht="18" x14ac:dyDescent="0.2">
      <c r="A8993" s="26"/>
      <c r="B8993" s="130"/>
    </row>
    <row r="8994" spans="1:2" ht="18" x14ac:dyDescent="0.2">
      <c r="A8994" s="26"/>
      <c r="B8994" s="130"/>
    </row>
    <row r="8995" spans="1:2" ht="18" x14ac:dyDescent="0.2">
      <c r="A8995" s="26"/>
      <c r="B8995" s="130"/>
    </row>
    <row r="8996" spans="1:2" ht="18" x14ac:dyDescent="0.2">
      <c r="A8996" s="26"/>
      <c r="B8996" s="130"/>
    </row>
    <row r="8997" spans="1:2" ht="18" x14ac:dyDescent="0.2">
      <c r="A8997" s="26"/>
      <c r="B8997" s="130"/>
    </row>
    <row r="8998" spans="1:2" ht="18" x14ac:dyDescent="0.2">
      <c r="A8998" s="26"/>
      <c r="B8998" s="130"/>
    </row>
    <row r="8999" spans="1:2" ht="18" x14ac:dyDescent="0.2">
      <c r="A8999" s="26"/>
      <c r="B8999" s="130"/>
    </row>
    <row r="9000" spans="1:2" ht="18" x14ac:dyDescent="0.2">
      <c r="A9000" s="26"/>
      <c r="B9000" s="130"/>
    </row>
    <row r="9001" spans="1:2" ht="18" x14ac:dyDescent="0.2">
      <c r="A9001" s="26"/>
      <c r="B9001" s="130"/>
    </row>
    <row r="9002" spans="1:2" ht="18" x14ac:dyDescent="0.2">
      <c r="A9002" s="26"/>
      <c r="B9002" s="130"/>
    </row>
    <row r="9003" spans="1:2" ht="18" x14ac:dyDescent="0.2">
      <c r="A9003" s="26"/>
      <c r="B9003" s="130"/>
    </row>
    <row r="9004" spans="1:2" ht="18" x14ac:dyDescent="0.2">
      <c r="A9004" s="26"/>
      <c r="B9004" s="130"/>
    </row>
    <row r="9005" spans="1:2" ht="18" x14ac:dyDescent="0.2">
      <c r="A9005" s="26"/>
      <c r="B9005" s="130"/>
    </row>
    <row r="9006" spans="1:2" ht="18" x14ac:dyDescent="0.2">
      <c r="A9006" s="26"/>
      <c r="B9006" s="130"/>
    </row>
    <row r="9007" spans="1:2" ht="18" x14ac:dyDescent="0.2">
      <c r="A9007" s="26"/>
      <c r="B9007" s="130"/>
    </row>
    <row r="9008" spans="1:2" ht="18" x14ac:dyDescent="0.2">
      <c r="A9008" s="26"/>
      <c r="B9008" s="130"/>
    </row>
    <row r="9009" spans="1:2" ht="18" x14ac:dyDescent="0.2">
      <c r="A9009" s="26"/>
      <c r="B9009" s="130"/>
    </row>
    <row r="9010" spans="1:2" ht="18" x14ac:dyDescent="0.2">
      <c r="A9010" s="26"/>
      <c r="B9010" s="130"/>
    </row>
    <row r="9011" spans="1:2" ht="18" x14ac:dyDescent="0.2">
      <c r="A9011" s="26"/>
      <c r="B9011" s="130"/>
    </row>
    <row r="9012" spans="1:2" ht="18" x14ac:dyDescent="0.2">
      <c r="A9012" s="26"/>
      <c r="B9012" s="130"/>
    </row>
    <row r="9013" spans="1:2" ht="18" x14ac:dyDescent="0.2">
      <c r="A9013" s="26"/>
      <c r="B9013" s="130"/>
    </row>
    <row r="9014" spans="1:2" ht="18" x14ac:dyDescent="0.2">
      <c r="A9014" s="26"/>
      <c r="B9014" s="130"/>
    </row>
    <row r="9015" spans="1:2" ht="18" x14ac:dyDescent="0.2">
      <c r="A9015" s="26"/>
      <c r="B9015" s="130"/>
    </row>
    <row r="9016" spans="1:2" ht="18" x14ac:dyDescent="0.2">
      <c r="A9016" s="26"/>
      <c r="B9016" s="130"/>
    </row>
    <row r="9017" spans="1:2" ht="18" x14ac:dyDescent="0.2">
      <c r="A9017" s="26"/>
      <c r="B9017" s="130"/>
    </row>
    <row r="9018" spans="1:2" ht="18" x14ac:dyDescent="0.2">
      <c r="A9018" s="26"/>
      <c r="B9018" s="130"/>
    </row>
    <row r="9019" spans="1:2" ht="18" x14ac:dyDescent="0.2">
      <c r="A9019" s="26"/>
      <c r="B9019" s="130"/>
    </row>
    <row r="9020" spans="1:2" ht="18" x14ac:dyDescent="0.2">
      <c r="A9020" s="26"/>
      <c r="B9020" s="130"/>
    </row>
    <row r="9021" spans="1:2" ht="18" x14ac:dyDescent="0.2">
      <c r="A9021" s="26"/>
      <c r="B9021" s="130"/>
    </row>
    <row r="9022" spans="1:2" ht="18" x14ac:dyDescent="0.2">
      <c r="A9022" s="26"/>
      <c r="B9022" s="130"/>
    </row>
    <row r="9023" spans="1:2" ht="18" x14ac:dyDescent="0.2">
      <c r="A9023" s="26"/>
      <c r="B9023" s="130"/>
    </row>
    <row r="9024" spans="1:2" ht="18" x14ac:dyDescent="0.2">
      <c r="A9024" s="26"/>
      <c r="B9024" s="130"/>
    </row>
    <row r="9025" spans="1:2" ht="18" x14ac:dyDescent="0.2">
      <c r="A9025" s="26"/>
      <c r="B9025" s="130"/>
    </row>
    <row r="9026" spans="1:2" ht="18" x14ac:dyDescent="0.2">
      <c r="A9026" s="26"/>
      <c r="B9026" s="130"/>
    </row>
    <row r="9027" spans="1:2" ht="18" x14ac:dyDescent="0.2">
      <c r="A9027" s="26"/>
      <c r="B9027" s="130"/>
    </row>
    <row r="9028" spans="1:2" ht="18" x14ac:dyDescent="0.2">
      <c r="A9028" s="26"/>
      <c r="B9028" s="130"/>
    </row>
    <row r="9029" spans="1:2" ht="18" x14ac:dyDescent="0.2">
      <c r="A9029" s="26"/>
      <c r="B9029" s="130"/>
    </row>
    <row r="9030" spans="1:2" ht="18" x14ac:dyDescent="0.2">
      <c r="A9030" s="26"/>
      <c r="B9030" s="130"/>
    </row>
    <row r="9031" spans="1:2" ht="18" x14ac:dyDescent="0.2">
      <c r="A9031" s="26"/>
      <c r="B9031" s="130"/>
    </row>
    <row r="9032" spans="1:2" ht="18" x14ac:dyDescent="0.2">
      <c r="A9032" s="26"/>
      <c r="B9032" s="130"/>
    </row>
    <row r="9033" spans="1:2" ht="18" x14ac:dyDescent="0.2">
      <c r="A9033" s="26"/>
      <c r="B9033" s="130"/>
    </row>
    <row r="9034" spans="1:2" ht="18" x14ac:dyDescent="0.2">
      <c r="A9034" s="26"/>
      <c r="B9034" s="130"/>
    </row>
    <row r="9035" spans="1:2" ht="18" x14ac:dyDescent="0.2">
      <c r="A9035" s="26"/>
      <c r="B9035" s="130"/>
    </row>
    <row r="9036" spans="1:2" ht="18" x14ac:dyDescent="0.2">
      <c r="A9036" s="26"/>
      <c r="B9036" s="130"/>
    </row>
    <row r="9037" spans="1:2" ht="18" x14ac:dyDescent="0.2">
      <c r="A9037" s="26"/>
      <c r="B9037" s="130"/>
    </row>
    <row r="9038" spans="1:2" ht="18" x14ac:dyDescent="0.2">
      <c r="A9038" s="26"/>
      <c r="B9038" s="130"/>
    </row>
    <row r="9039" spans="1:2" ht="18" x14ac:dyDescent="0.2">
      <c r="A9039" s="26"/>
      <c r="B9039" s="130"/>
    </row>
    <row r="9040" spans="1:2" ht="18" x14ac:dyDescent="0.2">
      <c r="A9040" s="26"/>
      <c r="B9040" s="130"/>
    </row>
    <row r="9041" spans="1:2" ht="18" x14ac:dyDescent="0.2">
      <c r="A9041" s="26"/>
      <c r="B9041" s="130"/>
    </row>
    <row r="9042" spans="1:2" ht="18" x14ac:dyDescent="0.2">
      <c r="A9042" s="26"/>
      <c r="B9042" s="130"/>
    </row>
    <row r="9043" spans="1:2" ht="18" x14ac:dyDescent="0.2">
      <c r="A9043" s="26"/>
      <c r="B9043" s="130"/>
    </row>
    <row r="9044" spans="1:2" ht="18" x14ac:dyDescent="0.2">
      <c r="A9044" s="26"/>
      <c r="B9044" s="130"/>
    </row>
    <row r="9045" spans="1:2" ht="18" x14ac:dyDescent="0.2">
      <c r="A9045" s="26"/>
      <c r="B9045" s="130"/>
    </row>
    <row r="9046" spans="1:2" ht="18" x14ac:dyDescent="0.2">
      <c r="A9046" s="26"/>
      <c r="B9046" s="130"/>
    </row>
    <row r="9047" spans="1:2" ht="18" x14ac:dyDescent="0.2">
      <c r="A9047" s="26"/>
      <c r="B9047" s="130"/>
    </row>
    <row r="9048" spans="1:2" ht="18" x14ac:dyDescent="0.2">
      <c r="A9048" s="26"/>
      <c r="B9048" s="130"/>
    </row>
    <row r="9049" spans="1:2" ht="18" x14ac:dyDescent="0.2">
      <c r="A9049" s="26"/>
      <c r="B9049" s="130"/>
    </row>
    <row r="9050" spans="1:2" ht="18" x14ac:dyDescent="0.2">
      <c r="A9050" s="26"/>
      <c r="B9050" s="130"/>
    </row>
    <row r="9051" spans="1:2" ht="18" x14ac:dyDescent="0.2">
      <c r="A9051" s="26"/>
      <c r="B9051" s="130"/>
    </row>
    <row r="9052" spans="1:2" ht="18" x14ac:dyDescent="0.2">
      <c r="A9052" s="26"/>
      <c r="B9052" s="130"/>
    </row>
    <row r="9053" spans="1:2" ht="18" x14ac:dyDescent="0.2">
      <c r="A9053" s="26"/>
      <c r="B9053" s="130"/>
    </row>
    <row r="9054" spans="1:2" ht="18" x14ac:dyDescent="0.2">
      <c r="A9054" s="26"/>
      <c r="B9054" s="130"/>
    </row>
    <row r="9055" spans="1:2" ht="18" x14ac:dyDescent="0.2">
      <c r="A9055" s="26"/>
      <c r="B9055" s="130"/>
    </row>
    <row r="9056" spans="1:2" ht="18" x14ac:dyDescent="0.2">
      <c r="A9056" s="26"/>
      <c r="B9056" s="130"/>
    </row>
    <row r="9057" spans="1:2" ht="18" x14ac:dyDescent="0.2">
      <c r="A9057" s="26"/>
      <c r="B9057" s="130"/>
    </row>
    <row r="9058" spans="1:2" ht="18" x14ac:dyDescent="0.2">
      <c r="A9058" s="26"/>
      <c r="B9058" s="130"/>
    </row>
    <row r="9059" spans="1:2" ht="18" x14ac:dyDescent="0.2">
      <c r="A9059" s="26"/>
      <c r="B9059" s="130"/>
    </row>
    <row r="9060" spans="1:2" ht="18" x14ac:dyDescent="0.2">
      <c r="A9060" s="26"/>
      <c r="B9060" s="130"/>
    </row>
    <row r="9061" spans="1:2" ht="18" x14ac:dyDescent="0.2">
      <c r="A9061" s="26"/>
      <c r="B9061" s="130"/>
    </row>
    <row r="9062" spans="1:2" ht="18" x14ac:dyDescent="0.2">
      <c r="A9062" s="26"/>
      <c r="B9062" s="130"/>
    </row>
    <row r="9063" spans="1:2" ht="18" x14ac:dyDescent="0.2">
      <c r="A9063" s="26"/>
      <c r="B9063" s="130"/>
    </row>
    <row r="9064" spans="1:2" ht="18" x14ac:dyDescent="0.2">
      <c r="A9064" s="26"/>
      <c r="B9064" s="130"/>
    </row>
    <row r="9065" spans="1:2" ht="18" x14ac:dyDescent="0.2">
      <c r="A9065" s="26"/>
      <c r="B9065" s="130"/>
    </row>
    <row r="9066" spans="1:2" ht="18" x14ac:dyDescent="0.2">
      <c r="A9066" s="26"/>
      <c r="B9066" s="130"/>
    </row>
    <row r="9067" spans="1:2" ht="18" x14ac:dyDescent="0.2">
      <c r="A9067" s="26"/>
      <c r="B9067" s="130"/>
    </row>
    <row r="9068" spans="1:2" ht="18" x14ac:dyDescent="0.2">
      <c r="A9068" s="26"/>
      <c r="B9068" s="130"/>
    </row>
    <row r="9069" spans="1:2" ht="18" x14ac:dyDescent="0.2">
      <c r="A9069" s="26"/>
      <c r="B9069" s="130"/>
    </row>
    <row r="9070" spans="1:2" ht="18" x14ac:dyDescent="0.2">
      <c r="A9070" s="26"/>
      <c r="B9070" s="130"/>
    </row>
    <row r="9071" spans="1:2" ht="18" x14ac:dyDescent="0.2">
      <c r="A9071" s="26"/>
      <c r="B9071" s="130"/>
    </row>
    <row r="9072" spans="1:2" ht="18" x14ac:dyDescent="0.2">
      <c r="A9072" s="26"/>
      <c r="B9072" s="130"/>
    </row>
    <row r="9073" spans="1:2" ht="18" x14ac:dyDescent="0.2">
      <c r="A9073" s="26"/>
      <c r="B9073" s="130"/>
    </row>
    <row r="9074" spans="1:2" ht="18" x14ac:dyDescent="0.2">
      <c r="A9074" s="26"/>
      <c r="B9074" s="130"/>
    </row>
    <row r="9075" spans="1:2" ht="18" x14ac:dyDescent="0.2">
      <c r="A9075" s="26"/>
      <c r="B9075" s="130"/>
    </row>
    <row r="9076" spans="1:2" ht="18" x14ac:dyDescent="0.2">
      <c r="A9076" s="26"/>
      <c r="B9076" s="130"/>
    </row>
    <row r="9077" spans="1:2" ht="18" x14ac:dyDescent="0.2">
      <c r="A9077" s="26"/>
      <c r="B9077" s="130"/>
    </row>
    <row r="9078" spans="1:2" ht="18" x14ac:dyDescent="0.2">
      <c r="A9078" s="26"/>
      <c r="B9078" s="130"/>
    </row>
    <row r="9079" spans="1:2" ht="18" x14ac:dyDescent="0.2">
      <c r="A9079" s="26"/>
      <c r="B9079" s="130"/>
    </row>
    <row r="9080" spans="1:2" ht="18" x14ac:dyDescent="0.2">
      <c r="A9080" s="26"/>
      <c r="B9080" s="130"/>
    </row>
    <row r="9081" spans="1:2" ht="18" x14ac:dyDescent="0.2">
      <c r="A9081" s="26"/>
      <c r="B9081" s="130"/>
    </row>
    <row r="9082" spans="1:2" ht="18" x14ac:dyDescent="0.2">
      <c r="A9082" s="26"/>
      <c r="B9082" s="130"/>
    </row>
    <row r="9083" spans="1:2" ht="18" x14ac:dyDescent="0.2">
      <c r="A9083" s="26"/>
      <c r="B9083" s="130"/>
    </row>
    <row r="9084" spans="1:2" ht="18" x14ac:dyDescent="0.2">
      <c r="A9084" s="26"/>
      <c r="B9084" s="130"/>
    </row>
    <row r="9085" spans="1:2" ht="18" x14ac:dyDescent="0.2">
      <c r="A9085" s="26"/>
      <c r="B9085" s="130"/>
    </row>
    <row r="9086" spans="1:2" ht="18" x14ac:dyDescent="0.2">
      <c r="A9086" s="26"/>
      <c r="B9086" s="130"/>
    </row>
    <row r="9087" spans="1:2" ht="18" x14ac:dyDescent="0.2">
      <c r="A9087" s="26"/>
      <c r="B9087" s="130"/>
    </row>
    <row r="9088" spans="1:2" ht="18" x14ac:dyDescent="0.2">
      <c r="A9088" s="26"/>
      <c r="B9088" s="130"/>
    </row>
    <row r="9089" spans="1:2" ht="18" x14ac:dyDescent="0.2">
      <c r="A9089" s="26"/>
      <c r="B9089" s="130"/>
    </row>
    <row r="9090" spans="1:2" ht="18" x14ac:dyDescent="0.2">
      <c r="A9090" s="26"/>
      <c r="B9090" s="130"/>
    </row>
    <row r="9091" spans="1:2" ht="18" x14ac:dyDescent="0.2">
      <c r="A9091" s="26"/>
      <c r="B9091" s="130"/>
    </row>
    <row r="9092" spans="1:2" ht="18" x14ac:dyDescent="0.2">
      <c r="A9092" s="26"/>
      <c r="B9092" s="130"/>
    </row>
    <row r="9093" spans="1:2" ht="18" x14ac:dyDescent="0.2">
      <c r="A9093" s="26"/>
      <c r="B9093" s="130"/>
    </row>
    <row r="9094" spans="1:2" ht="18" x14ac:dyDescent="0.2">
      <c r="A9094" s="26"/>
      <c r="B9094" s="130"/>
    </row>
    <row r="9095" spans="1:2" ht="18" x14ac:dyDescent="0.2">
      <c r="A9095" s="26"/>
      <c r="B9095" s="130"/>
    </row>
    <row r="9096" spans="1:2" ht="18" x14ac:dyDescent="0.2">
      <c r="A9096" s="26"/>
      <c r="B9096" s="130"/>
    </row>
    <row r="9097" spans="1:2" ht="18" x14ac:dyDescent="0.2">
      <c r="A9097" s="26"/>
      <c r="B9097" s="130"/>
    </row>
    <row r="9098" spans="1:2" ht="18" x14ac:dyDescent="0.2">
      <c r="A9098" s="26"/>
      <c r="B9098" s="130"/>
    </row>
    <row r="9099" spans="1:2" ht="18" x14ac:dyDescent="0.2">
      <c r="A9099" s="26"/>
      <c r="B9099" s="130"/>
    </row>
    <row r="9100" spans="1:2" ht="18" x14ac:dyDescent="0.2">
      <c r="A9100" s="26"/>
      <c r="B9100" s="130"/>
    </row>
    <row r="9101" spans="1:2" ht="18" x14ac:dyDescent="0.2">
      <c r="A9101" s="26"/>
      <c r="B9101" s="130"/>
    </row>
    <row r="9102" spans="1:2" ht="18" x14ac:dyDescent="0.2">
      <c r="A9102" s="26"/>
      <c r="B9102" s="130"/>
    </row>
    <row r="9103" spans="1:2" ht="18" x14ac:dyDescent="0.2">
      <c r="A9103" s="26"/>
      <c r="B9103" s="130"/>
    </row>
    <row r="9104" spans="1:2" ht="18" x14ac:dyDescent="0.2">
      <c r="A9104" s="26"/>
      <c r="B9104" s="130"/>
    </row>
    <row r="9105" spans="1:2" ht="18" x14ac:dyDescent="0.2">
      <c r="A9105" s="26"/>
      <c r="B9105" s="130"/>
    </row>
    <row r="9106" spans="1:2" ht="18" x14ac:dyDescent="0.2">
      <c r="A9106" s="26"/>
      <c r="B9106" s="130"/>
    </row>
    <row r="9107" spans="1:2" ht="18" x14ac:dyDescent="0.2">
      <c r="A9107" s="26"/>
      <c r="B9107" s="130"/>
    </row>
    <row r="9108" spans="1:2" ht="18" x14ac:dyDescent="0.2">
      <c r="A9108" s="26"/>
      <c r="B9108" s="130"/>
    </row>
    <row r="9109" spans="1:2" ht="18" x14ac:dyDescent="0.2">
      <c r="A9109" s="26"/>
      <c r="B9109" s="130"/>
    </row>
    <row r="9110" spans="1:2" ht="18" x14ac:dyDescent="0.2">
      <c r="A9110" s="26"/>
      <c r="B9110" s="130"/>
    </row>
    <row r="9111" spans="1:2" ht="18" x14ac:dyDescent="0.2">
      <c r="A9111" s="26"/>
      <c r="B9111" s="130"/>
    </row>
    <row r="9112" spans="1:2" ht="18" x14ac:dyDescent="0.2">
      <c r="A9112" s="26"/>
      <c r="B9112" s="130"/>
    </row>
    <row r="9113" spans="1:2" ht="18" x14ac:dyDescent="0.2">
      <c r="A9113" s="26"/>
      <c r="B9113" s="130"/>
    </row>
    <row r="9114" spans="1:2" ht="18" x14ac:dyDescent="0.2">
      <c r="A9114" s="26"/>
      <c r="B9114" s="130"/>
    </row>
    <row r="9115" spans="1:2" ht="18" x14ac:dyDescent="0.2">
      <c r="A9115" s="26"/>
      <c r="B9115" s="130"/>
    </row>
    <row r="9116" spans="1:2" ht="18" x14ac:dyDescent="0.2">
      <c r="A9116" s="26"/>
      <c r="B9116" s="130"/>
    </row>
    <row r="9117" spans="1:2" ht="18" x14ac:dyDescent="0.2">
      <c r="A9117" s="26"/>
      <c r="B9117" s="130"/>
    </row>
    <row r="9118" spans="1:2" ht="18" x14ac:dyDescent="0.2">
      <c r="A9118" s="26"/>
      <c r="B9118" s="130"/>
    </row>
    <row r="9119" spans="1:2" ht="18" x14ac:dyDescent="0.2">
      <c r="A9119" s="26"/>
      <c r="B9119" s="130"/>
    </row>
    <row r="9120" spans="1:2" ht="18" x14ac:dyDescent="0.2">
      <c r="A9120" s="26"/>
      <c r="B9120" s="130"/>
    </row>
    <row r="9121" spans="1:2" ht="18" x14ac:dyDescent="0.2">
      <c r="A9121" s="26"/>
      <c r="B9121" s="130"/>
    </row>
    <row r="9122" spans="1:2" ht="18" x14ac:dyDescent="0.2">
      <c r="A9122" s="26"/>
      <c r="B9122" s="130"/>
    </row>
    <row r="9123" spans="1:2" ht="18" x14ac:dyDescent="0.2">
      <c r="A9123" s="26"/>
      <c r="B9123" s="130"/>
    </row>
    <row r="9124" spans="1:2" ht="18" x14ac:dyDescent="0.2">
      <c r="A9124" s="26"/>
      <c r="B9124" s="130"/>
    </row>
    <row r="9125" spans="1:2" ht="18" x14ac:dyDescent="0.2">
      <c r="A9125" s="26"/>
      <c r="B9125" s="130"/>
    </row>
    <row r="9126" spans="1:2" ht="18" x14ac:dyDescent="0.2">
      <c r="A9126" s="26"/>
      <c r="B9126" s="130"/>
    </row>
    <row r="9127" spans="1:2" ht="18" x14ac:dyDescent="0.2">
      <c r="A9127" s="26"/>
      <c r="B9127" s="130"/>
    </row>
    <row r="9128" spans="1:2" ht="18" x14ac:dyDescent="0.2">
      <c r="A9128" s="26"/>
      <c r="B9128" s="130"/>
    </row>
    <row r="9129" spans="1:2" ht="18" x14ac:dyDescent="0.2">
      <c r="A9129" s="26"/>
      <c r="B9129" s="130"/>
    </row>
    <row r="9130" spans="1:2" ht="18" x14ac:dyDescent="0.2">
      <c r="A9130" s="26"/>
      <c r="B9130" s="130"/>
    </row>
    <row r="9131" spans="1:2" ht="18" x14ac:dyDescent="0.2">
      <c r="A9131" s="26"/>
      <c r="B9131" s="130"/>
    </row>
    <row r="9132" spans="1:2" ht="18" x14ac:dyDescent="0.2">
      <c r="A9132" s="26"/>
      <c r="B9132" s="130"/>
    </row>
    <row r="9133" spans="1:2" ht="18" x14ac:dyDescent="0.2">
      <c r="A9133" s="26"/>
      <c r="B9133" s="130"/>
    </row>
    <row r="9134" spans="1:2" ht="18" x14ac:dyDescent="0.2">
      <c r="A9134" s="26"/>
      <c r="B9134" s="130"/>
    </row>
    <row r="9135" spans="1:2" ht="18" x14ac:dyDescent="0.2">
      <c r="A9135" s="26"/>
      <c r="B9135" s="130"/>
    </row>
    <row r="9136" spans="1:2" ht="18" x14ac:dyDescent="0.2">
      <c r="A9136" s="26"/>
      <c r="B9136" s="130"/>
    </row>
    <row r="9137" spans="1:2" ht="18" x14ac:dyDescent="0.2">
      <c r="A9137" s="26"/>
      <c r="B9137" s="130"/>
    </row>
    <row r="9138" spans="1:2" ht="18" x14ac:dyDescent="0.2">
      <c r="A9138" s="26"/>
      <c r="B9138" s="130"/>
    </row>
    <row r="9139" spans="1:2" ht="18" x14ac:dyDescent="0.2">
      <c r="A9139" s="26"/>
      <c r="B9139" s="130"/>
    </row>
    <row r="9140" spans="1:2" ht="18" x14ac:dyDescent="0.2">
      <c r="A9140" s="26"/>
      <c r="B9140" s="130"/>
    </row>
    <row r="9141" spans="1:2" ht="18" x14ac:dyDescent="0.2">
      <c r="A9141" s="26"/>
      <c r="B9141" s="130"/>
    </row>
    <row r="9142" spans="1:2" ht="18" x14ac:dyDescent="0.2">
      <c r="A9142" s="26"/>
      <c r="B9142" s="130"/>
    </row>
    <row r="9143" spans="1:2" ht="18" x14ac:dyDescent="0.2">
      <c r="A9143" s="26"/>
      <c r="B9143" s="130"/>
    </row>
    <row r="9144" spans="1:2" ht="18" x14ac:dyDescent="0.2">
      <c r="A9144" s="26"/>
      <c r="B9144" s="130"/>
    </row>
    <row r="9145" spans="1:2" ht="18" x14ac:dyDescent="0.2">
      <c r="A9145" s="26"/>
      <c r="B9145" s="130"/>
    </row>
    <row r="9146" spans="1:2" ht="18" x14ac:dyDescent="0.2">
      <c r="A9146" s="26"/>
      <c r="B9146" s="130"/>
    </row>
    <row r="9147" spans="1:2" ht="18" x14ac:dyDescent="0.2">
      <c r="A9147" s="26"/>
      <c r="B9147" s="130"/>
    </row>
    <row r="9148" spans="1:2" ht="18" x14ac:dyDescent="0.2">
      <c r="A9148" s="26"/>
      <c r="B9148" s="130"/>
    </row>
    <row r="9149" spans="1:2" ht="18" x14ac:dyDescent="0.2">
      <c r="A9149" s="26"/>
      <c r="B9149" s="130"/>
    </row>
    <row r="9150" spans="1:2" ht="18" x14ac:dyDescent="0.2">
      <c r="A9150" s="26"/>
      <c r="B9150" s="130"/>
    </row>
    <row r="9151" spans="1:2" ht="18" x14ac:dyDescent="0.2">
      <c r="A9151" s="26"/>
      <c r="B9151" s="130"/>
    </row>
    <row r="9152" spans="1:2" ht="18" x14ac:dyDescent="0.2">
      <c r="A9152" s="26"/>
      <c r="B9152" s="130"/>
    </row>
    <row r="9153" spans="1:2" ht="18" x14ac:dyDescent="0.2">
      <c r="A9153" s="26"/>
      <c r="B9153" s="130"/>
    </row>
    <row r="9154" spans="1:2" ht="18" x14ac:dyDescent="0.2">
      <c r="A9154" s="26"/>
      <c r="B9154" s="130"/>
    </row>
    <row r="9155" spans="1:2" ht="18" x14ac:dyDescent="0.2">
      <c r="A9155" s="26"/>
      <c r="B9155" s="130"/>
    </row>
    <row r="9156" spans="1:2" ht="18" x14ac:dyDescent="0.2">
      <c r="A9156" s="26"/>
      <c r="B9156" s="130"/>
    </row>
    <row r="9157" spans="1:2" ht="18" x14ac:dyDescent="0.2">
      <c r="A9157" s="26"/>
      <c r="B9157" s="130"/>
    </row>
    <row r="9158" spans="1:2" ht="18" x14ac:dyDescent="0.2">
      <c r="A9158" s="26"/>
      <c r="B9158" s="130"/>
    </row>
    <row r="9159" spans="1:2" ht="18" x14ac:dyDescent="0.2">
      <c r="A9159" s="26"/>
      <c r="B9159" s="130"/>
    </row>
    <row r="9160" spans="1:2" ht="18" x14ac:dyDescent="0.2">
      <c r="A9160" s="26"/>
      <c r="B9160" s="130"/>
    </row>
    <row r="9161" spans="1:2" ht="18" x14ac:dyDescent="0.2">
      <c r="A9161" s="26"/>
      <c r="B9161" s="130"/>
    </row>
    <row r="9162" spans="1:2" ht="18" x14ac:dyDescent="0.2">
      <c r="A9162" s="26"/>
      <c r="B9162" s="130"/>
    </row>
    <row r="9163" spans="1:2" ht="18" x14ac:dyDescent="0.2">
      <c r="A9163" s="26"/>
      <c r="B9163" s="130"/>
    </row>
    <row r="9164" spans="1:2" ht="18" x14ac:dyDescent="0.2">
      <c r="A9164" s="26"/>
      <c r="B9164" s="130"/>
    </row>
    <row r="9165" spans="1:2" ht="18" x14ac:dyDescent="0.2">
      <c r="A9165" s="26"/>
      <c r="B9165" s="130"/>
    </row>
    <row r="9166" spans="1:2" ht="18" x14ac:dyDescent="0.2">
      <c r="A9166" s="26"/>
      <c r="B9166" s="130"/>
    </row>
    <row r="9167" spans="1:2" ht="18" x14ac:dyDescent="0.2">
      <c r="A9167" s="26"/>
      <c r="B9167" s="130"/>
    </row>
    <row r="9168" spans="1:2" ht="18" x14ac:dyDescent="0.2">
      <c r="A9168" s="26"/>
      <c r="B9168" s="130"/>
    </row>
    <row r="9169" spans="1:2" ht="18" x14ac:dyDescent="0.2">
      <c r="A9169" s="26"/>
      <c r="B9169" s="130"/>
    </row>
    <row r="9170" spans="1:2" ht="18" x14ac:dyDescent="0.2">
      <c r="A9170" s="26"/>
      <c r="B9170" s="130"/>
    </row>
    <row r="9171" spans="1:2" ht="18" x14ac:dyDescent="0.2">
      <c r="A9171" s="26"/>
      <c r="B9171" s="130"/>
    </row>
    <row r="9172" spans="1:2" ht="18" x14ac:dyDescent="0.2">
      <c r="A9172" s="26"/>
      <c r="B9172" s="130"/>
    </row>
    <row r="9173" spans="1:2" ht="18" x14ac:dyDescent="0.2">
      <c r="A9173" s="26"/>
      <c r="B9173" s="130"/>
    </row>
    <row r="9174" spans="1:2" ht="18" x14ac:dyDescent="0.2">
      <c r="A9174" s="26"/>
      <c r="B9174" s="130"/>
    </row>
    <row r="9175" spans="1:2" ht="18" x14ac:dyDescent="0.2">
      <c r="A9175" s="26"/>
      <c r="B9175" s="130"/>
    </row>
    <row r="9176" spans="1:2" ht="18" x14ac:dyDescent="0.2">
      <c r="A9176" s="26"/>
      <c r="B9176" s="130"/>
    </row>
    <row r="9177" spans="1:2" ht="18" x14ac:dyDescent="0.2">
      <c r="A9177" s="26"/>
      <c r="B9177" s="130"/>
    </row>
    <row r="9178" spans="1:2" ht="18" x14ac:dyDescent="0.2">
      <c r="A9178" s="26"/>
      <c r="B9178" s="130"/>
    </row>
    <row r="9179" spans="1:2" ht="18" x14ac:dyDescent="0.2">
      <c r="A9179" s="26"/>
      <c r="B9179" s="130"/>
    </row>
    <row r="9180" spans="1:2" ht="18" x14ac:dyDescent="0.2">
      <c r="A9180" s="26"/>
      <c r="B9180" s="130"/>
    </row>
    <row r="9181" spans="1:2" ht="18" x14ac:dyDescent="0.2">
      <c r="A9181" s="26"/>
      <c r="B9181" s="130"/>
    </row>
    <row r="9182" spans="1:2" ht="18" x14ac:dyDescent="0.2">
      <c r="A9182" s="26"/>
      <c r="B9182" s="130"/>
    </row>
    <row r="9183" spans="1:2" ht="18" x14ac:dyDescent="0.2">
      <c r="A9183" s="26"/>
      <c r="B9183" s="130"/>
    </row>
    <row r="9184" spans="1:2" ht="18" x14ac:dyDescent="0.2">
      <c r="A9184" s="26"/>
      <c r="B9184" s="130"/>
    </row>
    <row r="9185" spans="1:2" ht="18" x14ac:dyDescent="0.2">
      <c r="A9185" s="26"/>
      <c r="B9185" s="130"/>
    </row>
    <row r="9186" spans="1:2" ht="18" x14ac:dyDescent="0.2">
      <c r="A9186" s="26"/>
      <c r="B9186" s="130"/>
    </row>
    <row r="9187" spans="1:2" ht="18" x14ac:dyDescent="0.2">
      <c r="A9187" s="26"/>
      <c r="B9187" s="130"/>
    </row>
    <row r="9188" spans="1:2" ht="18" x14ac:dyDescent="0.2">
      <c r="A9188" s="26"/>
      <c r="B9188" s="130"/>
    </row>
    <row r="9189" spans="1:2" ht="18" x14ac:dyDescent="0.2">
      <c r="A9189" s="26"/>
      <c r="B9189" s="130"/>
    </row>
    <row r="9190" spans="1:2" ht="18" x14ac:dyDescent="0.2">
      <c r="A9190" s="26"/>
      <c r="B9190" s="130"/>
    </row>
    <row r="9191" spans="1:2" ht="18" x14ac:dyDescent="0.2">
      <c r="A9191" s="26"/>
      <c r="B9191" s="130"/>
    </row>
    <row r="9192" spans="1:2" ht="18" x14ac:dyDescent="0.2">
      <c r="A9192" s="26"/>
      <c r="B9192" s="130"/>
    </row>
    <row r="9193" spans="1:2" ht="18" x14ac:dyDescent="0.2">
      <c r="A9193" s="26"/>
      <c r="B9193" s="130"/>
    </row>
    <row r="9194" spans="1:2" ht="18" x14ac:dyDescent="0.2">
      <c r="A9194" s="26"/>
      <c r="B9194" s="130"/>
    </row>
    <row r="9195" spans="1:2" ht="18" x14ac:dyDescent="0.2">
      <c r="A9195" s="26"/>
      <c r="B9195" s="130"/>
    </row>
    <row r="9196" spans="1:2" ht="18" x14ac:dyDescent="0.2">
      <c r="A9196" s="26"/>
      <c r="B9196" s="130"/>
    </row>
    <row r="9197" spans="1:2" ht="18" x14ac:dyDescent="0.2">
      <c r="A9197" s="26"/>
      <c r="B9197" s="130"/>
    </row>
    <row r="9198" spans="1:2" ht="18" x14ac:dyDescent="0.2">
      <c r="A9198" s="26"/>
      <c r="B9198" s="130"/>
    </row>
    <row r="9199" spans="1:2" ht="18" x14ac:dyDescent="0.2">
      <c r="A9199" s="26"/>
      <c r="B9199" s="130"/>
    </row>
    <row r="9200" spans="1:2" ht="18" x14ac:dyDescent="0.2">
      <c r="A9200" s="26"/>
      <c r="B9200" s="130"/>
    </row>
    <row r="9201" spans="1:2" ht="18" x14ac:dyDescent="0.2">
      <c r="A9201" s="26"/>
      <c r="B9201" s="130"/>
    </row>
    <row r="9202" spans="1:2" ht="18" x14ac:dyDescent="0.2">
      <c r="A9202" s="26"/>
      <c r="B9202" s="130"/>
    </row>
    <row r="9203" spans="1:2" ht="18" x14ac:dyDescent="0.2">
      <c r="A9203" s="26"/>
      <c r="B9203" s="130"/>
    </row>
    <row r="9204" spans="1:2" ht="18" x14ac:dyDescent="0.2">
      <c r="A9204" s="26"/>
      <c r="B9204" s="130"/>
    </row>
    <row r="9205" spans="1:2" ht="18" x14ac:dyDescent="0.2">
      <c r="A9205" s="26"/>
      <c r="B9205" s="130"/>
    </row>
    <row r="9206" spans="1:2" ht="18" x14ac:dyDescent="0.2">
      <c r="A9206" s="26"/>
      <c r="B9206" s="130"/>
    </row>
    <row r="9207" spans="1:2" ht="18" x14ac:dyDescent="0.2">
      <c r="A9207" s="26"/>
      <c r="B9207" s="130"/>
    </row>
    <row r="9208" spans="1:2" ht="18" x14ac:dyDescent="0.2">
      <c r="A9208" s="26"/>
      <c r="B9208" s="130"/>
    </row>
    <row r="9209" spans="1:2" ht="18" x14ac:dyDescent="0.2">
      <c r="A9209" s="26"/>
      <c r="B9209" s="130"/>
    </row>
    <row r="9210" spans="1:2" ht="18" x14ac:dyDescent="0.2">
      <c r="A9210" s="26"/>
      <c r="B9210" s="130"/>
    </row>
    <row r="9211" spans="1:2" ht="18" x14ac:dyDescent="0.2">
      <c r="A9211" s="26"/>
      <c r="B9211" s="130"/>
    </row>
    <row r="9212" spans="1:2" ht="18" x14ac:dyDescent="0.2">
      <c r="A9212" s="26"/>
      <c r="B9212" s="130"/>
    </row>
    <row r="9213" spans="1:2" ht="18" x14ac:dyDescent="0.2">
      <c r="A9213" s="26"/>
      <c r="B9213" s="130"/>
    </row>
    <row r="9214" spans="1:2" ht="18" x14ac:dyDescent="0.2">
      <c r="A9214" s="26"/>
      <c r="B9214" s="130"/>
    </row>
    <row r="9215" spans="1:2" ht="18" x14ac:dyDescent="0.2">
      <c r="A9215" s="26"/>
      <c r="B9215" s="130"/>
    </row>
    <row r="9216" spans="1:2" ht="18" x14ac:dyDescent="0.2">
      <c r="A9216" s="26"/>
      <c r="B9216" s="130"/>
    </row>
    <row r="9217" spans="1:2" ht="18" x14ac:dyDescent="0.2">
      <c r="A9217" s="26"/>
      <c r="B9217" s="130"/>
    </row>
    <row r="9218" spans="1:2" ht="18" x14ac:dyDescent="0.2">
      <c r="A9218" s="26"/>
      <c r="B9218" s="130"/>
    </row>
    <row r="9219" spans="1:2" ht="18" x14ac:dyDescent="0.2">
      <c r="A9219" s="26"/>
      <c r="B9219" s="130"/>
    </row>
    <row r="9220" spans="1:2" ht="18" x14ac:dyDescent="0.2">
      <c r="A9220" s="26"/>
      <c r="B9220" s="130"/>
    </row>
    <row r="9221" spans="1:2" ht="18" x14ac:dyDescent="0.2">
      <c r="A9221" s="26"/>
      <c r="B9221" s="130"/>
    </row>
    <row r="9222" spans="1:2" ht="18" x14ac:dyDescent="0.2">
      <c r="A9222" s="26"/>
      <c r="B9222" s="130"/>
    </row>
    <row r="9223" spans="1:2" ht="18" x14ac:dyDescent="0.2">
      <c r="A9223" s="26"/>
      <c r="B9223" s="130"/>
    </row>
    <row r="9224" spans="1:2" ht="18" x14ac:dyDescent="0.2">
      <c r="A9224" s="26"/>
      <c r="B9224" s="130"/>
    </row>
    <row r="9225" spans="1:2" ht="18" x14ac:dyDescent="0.2">
      <c r="A9225" s="26"/>
      <c r="B9225" s="130"/>
    </row>
    <row r="9226" spans="1:2" ht="18" x14ac:dyDescent="0.2">
      <c r="A9226" s="26"/>
      <c r="B9226" s="130"/>
    </row>
    <row r="9227" spans="1:2" ht="18" x14ac:dyDescent="0.2">
      <c r="A9227" s="26"/>
      <c r="B9227" s="130"/>
    </row>
    <row r="9228" spans="1:2" ht="18" x14ac:dyDescent="0.2">
      <c r="A9228" s="26"/>
      <c r="B9228" s="130"/>
    </row>
    <row r="9229" spans="1:2" ht="18" x14ac:dyDescent="0.2">
      <c r="A9229" s="26"/>
      <c r="B9229" s="130"/>
    </row>
    <row r="9230" spans="1:2" ht="18" x14ac:dyDescent="0.2">
      <c r="A9230" s="26"/>
      <c r="B9230" s="130"/>
    </row>
    <row r="9231" spans="1:2" ht="18" x14ac:dyDescent="0.2">
      <c r="A9231" s="26"/>
      <c r="B9231" s="130"/>
    </row>
    <row r="9232" spans="1:2" ht="18" x14ac:dyDescent="0.2">
      <c r="A9232" s="26"/>
      <c r="B9232" s="130"/>
    </row>
    <row r="9233" spans="1:2" ht="18" x14ac:dyDescent="0.2">
      <c r="A9233" s="26"/>
      <c r="B9233" s="130"/>
    </row>
    <row r="9234" spans="1:2" ht="18" x14ac:dyDescent="0.2">
      <c r="A9234" s="26"/>
      <c r="B9234" s="130"/>
    </row>
    <row r="9235" spans="1:2" ht="18" x14ac:dyDescent="0.2">
      <c r="A9235" s="26"/>
      <c r="B9235" s="130"/>
    </row>
    <row r="9236" spans="1:2" ht="18" x14ac:dyDescent="0.2">
      <c r="A9236" s="26"/>
      <c r="B9236" s="130"/>
    </row>
    <row r="9237" spans="1:2" ht="18" x14ac:dyDescent="0.2">
      <c r="A9237" s="26"/>
      <c r="B9237" s="130"/>
    </row>
    <row r="9238" spans="1:2" ht="18" x14ac:dyDescent="0.2">
      <c r="A9238" s="26"/>
      <c r="B9238" s="130"/>
    </row>
    <row r="9239" spans="1:2" ht="18" x14ac:dyDescent="0.2">
      <c r="A9239" s="26"/>
      <c r="B9239" s="130"/>
    </row>
    <row r="9240" spans="1:2" ht="18" x14ac:dyDescent="0.2">
      <c r="A9240" s="26"/>
      <c r="B9240" s="130"/>
    </row>
    <row r="9241" spans="1:2" ht="18" x14ac:dyDescent="0.2">
      <c r="A9241" s="26"/>
      <c r="B9241" s="130"/>
    </row>
    <row r="9242" spans="1:2" ht="18" x14ac:dyDescent="0.2">
      <c r="A9242" s="26"/>
      <c r="B9242" s="130"/>
    </row>
    <row r="9243" spans="1:2" ht="18" x14ac:dyDescent="0.2">
      <c r="A9243" s="26"/>
      <c r="B9243" s="130"/>
    </row>
    <row r="9244" spans="1:2" ht="18" x14ac:dyDescent="0.2">
      <c r="A9244" s="26"/>
      <c r="B9244" s="130"/>
    </row>
    <row r="9245" spans="1:2" ht="18" x14ac:dyDescent="0.2">
      <c r="A9245" s="26"/>
      <c r="B9245" s="130"/>
    </row>
    <row r="9246" spans="1:2" ht="18" x14ac:dyDescent="0.2">
      <c r="A9246" s="26"/>
      <c r="B9246" s="130"/>
    </row>
    <row r="9247" spans="1:2" ht="18" x14ac:dyDescent="0.2">
      <c r="A9247" s="26"/>
      <c r="B9247" s="130"/>
    </row>
    <row r="9248" spans="1:2" ht="18" x14ac:dyDescent="0.2">
      <c r="A9248" s="26"/>
      <c r="B9248" s="130"/>
    </row>
    <row r="9249" spans="1:2" ht="18" x14ac:dyDescent="0.2">
      <c r="A9249" s="26"/>
      <c r="B9249" s="130"/>
    </row>
    <row r="9250" spans="1:2" ht="18" x14ac:dyDescent="0.2">
      <c r="A9250" s="26"/>
      <c r="B9250" s="130"/>
    </row>
    <row r="9251" spans="1:2" ht="18" x14ac:dyDescent="0.2">
      <c r="A9251" s="26"/>
      <c r="B9251" s="130"/>
    </row>
    <row r="9252" spans="1:2" ht="18" x14ac:dyDescent="0.2">
      <c r="A9252" s="26"/>
      <c r="B9252" s="130"/>
    </row>
    <row r="9253" spans="1:2" ht="18" x14ac:dyDescent="0.2">
      <c r="A9253" s="26"/>
      <c r="B9253" s="130"/>
    </row>
    <row r="9254" spans="1:2" ht="18" x14ac:dyDescent="0.2">
      <c r="A9254" s="26"/>
      <c r="B9254" s="130"/>
    </row>
    <row r="9255" spans="1:2" ht="18" x14ac:dyDescent="0.2">
      <c r="A9255" s="26"/>
      <c r="B9255" s="130"/>
    </row>
    <row r="9256" spans="1:2" ht="18" x14ac:dyDescent="0.2">
      <c r="A9256" s="26"/>
      <c r="B9256" s="130"/>
    </row>
    <row r="9257" spans="1:2" ht="18" x14ac:dyDescent="0.2">
      <c r="A9257" s="26"/>
      <c r="B9257" s="130"/>
    </row>
    <row r="9258" spans="1:2" ht="18" x14ac:dyDescent="0.2">
      <c r="A9258" s="26"/>
      <c r="B9258" s="130"/>
    </row>
    <row r="9259" spans="1:2" ht="18" x14ac:dyDescent="0.2">
      <c r="A9259" s="26"/>
      <c r="B9259" s="130"/>
    </row>
    <row r="9260" spans="1:2" ht="18" x14ac:dyDescent="0.2">
      <c r="A9260" s="26"/>
      <c r="B9260" s="130"/>
    </row>
    <row r="9261" spans="1:2" ht="18" x14ac:dyDescent="0.2">
      <c r="A9261" s="26"/>
      <c r="B9261" s="130"/>
    </row>
    <row r="9262" spans="1:2" ht="18" x14ac:dyDescent="0.2">
      <c r="A9262" s="26"/>
      <c r="B9262" s="130"/>
    </row>
    <row r="9263" spans="1:2" ht="18" x14ac:dyDescent="0.2">
      <c r="A9263" s="26"/>
      <c r="B9263" s="130"/>
    </row>
    <row r="9264" spans="1:2" ht="18" x14ac:dyDescent="0.2">
      <c r="A9264" s="26"/>
      <c r="B9264" s="130"/>
    </row>
    <row r="9265" spans="1:2" ht="18" x14ac:dyDescent="0.2">
      <c r="A9265" s="26"/>
      <c r="B9265" s="130"/>
    </row>
    <row r="9266" spans="1:2" ht="18" x14ac:dyDescent="0.2">
      <c r="A9266" s="26"/>
      <c r="B9266" s="130"/>
    </row>
    <row r="9267" spans="1:2" ht="18" x14ac:dyDescent="0.2">
      <c r="A9267" s="26"/>
      <c r="B9267" s="130"/>
    </row>
    <row r="9268" spans="1:2" ht="18" x14ac:dyDescent="0.2">
      <c r="A9268" s="26"/>
      <c r="B9268" s="130"/>
    </row>
    <row r="9269" spans="1:2" ht="18" x14ac:dyDescent="0.2">
      <c r="A9269" s="26"/>
      <c r="B9269" s="130"/>
    </row>
    <row r="9270" spans="1:2" ht="18" x14ac:dyDescent="0.2">
      <c r="A9270" s="26"/>
      <c r="B9270" s="130"/>
    </row>
    <row r="9271" spans="1:2" ht="18" x14ac:dyDescent="0.2">
      <c r="A9271" s="26"/>
      <c r="B9271" s="130"/>
    </row>
    <row r="9272" spans="1:2" ht="18" x14ac:dyDescent="0.2">
      <c r="A9272" s="26"/>
      <c r="B9272" s="130"/>
    </row>
    <row r="9273" spans="1:2" ht="18" x14ac:dyDescent="0.2">
      <c r="A9273" s="26"/>
      <c r="B9273" s="130"/>
    </row>
    <row r="9274" spans="1:2" ht="18" x14ac:dyDescent="0.2">
      <c r="A9274" s="26"/>
      <c r="B9274" s="130"/>
    </row>
    <row r="9275" spans="1:2" ht="18" x14ac:dyDescent="0.2">
      <c r="A9275" s="26"/>
      <c r="B9275" s="130"/>
    </row>
    <row r="9276" spans="1:2" ht="18" x14ac:dyDescent="0.2">
      <c r="A9276" s="26"/>
      <c r="B9276" s="130"/>
    </row>
    <row r="9277" spans="1:2" ht="18" x14ac:dyDescent="0.2">
      <c r="A9277" s="26"/>
      <c r="B9277" s="130"/>
    </row>
    <row r="9278" spans="1:2" ht="18" x14ac:dyDescent="0.2">
      <c r="A9278" s="26"/>
      <c r="B9278" s="130"/>
    </row>
    <row r="9279" spans="1:2" ht="18" x14ac:dyDescent="0.2">
      <c r="A9279" s="26"/>
      <c r="B9279" s="130"/>
    </row>
    <row r="9280" spans="1:2" ht="18" x14ac:dyDescent="0.2">
      <c r="A9280" s="26"/>
      <c r="B9280" s="130"/>
    </row>
    <row r="9281" spans="1:2" ht="18" x14ac:dyDescent="0.2">
      <c r="A9281" s="26"/>
      <c r="B9281" s="130"/>
    </row>
    <row r="9282" spans="1:2" ht="18" x14ac:dyDescent="0.2">
      <c r="A9282" s="26"/>
      <c r="B9282" s="130"/>
    </row>
    <row r="9283" spans="1:2" ht="18" x14ac:dyDescent="0.2">
      <c r="A9283" s="26"/>
      <c r="B9283" s="130"/>
    </row>
    <row r="9284" spans="1:2" ht="18" x14ac:dyDescent="0.2">
      <c r="A9284" s="26"/>
      <c r="B9284" s="130"/>
    </row>
    <row r="9285" spans="1:2" ht="18" x14ac:dyDescent="0.2">
      <c r="A9285" s="26"/>
      <c r="B9285" s="130"/>
    </row>
    <row r="9286" spans="1:2" ht="18" x14ac:dyDescent="0.2">
      <c r="A9286" s="26"/>
      <c r="B9286" s="130"/>
    </row>
    <row r="9287" spans="1:2" ht="18" x14ac:dyDescent="0.2">
      <c r="A9287" s="26"/>
      <c r="B9287" s="130"/>
    </row>
    <row r="9288" spans="1:2" ht="18" x14ac:dyDescent="0.2">
      <c r="A9288" s="26"/>
      <c r="B9288" s="130"/>
    </row>
    <row r="9289" spans="1:2" ht="18" x14ac:dyDescent="0.2">
      <c r="A9289" s="26"/>
      <c r="B9289" s="130"/>
    </row>
    <row r="9290" spans="1:2" ht="18" x14ac:dyDescent="0.2">
      <c r="A9290" s="26"/>
      <c r="B9290" s="130"/>
    </row>
    <row r="9291" spans="1:2" ht="18" x14ac:dyDescent="0.2">
      <c r="A9291" s="26"/>
      <c r="B9291" s="130"/>
    </row>
    <row r="9292" spans="1:2" ht="18" x14ac:dyDescent="0.2">
      <c r="A9292" s="26"/>
      <c r="B9292" s="130"/>
    </row>
    <row r="9293" spans="1:2" ht="18" x14ac:dyDescent="0.2">
      <c r="A9293" s="26"/>
      <c r="B9293" s="130"/>
    </row>
    <row r="9294" spans="1:2" ht="18" x14ac:dyDescent="0.2">
      <c r="A9294" s="26"/>
      <c r="B9294" s="130"/>
    </row>
    <row r="9295" spans="1:2" ht="18" x14ac:dyDescent="0.2">
      <c r="A9295" s="26"/>
      <c r="B9295" s="130"/>
    </row>
    <row r="9296" spans="1:2" ht="18" x14ac:dyDescent="0.2">
      <c r="A9296" s="26"/>
      <c r="B9296" s="130"/>
    </row>
    <row r="9297" spans="1:2" ht="18" x14ac:dyDescent="0.2">
      <c r="A9297" s="26"/>
      <c r="B9297" s="130"/>
    </row>
    <row r="9298" spans="1:2" ht="18" x14ac:dyDescent="0.2">
      <c r="A9298" s="26"/>
      <c r="B9298" s="130"/>
    </row>
    <row r="9299" spans="1:2" ht="18" x14ac:dyDescent="0.2">
      <c r="A9299" s="26"/>
      <c r="B9299" s="130"/>
    </row>
    <row r="9300" spans="1:2" ht="18" x14ac:dyDescent="0.2">
      <c r="A9300" s="26"/>
      <c r="B9300" s="130"/>
    </row>
    <row r="9301" spans="1:2" ht="18" x14ac:dyDescent="0.2">
      <c r="A9301" s="26"/>
      <c r="B9301" s="130"/>
    </row>
    <row r="9302" spans="1:2" ht="18" x14ac:dyDescent="0.2">
      <c r="A9302" s="26"/>
      <c r="B9302" s="130"/>
    </row>
    <row r="9303" spans="1:2" ht="18" x14ac:dyDescent="0.2">
      <c r="A9303" s="26"/>
      <c r="B9303" s="130"/>
    </row>
    <row r="9304" spans="1:2" ht="18" x14ac:dyDescent="0.2">
      <c r="A9304" s="26"/>
      <c r="B9304" s="130"/>
    </row>
    <row r="9305" spans="1:2" ht="18" x14ac:dyDescent="0.2">
      <c r="A9305" s="26"/>
      <c r="B9305" s="130"/>
    </row>
    <row r="9306" spans="1:2" ht="18" x14ac:dyDescent="0.2">
      <c r="A9306" s="26"/>
      <c r="B9306" s="130"/>
    </row>
    <row r="9307" spans="1:2" ht="18" x14ac:dyDescent="0.2">
      <c r="A9307" s="26"/>
      <c r="B9307" s="130"/>
    </row>
    <row r="9308" spans="1:2" ht="18" x14ac:dyDescent="0.2">
      <c r="A9308" s="26"/>
      <c r="B9308" s="130"/>
    </row>
    <row r="9309" spans="1:2" ht="18" x14ac:dyDescent="0.2">
      <c r="A9309" s="26"/>
      <c r="B9309" s="130"/>
    </row>
    <row r="9310" spans="1:2" ht="18" x14ac:dyDescent="0.2">
      <c r="A9310" s="26"/>
      <c r="B9310" s="130"/>
    </row>
    <row r="9311" spans="1:2" ht="18" x14ac:dyDescent="0.2">
      <c r="A9311" s="26"/>
      <c r="B9311" s="130"/>
    </row>
    <row r="9312" spans="1:2" ht="18" x14ac:dyDescent="0.2">
      <c r="A9312" s="26"/>
      <c r="B9312" s="130"/>
    </row>
    <row r="9313" spans="1:2" ht="18" x14ac:dyDescent="0.2">
      <c r="A9313" s="26"/>
      <c r="B9313" s="130"/>
    </row>
    <row r="9314" spans="1:2" ht="18" x14ac:dyDescent="0.2">
      <c r="A9314" s="26"/>
      <c r="B9314" s="130"/>
    </row>
    <row r="9315" spans="1:2" ht="18" x14ac:dyDescent="0.2">
      <c r="A9315" s="26"/>
      <c r="B9315" s="130"/>
    </row>
    <row r="9316" spans="1:2" ht="18" x14ac:dyDescent="0.2">
      <c r="A9316" s="26"/>
      <c r="B9316" s="130"/>
    </row>
    <row r="9317" spans="1:2" ht="18" x14ac:dyDescent="0.2">
      <c r="A9317" s="26"/>
      <c r="B9317" s="130"/>
    </row>
    <row r="9318" spans="1:2" ht="18" x14ac:dyDescent="0.2">
      <c r="A9318" s="26"/>
      <c r="B9318" s="130"/>
    </row>
    <row r="9319" spans="1:2" ht="18" x14ac:dyDescent="0.2">
      <c r="A9319" s="26"/>
      <c r="B9319" s="130"/>
    </row>
    <row r="9320" spans="1:2" ht="18" x14ac:dyDescent="0.2">
      <c r="A9320" s="26"/>
      <c r="B9320" s="130"/>
    </row>
    <row r="9321" spans="1:2" ht="18" x14ac:dyDescent="0.2">
      <c r="A9321" s="26"/>
      <c r="B9321" s="130"/>
    </row>
    <row r="9322" spans="1:2" ht="18" x14ac:dyDescent="0.2">
      <c r="A9322" s="26"/>
      <c r="B9322" s="130"/>
    </row>
    <row r="9323" spans="1:2" ht="18" x14ac:dyDescent="0.2">
      <c r="A9323" s="26"/>
      <c r="B9323" s="130"/>
    </row>
    <row r="9324" spans="1:2" ht="18" x14ac:dyDescent="0.2">
      <c r="A9324" s="26"/>
      <c r="B9324" s="130"/>
    </row>
    <row r="9325" spans="1:2" ht="18" x14ac:dyDescent="0.2">
      <c r="A9325" s="26"/>
      <c r="B9325" s="130"/>
    </row>
    <row r="9326" spans="1:2" ht="18" x14ac:dyDescent="0.2">
      <c r="A9326" s="26"/>
      <c r="B9326" s="130"/>
    </row>
    <row r="9327" spans="1:2" ht="18" x14ac:dyDescent="0.2">
      <c r="A9327" s="26"/>
      <c r="B9327" s="130"/>
    </row>
    <row r="9328" spans="1:2" ht="18" x14ac:dyDescent="0.2">
      <c r="A9328" s="26"/>
      <c r="B9328" s="130"/>
    </row>
    <row r="9329" spans="1:2" ht="18" x14ac:dyDescent="0.2">
      <c r="A9329" s="26"/>
      <c r="B9329" s="130"/>
    </row>
    <row r="9330" spans="1:2" ht="18" x14ac:dyDescent="0.2">
      <c r="A9330" s="26"/>
      <c r="B9330" s="130"/>
    </row>
    <row r="9331" spans="1:2" ht="18" x14ac:dyDescent="0.2">
      <c r="A9331" s="26"/>
      <c r="B9331" s="130"/>
    </row>
    <row r="9332" spans="1:2" ht="18" x14ac:dyDescent="0.2">
      <c r="A9332" s="26"/>
      <c r="B9332" s="130"/>
    </row>
    <row r="9333" spans="1:2" ht="18" x14ac:dyDescent="0.2">
      <c r="A9333" s="26"/>
      <c r="B9333" s="130"/>
    </row>
    <row r="9334" spans="1:2" ht="18" x14ac:dyDescent="0.2">
      <c r="A9334" s="26"/>
      <c r="B9334" s="130"/>
    </row>
    <row r="9335" spans="1:2" ht="18" x14ac:dyDescent="0.2">
      <c r="A9335" s="26"/>
      <c r="B9335" s="130"/>
    </row>
    <row r="9336" spans="1:2" ht="18" x14ac:dyDescent="0.2">
      <c r="A9336" s="26"/>
      <c r="B9336" s="130"/>
    </row>
    <row r="9337" spans="1:2" ht="18" x14ac:dyDescent="0.2">
      <c r="A9337" s="26"/>
      <c r="B9337" s="130"/>
    </row>
    <row r="9338" spans="1:2" ht="18" x14ac:dyDescent="0.2">
      <c r="A9338" s="26"/>
      <c r="B9338" s="130"/>
    </row>
    <row r="9339" spans="1:2" ht="18" x14ac:dyDescent="0.2">
      <c r="A9339" s="26"/>
      <c r="B9339" s="130"/>
    </row>
    <row r="9340" spans="1:2" ht="18" x14ac:dyDescent="0.2">
      <c r="A9340" s="26"/>
      <c r="B9340" s="130"/>
    </row>
    <row r="9341" spans="1:2" ht="18" x14ac:dyDescent="0.2">
      <c r="A9341" s="26"/>
      <c r="B9341" s="130"/>
    </row>
    <row r="9342" spans="1:2" ht="18" x14ac:dyDescent="0.2">
      <c r="A9342" s="26"/>
      <c r="B9342" s="130"/>
    </row>
    <row r="9343" spans="1:2" ht="18" x14ac:dyDescent="0.2">
      <c r="A9343" s="26"/>
      <c r="B9343" s="130"/>
    </row>
    <row r="9344" spans="1:2" ht="18" x14ac:dyDescent="0.2">
      <c r="A9344" s="26"/>
      <c r="B9344" s="130"/>
    </row>
    <row r="9345" spans="1:2" ht="18" x14ac:dyDescent="0.2">
      <c r="A9345" s="26"/>
      <c r="B9345" s="130"/>
    </row>
    <row r="9346" spans="1:2" ht="18" x14ac:dyDescent="0.2">
      <c r="A9346" s="26"/>
      <c r="B9346" s="130"/>
    </row>
    <row r="9347" spans="1:2" ht="18" x14ac:dyDescent="0.2">
      <c r="A9347" s="26"/>
      <c r="B9347" s="130"/>
    </row>
    <row r="9348" spans="1:2" ht="18" x14ac:dyDescent="0.2">
      <c r="A9348" s="26"/>
      <c r="B9348" s="130"/>
    </row>
    <row r="9349" spans="1:2" ht="18" x14ac:dyDescent="0.2">
      <c r="A9349" s="26"/>
      <c r="B9349" s="130"/>
    </row>
    <row r="9350" spans="1:2" ht="18" x14ac:dyDescent="0.2">
      <c r="A9350" s="26"/>
      <c r="B9350" s="130"/>
    </row>
    <row r="9351" spans="1:2" ht="18" x14ac:dyDescent="0.2">
      <c r="A9351" s="26"/>
      <c r="B9351" s="130"/>
    </row>
    <row r="9352" spans="1:2" ht="18" x14ac:dyDescent="0.2">
      <c r="A9352" s="26"/>
      <c r="B9352" s="130"/>
    </row>
    <row r="9353" spans="1:2" ht="18" x14ac:dyDescent="0.2">
      <c r="A9353" s="26"/>
      <c r="B9353" s="130"/>
    </row>
    <row r="9354" spans="1:2" ht="18" x14ac:dyDescent="0.2">
      <c r="A9354" s="26"/>
      <c r="B9354" s="130"/>
    </row>
    <row r="9355" spans="1:2" ht="18" x14ac:dyDescent="0.2">
      <c r="A9355" s="26"/>
      <c r="B9355" s="130"/>
    </row>
    <row r="9356" spans="1:2" ht="18" x14ac:dyDescent="0.2">
      <c r="A9356" s="26"/>
      <c r="B9356" s="130"/>
    </row>
    <row r="9357" spans="1:2" ht="18" x14ac:dyDescent="0.2">
      <c r="A9357" s="26"/>
      <c r="B9357" s="130"/>
    </row>
    <row r="9358" spans="1:2" ht="18" x14ac:dyDescent="0.2">
      <c r="A9358" s="26"/>
      <c r="B9358" s="130"/>
    </row>
    <row r="9359" spans="1:2" ht="18" x14ac:dyDescent="0.2">
      <c r="A9359" s="26"/>
      <c r="B9359" s="130"/>
    </row>
    <row r="9360" spans="1:2" ht="18" x14ac:dyDescent="0.2">
      <c r="A9360" s="26"/>
      <c r="B9360" s="130"/>
    </row>
    <row r="9361" spans="1:2" ht="18" x14ac:dyDescent="0.2">
      <c r="A9361" s="26"/>
      <c r="B9361" s="130"/>
    </row>
    <row r="9362" spans="1:2" ht="18" x14ac:dyDescent="0.2">
      <c r="A9362" s="26"/>
      <c r="B9362" s="130"/>
    </row>
    <row r="9363" spans="1:2" ht="18" x14ac:dyDescent="0.2">
      <c r="A9363" s="26"/>
      <c r="B9363" s="130"/>
    </row>
    <row r="9364" spans="1:2" ht="18" x14ac:dyDescent="0.2">
      <c r="A9364" s="26"/>
      <c r="B9364" s="130"/>
    </row>
    <row r="9365" spans="1:2" ht="18" x14ac:dyDescent="0.2">
      <c r="A9365" s="26"/>
      <c r="B9365" s="130"/>
    </row>
    <row r="9366" spans="1:2" ht="18" x14ac:dyDescent="0.2">
      <c r="A9366" s="26"/>
      <c r="B9366" s="130"/>
    </row>
    <row r="9367" spans="1:2" ht="18" x14ac:dyDescent="0.2">
      <c r="A9367" s="26"/>
      <c r="B9367" s="130"/>
    </row>
    <row r="9368" spans="1:2" ht="18" x14ac:dyDescent="0.2">
      <c r="A9368" s="26"/>
      <c r="B9368" s="130"/>
    </row>
    <row r="9369" spans="1:2" ht="18" x14ac:dyDescent="0.2">
      <c r="A9369" s="26"/>
      <c r="B9369" s="130"/>
    </row>
    <row r="9370" spans="1:2" ht="18" x14ac:dyDescent="0.2">
      <c r="A9370" s="26"/>
      <c r="B9370" s="130"/>
    </row>
    <row r="9371" spans="1:2" ht="18" x14ac:dyDescent="0.2">
      <c r="A9371" s="26"/>
      <c r="B9371" s="130"/>
    </row>
    <row r="9372" spans="1:2" ht="18" x14ac:dyDescent="0.2">
      <c r="A9372" s="26"/>
      <c r="B9372" s="130"/>
    </row>
    <row r="9373" spans="1:2" ht="18" x14ac:dyDescent="0.2">
      <c r="A9373" s="26"/>
      <c r="B9373" s="130"/>
    </row>
    <row r="9374" spans="1:2" ht="18" x14ac:dyDescent="0.2">
      <c r="A9374" s="26"/>
      <c r="B9374" s="130"/>
    </row>
    <row r="9375" spans="1:2" ht="18" x14ac:dyDescent="0.2">
      <c r="A9375" s="26"/>
      <c r="B9375" s="130"/>
    </row>
    <row r="9376" spans="1:2" ht="18" x14ac:dyDescent="0.2">
      <c r="A9376" s="26"/>
      <c r="B9376" s="130"/>
    </row>
    <row r="9377" spans="1:2" ht="18" x14ac:dyDescent="0.2">
      <c r="A9377" s="26"/>
      <c r="B9377" s="130"/>
    </row>
    <row r="9378" spans="1:2" ht="18" x14ac:dyDescent="0.2">
      <c r="A9378" s="26"/>
      <c r="B9378" s="130"/>
    </row>
    <row r="9379" spans="1:2" ht="18" x14ac:dyDescent="0.2">
      <c r="A9379" s="26"/>
      <c r="B9379" s="130"/>
    </row>
    <row r="9380" spans="1:2" ht="18" x14ac:dyDescent="0.2">
      <c r="A9380" s="26"/>
      <c r="B9380" s="130"/>
    </row>
    <row r="9381" spans="1:2" ht="18" x14ac:dyDescent="0.2">
      <c r="A9381" s="26"/>
      <c r="B9381" s="130"/>
    </row>
    <row r="9382" spans="1:2" ht="18" x14ac:dyDescent="0.2">
      <c r="A9382" s="26"/>
      <c r="B9382" s="130"/>
    </row>
    <row r="9383" spans="1:2" ht="18" x14ac:dyDescent="0.2">
      <c r="A9383" s="26"/>
      <c r="B9383" s="130"/>
    </row>
    <row r="9384" spans="1:2" ht="18" x14ac:dyDescent="0.2">
      <c r="A9384" s="26"/>
      <c r="B9384" s="130"/>
    </row>
    <row r="9385" spans="1:2" ht="18" x14ac:dyDescent="0.2">
      <c r="A9385" s="26"/>
      <c r="B9385" s="130"/>
    </row>
    <row r="9386" spans="1:2" ht="18" x14ac:dyDescent="0.2">
      <c r="A9386" s="26"/>
      <c r="B9386" s="130"/>
    </row>
    <row r="9387" spans="1:2" ht="18" x14ac:dyDescent="0.2">
      <c r="A9387" s="26"/>
      <c r="B9387" s="130"/>
    </row>
    <row r="9388" spans="1:2" ht="18" x14ac:dyDescent="0.2">
      <c r="A9388" s="26"/>
      <c r="B9388" s="130"/>
    </row>
    <row r="9389" spans="1:2" ht="18" x14ac:dyDescent="0.2">
      <c r="A9389" s="26"/>
      <c r="B9389" s="130"/>
    </row>
    <row r="9390" spans="1:2" ht="18" x14ac:dyDescent="0.2">
      <c r="A9390" s="26"/>
      <c r="B9390" s="130"/>
    </row>
    <row r="9391" spans="1:2" ht="18" x14ac:dyDescent="0.2">
      <c r="A9391" s="26"/>
      <c r="B9391" s="130"/>
    </row>
    <row r="9392" spans="1:2" ht="18" x14ac:dyDescent="0.2">
      <c r="A9392" s="26"/>
      <c r="B9392" s="130"/>
    </row>
    <row r="9393" spans="1:2" ht="18" x14ac:dyDescent="0.2">
      <c r="A9393" s="26"/>
      <c r="B9393" s="130"/>
    </row>
    <row r="9394" spans="1:2" ht="18" x14ac:dyDescent="0.2">
      <c r="A9394" s="26"/>
      <c r="B9394" s="130"/>
    </row>
    <row r="9395" spans="1:2" ht="18" x14ac:dyDescent="0.2">
      <c r="A9395" s="26"/>
      <c r="B9395" s="130"/>
    </row>
    <row r="9396" spans="1:2" ht="18" x14ac:dyDescent="0.2">
      <c r="A9396" s="26"/>
      <c r="B9396" s="130"/>
    </row>
    <row r="9397" spans="1:2" ht="18" x14ac:dyDescent="0.2">
      <c r="A9397" s="26"/>
      <c r="B9397" s="130"/>
    </row>
    <row r="9398" spans="1:2" ht="18" x14ac:dyDescent="0.2">
      <c r="A9398" s="26"/>
      <c r="B9398" s="130"/>
    </row>
    <row r="9399" spans="1:2" ht="18" x14ac:dyDescent="0.2">
      <c r="A9399" s="26"/>
      <c r="B9399" s="130"/>
    </row>
    <row r="9400" spans="1:2" ht="18" x14ac:dyDescent="0.2">
      <c r="A9400" s="26"/>
      <c r="B9400" s="130"/>
    </row>
    <row r="9401" spans="1:2" ht="18" x14ac:dyDescent="0.2">
      <c r="A9401" s="26"/>
      <c r="B9401" s="130"/>
    </row>
    <row r="9402" spans="1:2" ht="18" x14ac:dyDescent="0.2">
      <c r="A9402" s="26"/>
      <c r="B9402" s="130"/>
    </row>
    <row r="9403" spans="1:2" ht="18" x14ac:dyDescent="0.2">
      <c r="A9403" s="26"/>
      <c r="B9403" s="130"/>
    </row>
    <row r="9404" spans="1:2" ht="18" x14ac:dyDescent="0.2">
      <c r="A9404" s="26"/>
      <c r="B9404" s="130"/>
    </row>
    <row r="9405" spans="1:2" ht="18" x14ac:dyDescent="0.2">
      <c r="A9405" s="26"/>
      <c r="B9405" s="130"/>
    </row>
    <row r="9406" spans="1:2" ht="18" x14ac:dyDescent="0.2">
      <c r="A9406" s="26"/>
      <c r="B9406" s="130"/>
    </row>
    <row r="9407" spans="1:2" ht="18" x14ac:dyDescent="0.2">
      <c r="A9407" s="26"/>
      <c r="B9407" s="130"/>
    </row>
    <row r="9408" spans="1:2" ht="18" x14ac:dyDescent="0.2">
      <c r="A9408" s="26"/>
      <c r="B9408" s="130"/>
    </row>
    <row r="9409" spans="1:2" ht="18" x14ac:dyDescent="0.2">
      <c r="A9409" s="26"/>
      <c r="B9409" s="130"/>
    </row>
    <row r="9410" spans="1:2" ht="18" x14ac:dyDescent="0.2">
      <c r="A9410" s="26"/>
      <c r="B9410" s="130"/>
    </row>
    <row r="9411" spans="1:2" ht="18" x14ac:dyDescent="0.2">
      <c r="A9411" s="26"/>
      <c r="B9411" s="130"/>
    </row>
    <row r="9412" spans="1:2" ht="18" x14ac:dyDescent="0.2">
      <c r="A9412" s="26"/>
      <c r="B9412" s="130"/>
    </row>
    <row r="9413" spans="1:2" ht="18" x14ac:dyDescent="0.2">
      <c r="A9413" s="26"/>
      <c r="B9413" s="130"/>
    </row>
    <row r="9414" spans="1:2" ht="18" x14ac:dyDescent="0.2">
      <c r="A9414" s="26"/>
      <c r="B9414" s="130"/>
    </row>
    <row r="9415" spans="1:2" ht="18" x14ac:dyDescent="0.2">
      <c r="A9415" s="26"/>
      <c r="B9415" s="130"/>
    </row>
    <row r="9416" spans="1:2" ht="18" x14ac:dyDescent="0.2">
      <c r="A9416" s="26"/>
      <c r="B9416" s="130"/>
    </row>
    <row r="9417" spans="1:2" ht="18" x14ac:dyDescent="0.2">
      <c r="A9417" s="26"/>
      <c r="B9417" s="130"/>
    </row>
    <row r="9418" spans="1:2" ht="18" x14ac:dyDescent="0.2">
      <c r="A9418" s="26"/>
      <c r="B9418" s="130"/>
    </row>
    <row r="9419" spans="1:2" ht="18" x14ac:dyDescent="0.2">
      <c r="A9419" s="26"/>
      <c r="B9419" s="130"/>
    </row>
    <row r="9420" spans="1:2" ht="18" x14ac:dyDescent="0.2">
      <c r="A9420" s="26"/>
      <c r="B9420" s="130"/>
    </row>
    <row r="9421" spans="1:2" ht="18" x14ac:dyDescent="0.2">
      <c r="A9421" s="26"/>
      <c r="B9421" s="130"/>
    </row>
    <row r="9422" spans="1:2" ht="18" x14ac:dyDescent="0.2">
      <c r="A9422" s="26"/>
      <c r="B9422" s="130"/>
    </row>
    <row r="9423" spans="1:2" ht="18" x14ac:dyDescent="0.2">
      <c r="A9423" s="26"/>
      <c r="B9423" s="130"/>
    </row>
    <row r="9424" spans="1:2" ht="18" x14ac:dyDescent="0.2">
      <c r="A9424" s="26"/>
      <c r="B9424" s="130"/>
    </row>
    <row r="9425" spans="1:2" ht="18" x14ac:dyDescent="0.2">
      <c r="A9425" s="26"/>
      <c r="B9425" s="130"/>
    </row>
    <row r="9426" spans="1:2" ht="18" x14ac:dyDescent="0.2">
      <c r="A9426" s="26"/>
      <c r="B9426" s="130"/>
    </row>
    <row r="9427" spans="1:2" ht="18" x14ac:dyDescent="0.2">
      <c r="A9427" s="26"/>
      <c r="B9427" s="130"/>
    </row>
    <row r="9428" spans="1:2" ht="18" x14ac:dyDescent="0.2">
      <c r="A9428" s="26"/>
      <c r="B9428" s="130"/>
    </row>
    <row r="9429" spans="1:2" ht="18" x14ac:dyDescent="0.2">
      <c r="A9429" s="26"/>
      <c r="B9429" s="130"/>
    </row>
    <row r="9430" spans="1:2" ht="18" x14ac:dyDescent="0.2">
      <c r="A9430" s="26"/>
      <c r="B9430" s="130"/>
    </row>
    <row r="9431" spans="1:2" ht="18" x14ac:dyDescent="0.2">
      <c r="A9431" s="26"/>
      <c r="B9431" s="130"/>
    </row>
    <row r="9432" spans="1:2" ht="18" x14ac:dyDescent="0.2">
      <c r="A9432" s="26"/>
      <c r="B9432" s="130"/>
    </row>
    <row r="9433" spans="1:2" ht="18" x14ac:dyDescent="0.2">
      <c r="A9433" s="26"/>
      <c r="B9433" s="130"/>
    </row>
    <row r="9434" spans="1:2" ht="18" x14ac:dyDescent="0.2">
      <c r="A9434" s="26"/>
      <c r="B9434" s="130"/>
    </row>
    <row r="9435" spans="1:2" ht="18" x14ac:dyDescent="0.2">
      <c r="A9435" s="26"/>
      <c r="B9435" s="130"/>
    </row>
    <row r="9436" spans="1:2" ht="18" x14ac:dyDescent="0.2">
      <c r="A9436" s="26"/>
      <c r="B9436" s="130"/>
    </row>
    <row r="9437" spans="1:2" ht="18" x14ac:dyDescent="0.2">
      <c r="A9437" s="26"/>
      <c r="B9437" s="130"/>
    </row>
    <row r="9438" spans="1:2" ht="18" x14ac:dyDescent="0.2">
      <c r="A9438" s="26"/>
      <c r="B9438" s="130"/>
    </row>
    <row r="9439" spans="1:2" ht="18" x14ac:dyDescent="0.2">
      <c r="A9439" s="26"/>
      <c r="B9439" s="130"/>
    </row>
    <row r="9440" spans="1:2" ht="18" x14ac:dyDescent="0.2">
      <c r="A9440" s="26"/>
      <c r="B9440" s="130"/>
    </row>
    <row r="9441" spans="1:2" ht="18" x14ac:dyDescent="0.2">
      <c r="A9441" s="26"/>
      <c r="B9441" s="130"/>
    </row>
    <row r="9442" spans="1:2" ht="18" x14ac:dyDescent="0.2">
      <c r="A9442" s="26"/>
      <c r="B9442" s="130"/>
    </row>
    <row r="9443" spans="1:2" ht="18" x14ac:dyDescent="0.2">
      <c r="A9443" s="26"/>
      <c r="B9443" s="130"/>
    </row>
    <row r="9444" spans="1:2" ht="18" x14ac:dyDescent="0.2">
      <c r="A9444" s="26"/>
      <c r="B9444" s="130"/>
    </row>
    <row r="9445" spans="1:2" ht="18" x14ac:dyDescent="0.2">
      <c r="A9445" s="26"/>
      <c r="B9445" s="130"/>
    </row>
    <row r="9446" spans="1:2" ht="18" x14ac:dyDescent="0.2">
      <c r="A9446" s="26"/>
      <c r="B9446" s="130"/>
    </row>
    <row r="9447" spans="1:2" ht="18" x14ac:dyDescent="0.2">
      <c r="A9447" s="26"/>
      <c r="B9447" s="130"/>
    </row>
    <row r="9448" spans="1:2" ht="18" x14ac:dyDescent="0.2">
      <c r="A9448" s="26"/>
      <c r="B9448" s="130"/>
    </row>
    <row r="9449" spans="1:2" ht="18" x14ac:dyDescent="0.2">
      <c r="A9449" s="26"/>
      <c r="B9449" s="130"/>
    </row>
    <row r="9450" spans="1:2" ht="18" x14ac:dyDescent="0.2">
      <c r="A9450" s="26"/>
      <c r="B9450" s="130"/>
    </row>
    <row r="9451" spans="1:2" ht="18" x14ac:dyDescent="0.2">
      <c r="A9451" s="26"/>
      <c r="B9451" s="130"/>
    </row>
    <row r="9452" spans="1:2" ht="18" x14ac:dyDescent="0.2">
      <c r="A9452" s="26"/>
      <c r="B9452" s="130"/>
    </row>
    <row r="9453" spans="1:2" ht="18" x14ac:dyDescent="0.2">
      <c r="A9453" s="26"/>
      <c r="B9453" s="130"/>
    </row>
    <row r="9454" spans="1:2" ht="18" x14ac:dyDescent="0.2">
      <c r="A9454" s="26"/>
      <c r="B9454" s="130"/>
    </row>
    <row r="9455" spans="1:2" ht="18" x14ac:dyDescent="0.2">
      <c r="A9455" s="26"/>
      <c r="B9455" s="130"/>
    </row>
    <row r="9456" spans="1:2" ht="18" x14ac:dyDescent="0.2">
      <c r="A9456" s="26"/>
      <c r="B9456" s="130"/>
    </row>
    <row r="9457" spans="1:2" ht="18" x14ac:dyDescent="0.2">
      <c r="A9457" s="26"/>
      <c r="B9457" s="130"/>
    </row>
    <row r="9458" spans="1:2" ht="18" x14ac:dyDescent="0.2">
      <c r="A9458" s="26"/>
      <c r="B9458" s="130"/>
    </row>
    <row r="9459" spans="1:2" ht="18" x14ac:dyDescent="0.2">
      <c r="A9459" s="26"/>
      <c r="B9459" s="130"/>
    </row>
    <row r="9460" spans="1:2" ht="18" x14ac:dyDescent="0.2">
      <c r="A9460" s="26"/>
      <c r="B9460" s="130"/>
    </row>
    <row r="9461" spans="1:2" ht="18" x14ac:dyDescent="0.2">
      <c r="A9461" s="26"/>
      <c r="B9461" s="130"/>
    </row>
    <row r="9462" spans="1:2" ht="18" x14ac:dyDescent="0.2">
      <c r="A9462" s="26"/>
      <c r="B9462" s="130"/>
    </row>
    <row r="9463" spans="1:2" ht="18" x14ac:dyDescent="0.2">
      <c r="A9463" s="26"/>
      <c r="B9463" s="130"/>
    </row>
    <row r="9464" spans="1:2" ht="18" x14ac:dyDescent="0.2">
      <c r="A9464" s="26"/>
      <c r="B9464" s="130"/>
    </row>
    <row r="9465" spans="1:2" ht="18" x14ac:dyDescent="0.2">
      <c r="A9465" s="26"/>
      <c r="B9465" s="130"/>
    </row>
    <row r="9466" spans="1:2" ht="18" x14ac:dyDescent="0.2">
      <c r="A9466" s="26"/>
      <c r="B9466" s="130"/>
    </row>
    <row r="9467" spans="1:2" ht="18" x14ac:dyDescent="0.2">
      <c r="A9467" s="26"/>
      <c r="B9467" s="130"/>
    </row>
    <row r="9468" spans="1:2" ht="18" x14ac:dyDescent="0.2">
      <c r="A9468" s="26"/>
      <c r="B9468" s="130"/>
    </row>
    <row r="9469" spans="1:2" ht="18" x14ac:dyDescent="0.2">
      <c r="A9469" s="26"/>
      <c r="B9469" s="130"/>
    </row>
    <row r="9470" spans="1:2" ht="18" x14ac:dyDescent="0.2">
      <c r="A9470" s="26"/>
      <c r="B9470" s="130"/>
    </row>
    <row r="9471" spans="1:2" ht="18" x14ac:dyDescent="0.2">
      <c r="A9471" s="26"/>
      <c r="B9471" s="130"/>
    </row>
    <row r="9472" spans="1:2" ht="18" x14ac:dyDescent="0.2">
      <c r="A9472" s="26"/>
      <c r="B9472" s="130"/>
    </row>
    <row r="9473" spans="1:2" ht="18" x14ac:dyDescent="0.2">
      <c r="A9473" s="26"/>
      <c r="B9473" s="130"/>
    </row>
    <row r="9474" spans="1:2" ht="18" x14ac:dyDescent="0.2">
      <c r="A9474" s="26"/>
      <c r="B9474" s="130"/>
    </row>
    <row r="9475" spans="1:2" ht="18" x14ac:dyDescent="0.2">
      <c r="A9475" s="26"/>
      <c r="B9475" s="130"/>
    </row>
    <row r="9476" spans="1:2" ht="18" x14ac:dyDescent="0.2">
      <c r="A9476" s="26"/>
      <c r="B9476" s="130"/>
    </row>
    <row r="9477" spans="1:2" ht="18" x14ac:dyDescent="0.2">
      <c r="A9477" s="26"/>
      <c r="B9477" s="130"/>
    </row>
    <row r="9478" spans="1:2" ht="18" x14ac:dyDescent="0.2">
      <c r="A9478" s="26"/>
      <c r="B9478" s="130"/>
    </row>
    <row r="9479" spans="1:2" ht="18" x14ac:dyDescent="0.2">
      <c r="A9479" s="26"/>
      <c r="B9479" s="130"/>
    </row>
    <row r="9480" spans="1:2" ht="18" x14ac:dyDescent="0.2">
      <c r="A9480" s="26"/>
      <c r="B9480" s="130"/>
    </row>
    <row r="9481" spans="1:2" ht="18" x14ac:dyDescent="0.2">
      <c r="A9481" s="26"/>
      <c r="B9481" s="130"/>
    </row>
    <row r="9482" spans="1:2" ht="18" x14ac:dyDescent="0.2">
      <c r="A9482" s="26"/>
      <c r="B9482" s="130"/>
    </row>
    <row r="9483" spans="1:2" ht="18" x14ac:dyDescent="0.2">
      <c r="A9483" s="26"/>
      <c r="B9483" s="130"/>
    </row>
    <row r="9484" spans="1:2" ht="18" x14ac:dyDescent="0.2">
      <c r="A9484" s="26"/>
      <c r="B9484" s="130"/>
    </row>
    <row r="9485" spans="1:2" ht="18" x14ac:dyDescent="0.2">
      <c r="A9485" s="26"/>
      <c r="B9485" s="130"/>
    </row>
    <row r="9486" spans="1:2" ht="18" x14ac:dyDescent="0.2">
      <c r="A9486" s="26"/>
      <c r="B9486" s="130"/>
    </row>
    <row r="9487" spans="1:2" ht="18" x14ac:dyDescent="0.2">
      <c r="A9487" s="26"/>
      <c r="B9487" s="130"/>
    </row>
    <row r="9488" spans="1:2" ht="18" x14ac:dyDescent="0.2">
      <c r="A9488" s="26"/>
      <c r="B9488" s="130"/>
    </row>
    <row r="9489" spans="1:2" ht="18" x14ac:dyDescent="0.2">
      <c r="A9489" s="26"/>
      <c r="B9489" s="130"/>
    </row>
    <row r="9490" spans="1:2" ht="18" x14ac:dyDescent="0.2">
      <c r="A9490" s="26"/>
      <c r="B9490" s="130"/>
    </row>
    <row r="9491" spans="1:2" ht="18" x14ac:dyDescent="0.2">
      <c r="A9491" s="26"/>
      <c r="B9491" s="130"/>
    </row>
    <row r="9492" spans="1:2" ht="18" x14ac:dyDescent="0.2">
      <c r="A9492" s="26"/>
      <c r="B9492" s="130"/>
    </row>
    <row r="9493" spans="1:2" ht="18" x14ac:dyDescent="0.2">
      <c r="A9493" s="26"/>
      <c r="B9493" s="130"/>
    </row>
    <row r="9494" spans="1:2" ht="18" x14ac:dyDescent="0.2">
      <c r="A9494" s="26"/>
      <c r="B9494" s="130"/>
    </row>
    <row r="9495" spans="1:2" ht="18" x14ac:dyDescent="0.2">
      <c r="A9495" s="26"/>
      <c r="B9495" s="130"/>
    </row>
    <row r="9496" spans="1:2" ht="18" x14ac:dyDescent="0.2">
      <c r="A9496" s="26"/>
      <c r="B9496" s="130"/>
    </row>
    <row r="9497" spans="1:2" ht="18" x14ac:dyDescent="0.2">
      <c r="A9497" s="26"/>
      <c r="B9497" s="130"/>
    </row>
    <row r="9498" spans="1:2" ht="18" x14ac:dyDescent="0.2">
      <c r="A9498" s="26"/>
      <c r="B9498" s="130"/>
    </row>
    <row r="9499" spans="1:2" ht="18" x14ac:dyDescent="0.2">
      <c r="A9499" s="26"/>
      <c r="B9499" s="130"/>
    </row>
    <row r="9500" spans="1:2" ht="18" x14ac:dyDescent="0.2">
      <c r="A9500" s="26"/>
      <c r="B9500" s="130"/>
    </row>
    <row r="9501" spans="1:2" ht="18" x14ac:dyDescent="0.2">
      <c r="A9501" s="26"/>
      <c r="B9501" s="130"/>
    </row>
    <row r="9502" spans="1:2" ht="18" x14ac:dyDescent="0.2">
      <c r="A9502" s="26"/>
      <c r="B9502" s="130"/>
    </row>
    <row r="9503" spans="1:2" ht="18" x14ac:dyDescent="0.2">
      <c r="A9503" s="26"/>
      <c r="B9503" s="130"/>
    </row>
    <row r="9504" spans="1:2" ht="18" x14ac:dyDescent="0.2">
      <c r="A9504" s="26"/>
      <c r="B9504" s="130"/>
    </row>
    <row r="9505" spans="1:2" ht="18" x14ac:dyDescent="0.2">
      <c r="A9505" s="26"/>
      <c r="B9505" s="130"/>
    </row>
    <row r="9506" spans="1:2" ht="18" x14ac:dyDescent="0.2">
      <c r="A9506" s="26"/>
      <c r="B9506" s="130"/>
    </row>
    <row r="9507" spans="1:2" ht="18" x14ac:dyDescent="0.2">
      <c r="A9507" s="26"/>
      <c r="B9507" s="130"/>
    </row>
    <row r="9508" spans="1:2" ht="18" x14ac:dyDescent="0.2">
      <c r="A9508" s="26"/>
      <c r="B9508" s="130"/>
    </row>
    <row r="9509" spans="1:2" ht="18" x14ac:dyDescent="0.2">
      <c r="A9509" s="26"/>
      <c r="B9509" s="130"/>
    </row>
    <row r="9510" spans="1:2" ht="18" x14ac:dyDescent="0.2">
      <c r="A9510" s="26"/>
      <c r="B9510" s="130"/>
    </row>
    <row r="9511" spans="1:2" ht="18" x14ac:dyDescent="0.2">
      <c r="A9511" s="26"/>
      <c r="B9511" s="130"/>
    </row>
    <row r="9512" spans="1:2" ht="18" x14ac:dyDescent="0.2">
      <c r="A9512" s="26"/>
      <c r="B9512" s="130"/>
    </row>
    <row r="9513" spans="1:2" ht="18" x14ac:dyDescent="0.2">
      <c r="A9513" s="26"/>
      <c r="B9513" s="130"/>
    </row>
    <row r="9514" spans="1:2" ht="18" x14ac:dyDescent="0.2">
      <c r="A9514" s="26"/>
      <c r="B9514" s="130"/>
    </row>
    <row r="9515" spans="1:2" ht="18" x14ac:dyDescent="0.2">
      <c r="A9515" s="26"/>
      <c r="B9515" s="130"/>
    </row>
    <row r="9516" spans="1:2" ht="18" x14ac:dyDescent="0.2">
      <c r="A9516" s="26"/>
      <c r="B9516" s="130"/>
    </row>
    <row r="9517" spans="1:2" ht="18" x14ac:dyDescent="0.2">
      <c r="A9517" s="26"/>
      <c r="B9517" s="130"/>
    </row>
    <row r="9518" spans="1:2" ht="18" x14ac:dyDescent="0.2">
      <c r="A9518" s="26"/>
      <c r="B9518" s="130"/>
    </row>
    <row r="9519" spans="1:2" ht="18" x14ac:dyDescent="0.2">
      <c r="A9519" s="26"/>
      <c r="B9519" s="130"/>
    </row>
    <row r="9520" spans="1:2" ht="18" x14ac:dyDescent="0.2">
      <c r="A9520" s="26"/>
      <c r="B9520" s="130"/>
    </row>
    <row r="9521" spans="1:2" ht="18" x14ac:dyDescent="0.2">
      <c r="A9521" s="26"/>
      <c r="B9521" s="130"/>
    </row>
    <row r="9522" spans="1:2" ht="18" x14ac:dyDescent="0.2">
      <c r="A9522" s="26"/>
      <c r="B9522" s="130"/>
    </row>
    <row r="9523" spans="1:2" ht="18" x14ac:dyDescent="0.2">
      <c r="A9523" s="26"/>
      <c r="B9523" s="130"/>
    </row>
    <row r="9524" spans="1:2" ht="18" x14ac:dyDescent="0.2">
      <c r="A9524" s="26"/>
      <c r="B9524" s="130"/>
    </row>
    <row r="9525" spans="1:2" ht="18" x14ac:dyDescent="0.2">
      <c r="A9525" s="26"/>
      <c r="B9525" s="130"/>
    </row>
    <row r="9526" spans="1:2" ht="18" x14ac:dyDescent="0.2">
      <c r="A9526" s="26"/>
      <c r="B9526" s="130"/>
    </row>
    <row r="9527" spans="1:2" ht="18" x14ac:dyDescent="0.2">
      <c r="A9527" s="26"/>
      <c r="B9527" s="130"/>
    </row>
    <row r="9528" spans="1:2" ht="18" x14ac:dyDescent="0.2">
      <c r="A9528" s="26"/>
      <c r="B9528" s="130"/>
    </row>
    <row r="9529" spans="1:2" ht="18" x14ac:dyDescent="0.2">
      <c r="A9529" s="26"/>
      <c r="B9529" s="130"/>
    </row>
    <row r="9530" spans="1:2" ht="18" x14ac:dyDescent="0.2">
      <c r="A9530" s="26"/>
      <c r="B9530" s="130"/>
    </row>
    <row r="9531" spans="1:2" ht="18" x14ac:dyDescent="0.2">
      <c r="A9531" s="26"/>
      <c r="B9531" s="130"/>
    </row>
    <row r="9532" spans="1:2" ht="18" x14ac:dyDescent="0.2">
      <c r="A9532" s="26"/>
      <c r="B9532" s="130"/>
    </row>
    <row r="9533" spans="1:2" ht="18" x14ac:dyDescent="0.2">
      <c r="A9533" s="26"/>
      <c r="B9533" s="130"/>
    </row>
    <row r="9534" spans="1:2" ht="18" x14ac:dyDescent="0.2">
      <c r="A9534" s="26"/>
      <c r="B9534" s="130"/>
    </row>
    <row r="9535" spans="1:2" ht="18" x14ac:dyDescent="0.2">
      <c r="A9535" s="26"/>
      <c r="B9535" s="130"/>
    </row>
    <row r="9536" spans="1:2" ht="18" x14ac:dyDescent="0.2">
      <c r="A9536" s="26"/>
      <c r="B9536" s="130"/>
    </row>
    <row r="9537" spans="1:2" ht="18" x14ac:dyDescent="0.2">
      <c r="A9537" s="26"/>
      <c r="B9537" s="130"/>
    </row>
    <row r="9538" spans="1:2" ht="18" x14ac:dyDescent="0.2">
      <c r="A9538" s="26"/>
      <c r="B9538" s="130"/>
    </row>
    <row r="9539" spans="1:2" ht="18" x14ac:dyDescent="0.2">
      <c r="A9539" s="26"/>
      <c r="B9539" s="130"/>
    </row>
    <row r="9540" spans="1:2" ht="18" x14ac:dyDescent="0.2">
      <c r="A9540" s="26"/>
      <c r="B9540" s="130"/>
    </row>
    <row r="9541" spans="1:2" ht="18" x14ac:dyDescent="0.2">
      <c r="A9541" s="26"/>
      <c r="B9541" s="130"/>
    </row>
    <row r="9542" spans="1:2" ht="18" x14ac:dyDescent="0.2">
      <c r="A9542" s="26"/>
      <c r="B9542" s="130"/>
    </row>
    <row r="9543" spans="1:2" ht="18" x14ac:dyDescent="0.2">
      <c r="A9543" s="26"/>
      <c r="B9543" s="130"/>
    </row>
    <row r="9544" spans="1:2" ht="18" x14ac:dyDescent="0.2">
      <c r="A9544" s="26"/>
      <c r="B9544" s="130"/>
    </row>
    <row r="9545" spans="1:2" ht="18" x14ac:dyDescent="0.2">
      <c r="A9545" s="26"/>
      <c r="B9545" s="130"/>
    </row>
    <row r="9546" spans="1:2" ht="18" x14ac:dyDescent="0.2">
      <c r="A9546" s="26"/>
      <c r="B9546" s="130"/>
    </row>
    <row r="9547" spans="1:2" ht="18" x14ac:dyDescent="0.2">
      <c r="A9547" s="26"/>
      <c r="B9547" s="130"/>
    </row>
    <row r="9548" spans="1:2" ht="18" x14ac:dyDescent="0.2">
      <c r="A9548" s="26"/>
      <c r="B9548" s="130"/>
    </row>
    <row r="9549" spans="1:2" ht="18" x14ac:dyDescent="0.2">
      <c r="A9549" s="26"/>
      <c r="B9549" s="130"/>
    </row>
    <row r="9550" spans="1:2" ht="18" x14ac:dyDescent="0.2">
      <c r="A9550" s="26"/>
      <c r="B9550" s="130"/>
    </row>
    <row r="9551" spans="1:2" ht="18" x14ac:dyDescent="0.2">
      <c r="A9551" s="26"/>
      <c r="B9551" s="130"/>
    </row>
    <row r="9552" spans="1:2" ht="18" x14ac:dyDescent="0.2">
      <c r="A9552" s="26"/>
      <c r="B9552" s="130"/>
    </row>
    <row r="9553" spans="1:2" ht="18" x14ac:dyDescent="0.2">
      <c r="A9553" s="26"/>
      <c r="B9553" s="130"/>
    </row>
    <row r="9554" spans="1:2" ht="18" x14ac:dyDescent="0.2">
      <c r="A9554" s="26"/>
      <c r="B9554" s="130"/>
    </row>
    <row r="9555" spans="1:2" ht="18" x14ac:dyDescent="0.2">
      <c r="A9555" s="26"/>
      <c r="B9555" s="130"/>
    </row>
    <row r="9556" spans="1:2" ht="18" x14ac:dyDescent="0.2">
      <c r="A9556" s="26"/>
      <c r="B9556" s="130"/>
    </row>
    <row r="9557" spans="1:2" ht="18" x14ac:dyDescent="0.2">
      <c r="A9557" s="26"/>
      <c r="B9557" s="130"/>
    </row>
    <row r="9558" spans="1:2" ht="18" x14ac:dyDescent="0.2">
      <c r="A9558" s="26"/>
      <c r="B9558" s="130"/>
    </row>
    <row r="9559" spans="1:2" ht="18" x14ac:dyDescent="0.2">
      <c r="A9559" s="26"/>
      <c r="B9559" s="130"/>
    </row>
    <row r="9560" spans="1:2" ht="18" x14ac:dyDescent="0.2">
      <c r="A9560" s="26"/>
      <c r="B9560" s="130"/>
    </row>
    <row r="9561" spans="1:2" ht="18" x14ac:dyDescent="0.2">
      <c r="A9561" s="26"/>
      <c r="B9561" s="130"/>
    </row>
    <row r="9562" spans="1:2" ht="18" x14ac:dyDescent="0.2">
      <c r="A9562" s="26"/>
      <c r="B9562" s="130"/>
    </row>
    <row r="9563" spans="1:2" ht="18" x14ac:dyDescent="0.2">
      <c r="A9563" s="26"/>
      <c r="B9563" s="130"/>
    </row>
    <row r="9564" spans="1:2" ht="18" x14ac:dyDescent="0.2">
      <c r="A9564" s="26"/>
      <c r="B9564" s="130"/>
    </row>
    <row r="9565" spans="1:2" ht="18" x14ac:dyDescent="0.2">
      <c r="A9565" s="26"/>
      <c r="B9565" s="130"/>
    </row>
    <row r="9566" spans="1:2" ht="18" x14ac:dyDescent="0.2">
      <c r="A9566" s="26"/>
      <c r="B9566" s="130"/>
    </row>
    <row r="9567" spans="1:2" ht="18" x14ac:dyDescent="0.2">
      <c r="A9567" s="26"/>
      <c r="B9567" s="130"/>
    </row>
    <row r="9568" spans="1:2" ht="18" x14ac:dyDescent="0.2">
      <c r="A9568" s="26"/>
      <c r="B9568" s="130"/>
    </row>
    <row r="9569" spans="1:2" ht="18" x14ac:dyDescent="0.2">
      <c r="A9569" s="26"/>
      <c r="B9569" s="130"/>
    </row>
    <row r="9570" spans="1:2" ht="18" x14ac:dyDescent="0.2">
      <c r="A9570" s="26"/>
      <c r="B9570" s="130"/>
    </row>
    <row r="9571" spans="1:2" ht="18" x14ac:dyDescent="0.2">
      <c r="A9571" s="26"/>
      <c r="B9571" s="130"/>
    </row>
    <row r="9572" spans="1:2" ht="18" x14ac:dyDescent="0.2">
      <c r="A9572" s="26"/>
      <c r="B9572" s="130"/>
    </row>
    <row r="9573" spans="1:2" ht="18" x14ac:dyDescent="0.2">
      <c r="A9573" s="26"/>
      <c r="B9573" s="130"/>
    </row>
    <row r="9574" spans="1:2" ht="18" x14ac:dyDescent="0.2">
      <c r="A9574" s="26"/>
      <c r="B9574" s="130"/>
    </row>
    <row r="9575" spans="1:2" ht="18" x14ac:dyDescent="0.2">
      <c r="A9575" s="26"/>
      <c r="B9575" s="130"/>
    </row>
    <row r="9576" spans="1:2" ht="18" x14ac:dyDescent="0.2">
      <c r="A9576" s="26"/>
      <c r="B9576" s="130"/>
    </row>
    <row r="9577" spans="1:2" ht="18" x14ac:dyDescent="0.2">
      <c r="A9577" s="26"/>
      <c r="B9577" s="130"/>
    </row>
    <row r="9578" spans="1:2" ht="18" x14ac:dyDescent="0.2">
      <c r="A9578" s="26"/>
      <c r="B9578" s="130"/>
    </row>
    <row r="9579" spans="1:2" ht="18" x14ac:dyDescent="0.2">
      <c r="A9579" s="26"/>
      <c r="B9579" s="130"/>
    </row>
    <row r="9580" spans="1:2" ht="18" x14ac:dyDescent="0.2">
      <c r="A9580" s="26"/>
      <c r="B9580" s="130"/>
    </row>
    <row r="9581" spans="1:2" ht="18" x14ac:dyDescent="0.2">
      <c r="A9581" s="26"/>
      <c r="B9581" s="130"/>
    </row>
    <row r="9582" spans="1:2" ht="18" x14ac:dyDescent="0.2">
      <c r="A9582" s="26"/>
      <c r="B9582" s="130"/>
    </row>
    <row r="9583" spans="1:2" ht="18" x14ac:dyDescent="0.2">
      <c r="A9583" s="26"/>
      <c r="B9583" s="130"/>
    </row>
    <row r="9584" spans="1:2" ht="18" x14ac:dyDescent="0.2">
      <c r="A9584" s="26"/>
      <c r="B9584" s="130"/>
    </row>
    <row r="9585" spans="1:2" ht="18" x14ac:dyDescent="0.2">
      <c r="A9585" s="26"/>
      <c r="B9585" s="130"/>
    </row>
    <row r="9586" spans="1:2" ht="18" x14ac:dyDescent="0.2">
      <c r="A9586" s="26"/>
      <c r="B9586" s="130"/>
    </row>
    <row r="9587" spans="1:2" ht="18" x14ac:dyDescent="0.2">
      <c r="A9587" s="26"/>
      <c r="B9587" s="130"/>
    </row>
    <row r="9588" spans="1:2" ht="18" x14ac:dyDescent="0.2">
      <c r="A9588" s="26"/>
      <c r="B9588" s="130"/>
    </row>
    <row r="9589" spans="1:2" ht="18" x14ac:dyDescent="0.2">
      <c r="A9589" s="26"/>
      <c r="B9589" s="130"/>
    </row>
    <row r="9590" spans="1:2" ht="18" x14ac:dyDescent="0.2">
      <c r="A9590" s="26"/>
      <c r="B9590" s="130"/>
    </row>
    <row r="9591" spans="1:2" ht="18" x14ac:dyDescent="0.2">
      <c r="A9591" s="26"/>
      <c r="B9591" s="130"/>
    </row>
    <row r="9592" spans="1:2" ht="18" x14ac:dyDescent="0.2">
      <c r="A9592" s="26"/>
      <c r="B9592" s="130"/>
    </row>
    <row r="9593" spans="1:2" ht="18" x14ac:dyDescent="0.2">
      <c r="A9593" s="26"/>
      <c r="B9593" s="130"/>
    </row>
    <row r="9594" spans="1:2" ht="18" x14ac:dyDescent="0.2">
      <c r="A9594" s="26"/>
      <c r="B9594" s="130"/>
    </row>
    <row r="9595" spans="1:2" ht="18" x14ac:dyDescent="0.2">
      <c r="A9595" s="26"/>
      <c r="B9595" s="130"/>
    </row>
    <row r="9596" spans="1:2" ht="18" x14ac:dyDescent="0.2">
      <c r="A9596" s="26"/>
      <c r="B9596" s="130"/>
    </row>
    <row r="9597" spans="1:2" ht="18" x14ac:dyDescent="0.2">
      <c r="A9597" s="26"/>
      <c r="B9597" s="130"/>
    </row>
    <row r="9598" spans="1:2" ht="18" x14ac:dyDescent="0.2">
      <c r="A9598" s="26"/>
      <c r="B9598" s="130"/>
    </row>
    <row r="9599" spans="1:2" ht="18" x14ac:dyDescent="0.2">
      <c r="A9599" s="26"/>
      <c r="B9599" s="130"/>
    </row>
    <row r="9600" spans="1:2" ht="18" x14ac:dyDescent="0.2">
      <c r="A9600" s="26"/>
      <c r="B9600" s="130"/>
    </row>
    <row r="9601" spans="1:2" ht="18" x14ac:dyDescent="0.2">
      <c r="A9601" s="26"/>
      <c r="B9601" s="130"/>
    </row>
    <row r="9602" spans="1:2" ht="18" x14ac:dyDescent="0.2">
      <c r="A9602" s="26"/>
      <c r="B9602" s="130"/>
    </row>
    <row r="9603" spans="1:2" ht="18" x14ac:dyDescent="0.2">
      <c r="A9603" s="26"/>
      <c r="B9603" s="130"/>
    </row>
    <row r="9604" spans="1:2" ht="18" x14ac:dyDescent="0.2">
      <c r="A9604" s="26"/>
      <c r="B9604" s="130"/>
    </row>
    <row r="9605" spans="1:2" ht="18" x14ac:dyDescent="0.2">
      <c r="A9605" s="26"/>
      <c r="B9605" s="130"/>
    </row>
    <row r="9606" spans="1:2" ht="18" x14ac:dyDescent="0.2">
      <c r="A9606" s="26"/>
      <c r="B9606" s="130"/>
    </row>
    <row r="9607" spans="1:2" ht="18" x14ac:dyDescent="0.2">
      <c r="A9607" s="26"/>
      <c r="B9607" s="130"/>
    </row>
    <row r="9608" spans="1:2" ht="18" x14ac:dyDescent="0.2">
      <c r="A9608" s="26"/>
      <c r="B9608" s="130"/>
    </row>
    <row r="9609" spans="1:2" ht="18" x14ac:dyDescent="0.2">
      <c r="A9609" s="26"/>
      <c r="B9609" s="130"/>
    </row>
    <row r="9610" spans="1:2" ht="18" x14ac:dyDescent="0.2">
      <c r="A9610" s="26"/>
      <c r="B9610" s="130"/>
    </row>
    <row r="9611" spans="1:2" ht="18" x14ac:dyDescent="0.2">
      <c r="A9611" s="26"/>
      <c r="B9611" s="130"/>
    </row>
    <row r="9612" spans="1:2" ht="18" x14ac:dyDescent="0.2">
      <c r="A9612" s="26"/>
      <c r="B9612" s="130"/>
    </row>
    <row r="9613" spans="1:2" ht="18" x14ac:dyDescent="0.2">
      <c r="A9613" s="26"/>
      <c r="B9613" s="130"/>
    </row>
    <row r="9614" spans="1:2" ht="18" x14ac:dyDescent="0.2">
      <c r="A9614" s="26"/>
      <c r="B9614" s="130"/>
    </row>
    <row r="9615" spans="1:2" ht="18" x14ac:dyDescent="0.2">
      <c r="A9615" s="26"/>
      <c r="B9615" s="130"/>
    </row>
    <row r="9616" spans="1:2" ht="18" x14ac:dyDescent="0.2">
      <c r="A9616" s="26"/>
      <c r="B9616" s="130"/>
    </row>
    <row r="9617" spans="1:2" ht="18" x14ac:dyDescent="0.2">
      <c r="A9617" s="26"/>
      <c r="B9617" s="130"/>
    </row>
    <row r="9618" spans="1:2" ht="18" x14ac:dyDescent="0.2">
      <c r="A9618" s="26"/>
      <c r="B9618" s="130"/>
    </row>
    <row r="9619" spans="1:2" ht="18" x14ac:dyDescent="0.2">
      <c r="A9619" s="26"/>
      <c r="B9619" s="130"/>
    </row>
    <row r="9620" spans="1:2" ht="18" x14ac:dyDescent="0.2">
      <c r="A9620" s="26"/>
      <c r="B9620" s="130"/>
    </row>
    <row r="9621" spans="1:2" ht="18" x14ac:dyDescent="0.2">
      <c r="A9621" s="26"/>
      <c r="B9621" s="130"/>
    </row>
    <row r="9622" spans="1:2" ht="18" x14ac:dyDescent="0.2">
      <c r="A9622" s="26"/>
      <c r="B9622" s="130"/>
    </row>
    <row r="9623" spans="1:2" ht="18" x14ac:dyDescent="0.2">
      <c r="A9623" s="26"/>
      <c r="B9623" s="130"/>
    </row>
    <row r="9624" spans="1:2" ht="18" x14ac:dyDescent="0.2">
      <c r="A9624" s="26"/>
      <c r="B9624" s="130"/>
    </row>
    <row r="9625" spans="1:2" ht="18" x14ac:dyDescent="0.2">
      <c r="A9625" s="26"/>
      <c r="B9625" s="130"/>
    </row>
    <row r="9626" spans="1:2" ht="18" x14ac:dyDescent="0.2">
      <c r="A9626" s="26"/>
      <c r="B9626" s="130"/>
    </row>
    <row r="9627" spans="1:2" ht="18" x14ac:dyDescent="0.2">
      <c r="A9627" s="26"/>
      <c r="B9627" s="130"/>
    </row>
    <row r="9628" spans="1:2" ht="18" x14ac:dyDescent="0.2">
      <c r="A9628" s="26"/>
      <c r="B9628" s="130"/>
    </row>
    <row r="9629" spans="1:2" ht="18" x14ac:dyDescent="0.2">
      <c r="A9629" s="26"/>
      <c r="B9629" s="130"/>
    </row>
    <row r="9630" spans="1:2" ht="18" x14ac:dyDescent="0.2">
      <c r="A9630" s="26"/>
      <c r="B9630" s="130"/>
    </row>
    <row r="9631" spans="1:2" ht="18" x14ac:dyDescent="0.2">
      <c r="A9631" s="26"/>
      <c r="B9631" s="130"/>
    </row>
    <row r="9632" spans="1:2" ht="18" x14ac:dyDescent="0.2">
      <c r="A9632" s="26"/>
      <c r="B9632" s="130"/>
    </row>
    <row r="9633" spans="1:2" ht="18" x14ac:dyDescent="0.2">
      <c r="A9633" s="26"/>
      <c r="B9633" s="130"/>
    </row>
    <row r="9634" spans="1:2" ht="18" x14ac:dyDescent="0.2">
      <c r="A9634" s="26"/>
      <c r="B9634" s="130"/>
    </row>
    <row r="9635" spans="1:2" ht="18" x14ac:dyDescent="0.2">
      <c r="A9635" s="26"/>
      <c r="B9635" s="130"/>
    </row>
    <row r="9636" spans="1:2" ht="18" x14ac:dyDescent="0.2">
      <c r="A9636" s="26"/>
      <c r="B9636" s="130"/>
    </row>
    <row r="9637" spans="1:2" ht="18" x14ac:dyDescent="0.2">
      <c r="A9637" s="26"/>
      <c r="B9637" s="130"/>
    </row>
    <row r="9638" spans="1:2" ht="18" x14ac:dyDescent="0.2">
      <c r="A9638" s="26"/>
      <c r="B9638" s="130"/>
    </row>
    <row r="9639" spans="1:2" ht="18" x14ac:dyDescent="0.2">
      <c r="A9639" s="26"/>
      <c r="B9639" s="130"/>
    </row>
    <row r="9640" spans="1:2" ht="18" x14ac:dyDescent="0.2">
      <c r="A9640" s="26"/>
      <c r="B9640" s="130"/>
    </row>
    <row r="9641" spans="1:2" ht="18" x14ac:dyDescent="0.2">
      <c r="A9641" s="26"/>
      <c r="B9641" s="130"/>
    </row>
    <row r="9642" spans="1:2" ht="18" x14ac:dyDescent="0.2">
      <c r="A9642" s="26"/>
      <c r="B9642" s="130"/>
    </row>
    <row r="9643" spans="1:2" ht="18" x14ac:dyDescent="0.2">
      <c r="A9643" s="26"/>
      <c r="B9643" s="130"/>
    </row>
    <row r="9644" spans="1:2" ht="18" x14ac:dyDescent="0.2">
      <c r="A9644" s="26"/>
      <c r="B9644" s="130"/>
    </row>
    <row r="9645" spans="1:2" ht="18" x14ac:dyDescent="0.2">
      <c r="A9645" s="26"/>
      <c r="B9645" s="130"/>
    </row>
    <row r="9646" spans="1:2" ht="18" x14ac:dyDescent="0.2">
      <c r="A9646" s="26"/>
      <c r="B9646" s="130"/>
    </row>
    <row r="9647" spans="1:2" ht="18" x14ac:dyDescent="0.2">
      <c r="A9647" s="26"/>
      <c r="B9647" s="130"/>
    </row>
    <row r="9648" spans="1:2" ht="18" x14ac:dyDescent="0.2">
      <c r="A9648" s="26"/>
      <c r="B9648" s="130"/>
    </row>
    <row r="9649" spans="1:2" ht="18" x14ac:dyDescent="0.2">
      <c r="A9649" s="26"/>
      <c r="B9649" s="130"/>
    </row>
    <row r="9650" spans="1:2" ht="18" x14ac:dyDescent="0.2">
      <c r="A9650" s="26"/>
      <c r="B9650" s="130"/>
    </row>
    <row r="9651" spans="1:2" ht="18" x14ac:dyDescent="0.2">
      <c r="A9651" s="26"/>
      <c r="B9651" s="130"/>
    </row>
    <row r="9652" spans="1:2" ht="18" x14ac:dyDescent="0.2">
      <c r="A9652" s="26"/>
      <c r="B9652" s="130"/>
    </row>
    <row r="9653" spans="1:2" ht="18" x14ac:dyDescent="0.2">
      <c r="A9653" s="26"/>
      <c r="B9653" s="130"/>
    </row>
    <row r="9654" spans="1:2" ht="18" x14ac:dyDescent="0.2">
      <c r="A9654" s="26"/>
      <c r="B9654" s="130"/>
    </row>
    <row r="9655" spans="1:2" ht="18" x14ac:dyDescent="0.2">
      <c r="A9655" s="26"/>
      <c r="B9655" s="130"/>
    </row>
    <row r="9656" spans="1:2" ht="18" x14ac:dyDescent="0.2">
      <c r="A9656" s="26"/>
      <c r="B9656" s="130"/>
    </row>
    <row r="9657" spans="1:2" ht="18" x14ac:dyDescent="0.2">
      <c r="A9657" s="26"/>
      <c r="B9657" s="130"/>
    </row>
    <row r="9658" spans="1:2" ht="18" x14ac:dyDescent="0.2">
      <c r="A9658" s="26"/>
      <c r="B9658" s="130"/>
    </row>
    <row r="9659" spans="1:2" ht="18" x14ac:dyDescent="0.2">
      <c r="A9659" s="26"/>
      <c r="B9659" s="130"/>
    </row>
    <row r="9660" spans="1:2" ht="18" x14ac:dyDescent="0.2">
      <c r="A9660" s="26"/>
      <c r="B9660" s="130"/>
    </row>
    <row r="9661" spans="1:2" ht="18" x14ac:dyDescent="0.2">
      <c r="A9661" s="26"/>
      <c r="B9661" s="130"/>
    </row>
    <row r="9662" spans="1:2" ht="18" x14ac:dyDescent="0.2">
      <c r="A9662" s="26"/>
      <c r="B9662" s="130"/>
    </row>
    <row r="9663" spans="1:2" ht="18" x14ac:dyDescent="0.2">
      <c r="A9663" s="26"/>
      <c r="B9663" s="130"/>
    </row>
    <row r="9664" spans="1:2" ht="18" x14ac:dyDescent="0.2">
      <c r="A9664" s="26"/>
      <c r="B9664" s="130"/>
    </row>
    <row r="9665" spans="1:2" ht="18" x14ac:dyDescent="0.2">
      <c r="A9665" s="26"/>
      <c r="B9665" s="130"/>
    </row>
    <row r="9666" spans="1:2" ht="18" x14ac:dyDescent="0.2">
      <c r="A9666" s="26"/>
      <c r="B9666" s="130"/>
    </row>
    <row r="9667" spans="1:2" ht="18" x14ac:dyDescent="0.2">
      <c r="A9667" s="26"/>
      <c r="B9667" s="130"/>
    </row>
    <row r="9668" spans="1:2" ht="18" x14ac:dyDescent="0.2">
      <c r="A9668" s="26"/>
      <c r="B9668" s="130"/>
    </row>
    <row r="9669" spans="1:2" ht="18" x14ac:dyDescent="0.2">
      <c r="A9669" s="26"/>
      <c r="B9669" s="130"/>
    </row>
    <row r="9670" spans="1:2" ht="18" x14ac:dyDescent="0.2">
      <c r="A9670" s="26"/>
      <c r="B9670" s="130"/>
    </row>
    <row r="9671" spans="1:2" ht="18" x14ac:dyDescent="0.2">
      <c r="A9671" s="26"/>
      <c r="B9671" s="130"/>
    </row>
    <row r="9672" spans="1:2" ht="18" x14ac:dyDescent="0.2">
      <c r="A9672" s="26"/>
      <c r="B9672" s="130"/>
    </row>
    <row r="9673" spans="1:2" ht="18" x14ac:dyDescent="0.2">
      <c r="A9673" s="26"/>
      <c r="B9673" s="130"/>
    </row>
    <row r="9674" spans="1:2" ht="18" x14ac:dyDescent="0.2">
      <c r="A9674" s="26"/>
      <c r="B9674" s="130"/>
    </row>
    <row r="9675" spans="1:2" ht="18" x14ac:dyDescent="0.2">
      <c r="A9675" s="26"/>
      <c r="B9675" s="130"/>
    </row>
    <row r="9676" spans="1:2" ht="18" x14ac:dyDescent="0.2">
      <c r="A9676" s="26"/>
      <c r="B9676" s="130"/>
    </row>
    <row r="9677" spans="1:2" ht="18" x14ac:dyDescent="0.2">
      <c r="A9677" s="26"/>
      <c r="B9677" s="130"/>
    </row>
    <row r="9678" spans="1:2" ht="18" x14ac:dyDescent="0.2">
      <c r="A9678" s="26"/>
      <c r="B9678" s="130"/>
    </row>
    <row r="9679" spans="1:2" ht="18" x14ac:dyDescent="0.2">
      <c r="A9679" s="26"/>
      <c r="B9679" s="130"/>
    </row>
    <row r="9680" spans="1:2" ht="18" x14ac:dyDescent="0.2">
      <c r="A9680" s="26"/>
      <c r="B9680" s="130"/>
    </row>
    <row r="9681" spans="1:2" ht="18" x14ac:dyDescent="0.2">
      <c r="A9681" s="26"/>
      <c r="B9681" s="130"/>
    </row>
    <row r="9682" spans="1:2" ht="18" x14ac:dyDescent="0.2">
      <c r="A9682" s="26"/>
      <c r="B9682" s="130"/>
    </row>
    <row r="9683" spans="1:2" ht="18" x14ac:dyDescent="0.2">
      <c r="A9683" s="26"/>
      <c r="B9683" s="130"/>
    </row>
    <row r="9684" spans="1:2" ht="18" x14ac:dyDescent="0.2">
      <c r="A9684" s="26"/>
      <c r="B9684" s="130"/>
    </row>
    <row r="9685" spans="1:2" ht="18" x14ac:dyDescent="0.2">
      <c r="A9685" s="26"/>
      <c r="B9685" s="130"/>
    </row>
    <row r="9686" spans="1:2" ht="18" x14ac:dyDescent="0.2">
      <c r="A9686" s="26"/>
      <c r="B9686" s="130"/>
    </row>
    <row r="9687" spans="1:2" ht="18" x14ac:dyDescent="0.2">
      <c r="A9687" s="26"/>
      <c r="B9687" s="130"/>
    </row>
    <row r="9688" spans="1:2" ht="18" x14ac:dyDescent="0.2">
      <c r="A9688" s="26"/>
      <c r="B9688" s="130"/>
    </row>
    <row r="9689" spans="1:2" ht="18" x14ac:dyDescent="0.2">
      <c r="A9689" s="26"/>
      <c r="B9689" s="130"/>
    </row>
    <row r="9690" spans="1:2" ht="18" x14ac:dyDescent="0.2">
      <c r="A9690" s="26"/>
      <c r="B9690" s="130"/>
    </row>
    <row r="9691" spans="1:2" ht="18" x14ac:dyDescent="0.2">
      <c r="A9691" s="26"/>
      <c r="B9691" s="130"/>
    </row>
    <row r="9692" spans="1:2" ht="18" x14ac:dyDescent="0.2">
      <c r="A9692" s="26"/>
      <c r="B9692" s="130"/>
    </row>
    <row r="9693" spans="1:2" ht="18" x14ac:dyDescent="0.2">
      <c r="A9693" s="26"/>
      <c r="B9693" s="130"/>
    </row>
    <row r="9694" spans="1:2" ht="18" x14ac:dyDescent="0.2">
      <c r="A9694" s="26"/>
      <c r="B9694" s="130"/>
    </row>
    <row r="9695" spans="1:2" ht="18" x14ac:dyDescent="0.2">
      <c r="A9695" s="26"/>
      <c r="B9695" s="130"/>
    </row>
    <row r="9696" spans="1:2" ht="18" x14ac:dyDescent="0.2">
      <c r="A9696" s="26"/>
      <c r="B9696" s="130"/>
    </row>
    <row r="9697" spans="1:2" ht="18" x14ac:dyDescent="0.2">
      <c r="A9697" s="26"/>
      <c r="B9697" s="130"/>
    </row>
    <row r="9698" spans="1:2" ht="18" x14ac:dyDescent="0.2">
      <c r="A9698" s="26"/>
      <c r="B9698" s="130"/>
    </row>
    <row r="9699" spans="1:2" ht="18" x14ac:dyDescent="0.2">
      <c r="A9699" s="26"/>
      <c r="B9699" s="130"/>
    </row>
    <row r="9700" spans="1:2" ht="18" x14ac:dyDescent="0.2">
      <c r="A9700" s="26"/>
      <c r="B9700" s="130"/>
    </row>
    <row r="9701" spans="1:2" ht="18" x14ac:dyDescent="0.2">
      <c r="A9701" s="26"/>
      <c r="B9701" s="130"/>
    </row>
    <row r="9702" spans="1:2" ht="18" x14ac:dyDescent="0.2">
      <c r="A9702" s="26"/>
      <c r="B9702" s="130"/>
    </row>
    <row r="9703" spans="1:2" ht="18" x14ac:dyDescent="0.2">
      <c r="A9703" s="26"/>
      <c r="B9703" s="130"/>
    </row>
    <row r="9704" spans="1:2" ht="18" x14ac:dyDescent="0.2">
      <c r="A9704" s="26"/>
      <c r="B9704" s="130"/>
    </row>
    <row r="9705" spans="1:2" ht="18" x14ac:dyDescent="0.2">
      <c r="A9705" s="26"/>
      <c r="B9705" s="130"/>
    </row>
    <row r="9706" spans="1:2" ht="18" x14ac:dyDescent="0.2">
      <c r="A9706" s="26"/>
      <c r="B9706" s="130"/>
    </row>
    <row r="9707" spans="1:2" ht="18" x14ac:dyDescent="0.2">
      <c r="A9707" s="26"/>
      <c r="B9707" s="130"/>
    </row>
    <row r="9708" spans="1:2" ht="18" x14ac:dyDescent="0.2">
      <c r="A9708" s="26"/>
      <c r="B9708" s="130"/>
    </row>
    <row r="9709" spans="1:2" ht="18" x14ac:dyDescent="0.2">
      <c r="A9709" s="26"/>
      <c r="B9709" s="130"/>
    </row>
    <row r="9710" spans="1:2" ht="18" x14ac:dyDescent="0.2">
      <c r="A9710" s="26"/>
      <c r="B9710" s="130"/>
    </row>
    <row r="9711" spans="1:2" ht="18" x14ac:dyDescent="0.2">
      <c r="A9711" s="26"/>
      <c r="B9711" s="130"/>
    </row>
    <row r="9712" spans="1:2" ht="18" x14ac:dyDescent="0.2">
      <c r="A9712" s="26"/>
      <c r="B9712" s="130"/>
    </row>
    <row r="9713" spans="1:2" ht="18" x14ac:dyDescent="0.2">
      <c r="A9713" s="26"/>
      <c r="B9713" s="130"/>
    </row>
    <row r="9714" spans="1:2" ht="18" x14ac:dyDescent="0.2">
      <c r="A9714" s="26"/>
      <c r="B9714" s="130"/>
    </row>
    <row r="9715" spans="1:2" ht="18" x14ac:dyDescent="0.2">
      <c r="A9715" s="26"/>
      <c r="B9715" s="130"/>
    </row>
    <row r="9716" spans="1:2" ht="18" x14ac:dyDescent="0.2">
      <c r="A9716" s="26"/>
      <c r="B9716" s="130"/>
    </row>
    <row r="9717" spans="1:2" ht="18" x14ac:dyDescent="0.2">
      <c r="A9717" s="26"/>
      <c r="B9717" s="130"/>
    </row>
    <row r="9718" spans="1:2" ht="18" x14ac:dyDescent="0.2">
      <c r="A9718" s="26"/>
      <c r="B9718" s="130"/>
    </row>
    <row r="9719" spans="1:2" ht="18" x14ac:dyDescent="0.2">
      <c r="A9719" s="26"/>
      <c r="B9719" s="130"/>
    </row>
    <row r="9720" spans="1:2" ht="18" x14ac:dyDescent="0.2">
      <c r="A9720" s="26"/>
      <c r="B9720" s="130"/>
    </row>
    <row r="9721" spans="1:2" ht="18" x14ac:dyDescent="0.2">
      <c r="A9721" s="26"/>
      <c r="B9721" s="130"/>
    </row>
    <row r="9722" spans="1:2" ht="18" x14ac:dyDescent="0.2">
      <c r="A9722" s="26"/>
      <c r="B9722" s="130"/>
    </row>
    <row r="9723" spans="1:2" ht="18" x14ac:dyDescent="0.2">
      <c r="A9723" s="26"/>
      <c r="B9723" s="130"/>
    </row>
    <row r="9724" spans="1:2" ht="18" x14ac:dyDescent="0.2">
      <c r="A9724" s="26"/>
      <c r="B9724" s="130"/>
    </row>
    <row r="9725" spans="1:2" ht="18" x14ac:dyDescent="0.2">
      <c r="A9725" s="26"/>
      <c r="B9725" s="130"/>
    </row>
    <row r="9726" spans="1:2" ht="18" x14ac:dyDescent="0.2">
      <c r="A9726" s="26"/>
      <c r="B9726" s="130"/>
    </row>
    <row r="9727" spans="1:2" ht="18" x14ac:dyDescent="0.2">
      <c r="A9727" s="26"/>
      <c r="B9727" s="130"/>
    </row>
    <row r="9728" spans="1:2" ht="18" x14ac:dyDescent="0.2">
      <c r="A9728" s="26"/>
      <c r="B9728" s="130"/>
    </row>
    <row r="9729" spans="1:2" ht="18" x14ac:dyDescent="0.2">
      <c r="A9729" s="26"/>
      <c r="B9729" s="130"/>
    </row>
    <row r="9730" spans="1:2" ht="18" x14ac:dyDescent="0.2">
      <c r="A9730" s="26"/>
      <c r="B9730" s="130"/>
    </row>
    <row r="9731" spans="1:2" ht="18" x14ac:dyDescent="0.2">
      <c r="A9731" s="26"/>
      <c r="B9731" s="130"/>
    </row>
    <row r="9732" spans="1:2" ht="18" x14ac:dyDescent="0.2">
      <c r="A9732" s="26"/>
      <c r="B9732" s="130"/>
    </row>
    <row r="9733" spans="1:2" ht="18" x14ac:dyDescent="0.2">
      <c r="A9733" s="26"/>
      <c r="B9733" s="130"/>
    </row>
    <row r="9734" spans="1:2" ht="18" x14ac:dyDescent="0.2">
      <c r="A9734" s="26"/>
      <c r="B9734" s="130"/>
    </row>
    <row r="9735" spans="1:2" ht="18" x14ac:dyDescent="0.2">
      <c r="A9735" s="26"/>
      <c r="B9735" s="130"/>
    </row>
    <row r="9736" spans="1:2" ht="18" x14ac:dyDescent="0.2">
      <c r="A9736" s="26"/>
      <c r="B9736" s="130"/>
    </row>
    <row r="9737" spans="1:2" ht="18" x14ac:dyDescent="0.2">
      <c r="A9737" s="26"/>
      <c r="B9737" s="130"/>
    </row>
    <row r="9738" spans="1:2" ht="18" x14ac:dyDescent="0.2">
      <c r="A9738" s="26"/>
      <c r="B9738" s="130"/>
    </row>
    <row r="9739" spans="1:2" ht="18" x14ac:dyDescent="0.2">
      <c r="A9739" s="26"/>
      <c r="B9739" s="130"/>
    </row>
    <row r="9740" spans="1:2" ht="18" x14ac:dyDescent="0.2">
      <c r="A9740" s="26"/>
      <c r="B9740" s="130"/>
    </row>
    <row r="9741" spans="1:2" ht="18" x14ac:dyDescent="0.2">
      <c r="A9741" s="26"/>
      <c r="B9741" s="130"/>
    </row>
    <row r="9742" spans="1:2" ht="18" x14ac:dyDescent="0.2">
      <c r="A9742" s="26"/>
      <c r="B9742" s="130"/>
    </row>
    <row r="9743" spans="1:2" ht="18" x14ac:dyDescent="0.2">
      <c r="A9743" s="26"/>
      <c r="B9743" s="130"/>
    </row>
    <row r="9744" spans="1:2" ht="18" x14ac:dyDescent="0.2">
      <c r="A9744" s="26"/>
      <c r="B9744" s="130"/>
    </row>
    <row r="9745" spans="1:2" ht="18" x14ac:dyDescent="0.2">
      <c r="A9745" s="26"/>
      <c r="B9745" s="130"/>
    </row>
    <row r="9746" spans="1:2" ht="18" x14ac:dyDescent="0.2">
      <c r="A9746" s="26"/>
      <c r="B9746" s="130"/>
    </row>
    <row r="9747" spans="1:2" ht="18" x14ac:dyDescent="0.2">
      <c r="A9747" s="26"/>
      <c r="B9747" s="130"/>
    </row>
    <row r="9748" spans="1:2" ht="18" x14ac:dyDescent="0.2">
      <c r="A9748" s="26"/>
      <c r="B9748" s="130"/>
    </row>
    <row r="9749" spans="1:2" ht="18" x14ac:dyDescent="0.2">
      <c r="A9749" s="26"/>
      <c r="B9749" s="130"/>
    </row>
    <row r="9750" spans="1:2" ht="18" x14ac:dyDescent="0.2">
      <c r="A9750" s="26"/>
      <c r="B9750" s="130"/>
    </row>
    <row r="9751" spans="1:2" ht="18" x14ac:dyDescent="0.2">
      <c r="A9751" s="26"/>
      <c r="B9751" s="130"/>
    </row>
    <row r="9752" spans="1:2" ht="18" x14ac:dyDescent="0.2">
      <c r="A9752" s="26"/>
      <c r="B9752" s="130"/>
    </row>
    <row r="9753" spans="1:2" ht="18" x14ac:dyDescent="0.2">
      <c r="A9753" s="26"/>
      <c r="B9753" s="130"/>
    </row>
    <row r="9754" spans="1:2" ht="18" x14ac:dyDescent="0.2">
      <c r="A9754" s="26"/>
      <c r="B9754" s="130"/>
    </row>
    <row r="9755" spans="1:2" ht="18" x14ac:dyDescent="0.2">
      <c r="A9755" s="26"/>
      <c r="B9755" s="130"/>
    </row>
    <row r="9756" spans="1:2" ht="18" x14ac:dyDescent="0.2">
      <c r="A9756" s="26"/>
      <c r="B9756" s="130"/>
    </row>
    <row r="9757" spans="1:2" ht="18" x14ac:dyDescent="0.2">
      <c r="A9757" s="26"/>
      <c r="B9757" s="130"/>
    </row>
    <row r="9758" spans="1:2" ht="18" x14ac:dyDescent="0.2">
      <c r="A9758" s="26"/>
      <c r="B9758" s="130"/>
    </row>
    <row r="9759" spans="1:2" ht="18" x14ac:dyDescent="0.2">
      <c r="A9759" s="26"/>
      <c r="B9759" s="130"/>
    </row>
    <row r="9760" spans="1:2" ht="18" x14ac:dyDescent="0.2">
      <c r="A9760" s="26"/>
      <c r="B9760" s="130"/>
    </row>
    <row r="9761" spans="1:2" ht="18" x14ac:dyDescent="0.2">
      <c r="A9761" s="26"/>
      <c r="B9761" s="130"/>
    </row>
    <row r="9762" spans="1:2" ht="18" x14ac:dyDescent="0.2">
      <c r="A9762" s="26"/>
      <c r="B9762" s="130"/>
    </row>
    <row r="9763" spans="1:2" ht="18" x14ac:dyDescent="0.2">
      <c r="A9763" s="26"/>
      <c r="B9763" s="130"/>
    </row>
    <row r="9764" spans="1:2" ht="18" x14ac:dyDescent="0.2">
      <c r="A9764" s="26"/>
      <c r="B9764" s="130"/>
    </row>
    <row r="9765" spans="1:2" ht="18" x14ac:dyDescent="0.2">
      <c r="A9765" s="26"/>
      <c r="B9765" s="130"/>
    </row>
    <row r="9766" spans="1:2" ht="18" x14ac:dyDescent="0.2">
      <c r="A9766" s="26"/>
      <c r="B9766" s="130"/>
    </row>
    <row r="9767" spans="1:2" ht="18" x14ac:dyDescent="0.2">
      <c r="A9767" s="26"/>
      <c r="B9767" s="130"/>
    </row>
    <row r="9768" spans="1:2" ht="18" x14ac:dyDescent="0.2">
      <c r="A9768" s="26"/>
      <c r="B9768" s="130"/>
    </row>
    <row r="9769" spans="1:2" ht="18" x14ac:dyDescent="0.2">
      <c r="A9769" s="26"/>
      <c r="B9769" s="130"/>
    </row>
    <row r="9770" spans="1:2" ht="18" x14ac:dyDescent="0.2">
      <c r="A9770" s="26"/>
      <c r="B9770" s="130"/>
    </row>
    <row r="9771" spans="1:2" ht="18" x14ac:dyDescent="0.2">
      <c r="A9771" s="26"/>
      <c r="B9771" s="130"/>
    </row>
    <row r="9772" spans="1:2" ht="18" x14ac:dyDescent="0.2">
      <c r="A9772" s="26"/>
      <c r="B9772" s="130"/>
    </row>
    <row r="9773" spans="1:2" ht="18" x14ac:dyDescent="0.2">
      <c r="A9773" s="26"/>
      <c r="B9773" s="130"/>
    </row>
    <row r="9774" spans="1:2" ht="18" x14ac:dyDescent="0.2">
      <c r="A9774" s="26"/>
      <c r="B9774" s="130"/>
    </row>
    <row r="9775" spans="1:2" ht="18" x14ac:dyDescent="0.2">
      <c r="A9775" s="26"/>
      <c r="B9775" s="130"/>
    </row>
    <row r="9776" spans="1:2" ht="18" x14ac:dyDescent="0.2">
      <c r="A9776" s="26"/>
      <c r="B9776" s="130"/>
    </row>
    <row r="9777" spans="1:2" ht="18" x14ac:dyDescent="0.2">
      <c r="A9777" s="26"/>
      <c r="B9777" s="130"/>
    </row>
    <row r="9778" spans="1:2" ht="18" x14ac:dyDescent="0.2">
      <c r="A9778" s="26"/>
      <c r="B9778" s="130"/>
    </row>
    <row r="9779" spans="1:2" ht="18" x14ac:dyDescent="0.2">
      <c r="A9779" s="26"/>
      <c r="B9779" s="130"/>
    </row>
    <row r="9780" spans="1:2" ht="18" x14ac:dyDescent="0.2">
      <c r="A9780" s="26"/>
      <c r="B9780" s="130"/>
    </row>
    <row r="9781" spans="1:2" ht="18" x14ac:dyDescent="0.2">
      <c r="A9781" s="26"/>
      <c r="B9781" s="130"/>
    </row>
    <row r="9782" spans="1:2" ht="18" x14ac:dyDescent="0.2">
      <c r="A9782" s="26"/>
      <c r="B9782" s="130"/>
    </row>
    <row r="9783" spans="1:2" ht="18" x14ac:dyDescent="0.2">
      <c r="A9783" s="26"/>
      <c r="B9783" s="130"/>
    </row>
    <row r="9784" spans="1:2" ht="18" x14ac:dyDescent="0.2">
      <c r="A9784" s="26"/>
      <c r="B9784" s="130"/>
    </row>
    <row r="9785" spans="1:2" ht="18" x14ac:dyDescent="0.2">
      <c r="A9785" s="26"/>
      <c r="B9785" s="130"/>
    </row>
    <row r="9786" spans="1:2" ht="18" x14ac:dyDescent="0.2">
      <c r="A9786" s="26"/>
      <c r="B9786" s="130"/>
    </row>
    <row r="9787" spans="1:2" ht="18" x14ac:dyDescent="0.2">
      <c r="A9787" s="26"/>
      <c r="B9787" s="130"/>
    </row>
    <row r="9788" spans="1:2" ht="18" x14ac:dyDescent="0.2">
      <c r="A9788" s="26"/>
      <c r="B9788" s="130"/>
    </row>
    <row r="9789" spans="1:2" ht="18" x14ac:dyDescent="0.2">
      <c r="A9789" s="26"/>
      <c r="B9789" s="130"/>
    </row>
    <row r="9790" spans="1:2" ht="18" x14ac:dyDescent="0.2">
      <c r="A9790" s="26"/>
      <c r="B9790" s="130"/>
    </row>
    <row r="9791" spans="1:2" ht="18" x14ac:dyDescent="0.2">
      <c r="A9791" s="26"/>
      <c r="B9791" s="130"/>
    </row>
    <row r="9792" spans="1:2" ht="18" x14ac:dyDescent="0.2">
      <c r="A9792" s="26"/>
      <c r="B9792" s="130"/>
    </row>
    <row r="9793" spans="1:2" ht="18" x14ac:dyDescent="0.2">
      <c r="A9793" s="26"/>
      <c r="B9793" s="130"/>
    </row>
    <row r="9794" spans="1:2" ht="18" x14ac:dyDescent="0.2">
      <c r="A9794" s="26"/>
      <c r="B9794" s="130"/>
    </row>
    <row r="9795" spans="1:2" ht="18" x14ac:dyDescent="0.2">
      <c r="A9795" s="26"/>
      <c r="B9795" s="130"/>
    </row>
    <row r="9796" spans="1:2" ht="18" x14ac:dyDescent="0.2">
      <c r="A9796" s="26"/>
      <c r="B9796" s="130"/>
    </row>
    <row r="9797" spans="1:2" ht="18" x14ac:dyDescent="0.2">
      <c r="A9797" s="26"/>
      <c r="B9797" s="130"/>
    </row>
    <row r="9798" spans="1:2" ht="18" x14ac:dyDescent="0.2">
      <c r="A9798" s="26"/>
      <c r="B9798" s="130"/>
    </row>
    <row r="9799" spans="1:2" ht="18" x14ac:dyDescent="0.2">
      <c r="A9799" s="26"/>
      <c r="B9799" s="130"/>
    </row>
    <row r="9800" spans="1:2" ht="18" x14ac:dyDescent="0.2">
      <c r="A9800" s="26"/>
      <c r="B9800" s="130"/>
    </row>
    <row r="9801" spans="1:2" ht="18" x14ac:dyDescent="0.2">
      <c r="A9801" s="26"/>
      <c r="B9801" s="130"/>
    </row>
    <row r="9802" spans="1:2" ht="18" x14ac:dyDescent="0.2">
      <c r="A9802" s="26"/>
      <c r="B9802" s="130"/>
    </row>
    <row r="9803" spans="1:2" ht="18" x14ac:dyDescent="0.2">
      <c r="A9803" s="26"/>
      <c r="B9803" s="130"/>
    </row>
    <row r="9804" spans="1:2" ht="18" x14ac:dyDescent="0.2">
      <c r="A9804" s="26"/>
      <c r="B9804" s="130"/>
    </row>
    <row r="9805" spans="1:2" ht="18" x14ac:dyDescent="0.2">
      <c r="A9805" s="26"/>
      <c r="B9805" s="130"/>
    </row>
    <row r="9806" spans="1:2" ht="18" x14ac:dyDescent="0.2">
      <c r="A9806" s="26"/>
      <c r="B9806" s="130"/>
    </row>
    <row r="9807" spans="1:2" ht="18" x14ac:dyDescent="0.2">
      <c r="A9807" s="26"/>
      <c r="B9807" s="130"/>
    </row>
    <row r="9808" spans="1:2" ht="18" x14ac:dyDescent="0.2">
      <c r="A9808" s="26"/>
      <c r="B9808" s="130"/>
    </row>
    <row r="9809" spans="1:2" ht="18" x14ac:dyDescent="0.2">
      <c r="A9809" s="26"/>
      <c r="B9809" s="130"/>
    </row>
    <row r="9810" spans="1:2" ht="18" x14ac:dyDescent="0.2">
      <c r="A9810" s="26"/>
      <c r="B9810" s="130"/>
    </row>
    <row r="9811" spans="1:2" ht="18" x14ac:dyDescent="0.2">
      <c r="A9811" s="26"/>
      <c r="B9811" s="130"/>
    </row>
    <row r="9812" spans="1:2" ht="18" x14ac:dyDescent="0.2">
      <c r="A9812" s="26"/>
      <c r="B9812" s="130"/>
    </row>
    <row r="9813" spans="1:2" ht="18" x14ac:dyDescent="0.2">
      <c r="A9813" s="26"/>
      <c r="B9813" s="130"/>
    </row>
    <row r="9814" spans="1:2" ht="18" x14ac:dyDescent="0.2">
      <c r="A9814" s="26"/>
      <c r="B9814" s="130"/>
    </row>
    <row r="9815" spans="1:2" ht="18" x14ac:dyDescent="0.2">
      <c r="A9815" s="26"/>
      <c r="B9815" s="130"/>
    </row>
    <row r="9816" spans="1:2" ht="18" x14ac:dyDescent="0.2">
      <c r="A9816" s="26"/>
      <c r="B9816" s="130"/>
    </row>
    <row r="9817" spans="1:2" ht="18" x14ac:dyDescent="0.2">
      <c r="A9817" s="26"/>
      <c r="B9817" s="130"/>
    </row>
    <row r="9818" spans="1:2" ht="18" x14ac:dyDescent="0.2">
      <c r="A9818" s="26"/>
      <c r="B9818" s="130"/>
    </row>
    <row r="9819" spans="1:2" ht="18" x14ac:dyDescent="0.2">
      <c r="A9819" s="26"/>
      <c r="B9819" s="130"/>
    </row>
    <row r="9820" spans="1:2" ht="18" x14ac:dyDescent="0.2">
      <c r="A9820" s="26"/>
      <c r="B9820" s="130"/>
    </row>
    <row r="9821" spans="1:2" ht="18" x14ac:dyDescent="0.2">
      <c r="A9821" s="26"/>
      <c r="B9821" s="130"/>
    </row>
    <row r="9822" spans="1:2" ht="18" x14ac:dyDescent="0.2">
      <c r="A9822" s="26"/>
      <c r="B9822" s="130"/>
    </row>
    <row r="9823" spans="1:2" ht="18" x14ac:dyDescent="0.2">
      <c r="A9823" s="26"/>
      <c r="B9823" s="130"/>
    </row>
    <row r="9824" spans="1:2" ht="18" x14ac:dyDescent="0.2">
      <c r="A9824" s="26"/>
      <c r="B9824" s="130"/>
    </row>
    <row r="9825" spans="1:2" ht="18" x14ac:dyDescent="0.2">
      <c r="A9825" s="26"/>
      <c r="B9825" s="130"/>
    </row>
    <row r="9826" spans="1:2" ht="18" x14ac:dyDescent="0.2">
      <c r="A9826" s="26"/>
      <c r="B9826" s="130"/>
    </row>
    <row r="9827" spans="1:2" ht="18" x14ac:dyDescent="0.2">
      <c r="A9827" s="26"/>
      <c r="B9827" s="130"/>
    </row>
    <row r="9828" spans="1:2" ht="18" x14ac:dyDescent="0.2">
      <c r="A9828" s="26"/>
      <c r="B9828" s="130"/>
    </row>
    <row r="9829" spans="1:2" ht="18" x14ac:dyDescent="0.2">
      <c r="A9829" s="26"/>
      <c r="B9829" s="130"/>
    </row>
    <row r="9830" spans="1:2" ht="18" x14ac:dyDescent="0.2">
      <c r="A9830" s="26"/>
      <c r="B9830" s="130"/>
    </row>
    <row r="9831" spans="1:2" ht="18" x14ac:dyDescent="0.2">
      <c r="A9831" s="26"/>
      <c r="B9831" s="130"/>
    </row>
    <row r="9832" spans="1:2" ht="18" x14ac:dyDescent="0.2">
      <c r="A9832" s="26"/>
      <c r="B9832" s="130"/>
    </row>
    <row r="9833" spans="1:2" ht="18" x14ac:dyDescent="0.2">
      <c r="A9833" s="26"/>
      <c r="B9833" s="130"/>
    </row>
    <row r="9834" spans="1:2" ht="18" x14ac:dyDescent="0.2">
      <c r="A9834" s="26"/>
      <c r="B9834" s="130"/>
    </row>
    <row r="9835" spans="1:2" ht="18" x14ac:dyDescent="0.2">
      <c r="A9835" s="26"/>
      <c r="B9835" s="130"/>
    </row>
    <row r="9836" spans="1:2" ht="18" x14ac:dyDescent="0.2">
      <c r="A9836" s="26"/>
      <c r="B9836" s="130"/>
    </row>
    <row r="9837" spans="1:2" ht="18" x14ac:dyDescent="0.2">
      <c r="A9837" s="26"/>
      <c r="B9837" s="130"/>
    </row>
    <row r="9838" spans="1:2" ht="18" x14ac:dyDescent="0.2">
      <c r="A9838" s="26"/>
      <c r="B9838" s="130"/>
    </row>
    <row r="9839" spans="1:2" ht="18" x14ac:dyDescent="0.2">
      <c r="A9839" s="26"/>
      <c r="B9839" s="130"/>
    </row>
    <row r="9840" spans="1:2" ht="18" x14ac:dyDescent="0.2">
      <c r="A9840" s="26"/>
      <c r="B9840" s="130"/>
    </row>
    <row r="9841" spans="1:2" ht="18" x14ac:dyDescent="0.2">
      <c r="A9841" s="26"/>
      <c r="B9841" s="130"/>
    </row>
    <row r="9842" spans="1:2" ht="18" x14ac:dyDescent="0.2">
      <c r="A9842" s="26"/>
      <c r="B9842" s="130"/>
    </row>
    <row r="9843" spans="1:2" ht="18" x14ac:dyDescent="0.2">
      <c r="A9843" s="26"/>
      <c r="B9843" s="130"/>
    </row>
    <row r="9844" spans="1:2" ht="18" x14ac:dyDescent="0.2">
      <c r="A9844" s="26"/>
      <c r="B9844" s="130"/>
    </row>
    <row r="9845" spans="1:2" ht="18" x14ac:dyDescent="0.2">
      <c r="A9845" s="26"/>
      <c r="B9845" s="130"/>
    </row>
    <row r="9846" spans="1:2" ht="18" x14ac:dyDescent="0.2">
      <c r="A9846" s="26"/>
      <c r="B9846" s="130"/>
    </row>
    <row r="9847" spans="1:2" ht="18" x14ac:dyDescent="0.2">
      <c r="A9847" s="26"/>
      <c r="B9847" s="130"/>
    </row>
    <row r="9848" spans="1:2" ht="18" x14ac:dyDescent="0.2">
      <c r="A9848" s="26"/>
      <c r="B9848" s="130"/>
    </row>
    <row r="9849" spans="1:2" ht="18" x14ac:dyDescent="0.2">
      <c r="A9849" s="26"/>
      <c r="B9849" s="130"/>
    </row>
    <row r="9850" spans="1:2" ht="18" x14ac:dyDescent="0.2">
      <c r="A9850" s="26"/>
      <c r="B9850" s="130"/>
    </row>
    <row r="9851" spans="1:2" ht="18" x14ac:dyDescent="0.2">
      <c r="A9851" s="26"/>
      <c r="B9851" s="130"/>
    </row>
    <row r="9852" spans="1:2" ht="18" x14ac:dyDescent="0.2">
      <c r="A9852" s="26"/>
      <c r="B9852" s="130"/>
    </row>
    <row r="9853" spans="1:2" ht="18" x14ac:dyDescent="0.2">
      <c r="A9853" s="26"/>
      <c r="B9853" s="130"/>
    </row>
    <row r="9854" spans="1:2" ht="18" x14ac:dyDescent="0.2">
      <c r="A9854" s="26"/>
      <c r="B9854" s="130"/>
    </row>
    <row r="9855" spans="1:2" ht="18" x14ac:dyDescent="0.2">
      <c r="A9855" s="26"/>
      <c r="B9855" s="130"/>
    </row>
    <row r="9856" spans="1:2" ht="18" x14ac:dyDescent="0.2">
      <c r="A9856" s="26"/>
      <c r="B9856" s="130"/>
    </row>
    <row r="9857" spans="1:2" ht="18" x14ac:dyDescent="0.2">
      <c r="A9857" s="26"/>
      <c r="B9857" s="130"/>
    </row>
    <row r="9858" spans="1:2" ht="18" x14ac:dyDescent="0.2">
      <c r="A9858" s="26"/>
      <c r="B9858" s="130"/>
    </row>
    <row r="9859" spans="1:2" ht="18" x14ac:dyDescent="0.2">
      <c r="A9859" s="26"/>
      <c r="B9859" s="130"/>
    </row>
    <row r="9860" spans="1:2" ht="18" x14ac:dyDescent="0.2">
      <c r="A9860" s="26"/>
      <c r="B9860" s="130"/>
    </row>
    <row r="9861" spans="1:2" ht="18" x14ac:dyDescent="0.2">
      <c r="A9861" s="26"/>
      <c r="B9861" s="130"/>
    </row>
    <row r="9862" spans="1:2" ht="18" x14ac:dyDescent="0.2">
      <c r="A9862" s="26"/>
      <c r="B9862" s="130"/>
    </row>
    <row r="9863" spans="1:2" ht="18" x14ac:dyDescent="0.2">
      <c r="A9863" s="26"/>
      <c r="B9863" s="130"/>
    </row>
    <row r="9864" spans="1:2" ht="18" x14ac:dyDescent="0.2">
      <c r="A9864" s="26"/>
      <c r="B9864" s="130"/>
    </row>
    <row r="9865" spans="1:2" ht="18" x14ac:dyDescent="0.2">
      <c r="A9865" s="26"/>
      <c r="B9865" s="130"/>
    </row>
    <row r="9866" spans="1:2" ht="18" x14ac:dyDescent="0.2">
      <c r="A9866" s="26"/>
      <c r="B9866" s="130"/>
    </row>
    <row r="9867" spans="1:2" ht="18" x14ac:dyDescent="0.2">
      <c r="A9867" s="26"/>
      <c r="B9867" s="130"/>
    </row>
    <row r="9868" spans="1:2" ht="18" x14ac:dyDescent="0.2">
      <c r="A9868" s="26"/>
      <c r="B9868" s="130"/>
    </row>
    <row r="9869" spans="1:2" ht="18" x14ac:dyDescent="0.2">
      <c r="A9869" s="26"/>
      <c r="B9869" s="130"/>
    </row>
    <row r="9870" spans="1:2" ht="18" x14ac:dyDescent="0.2">
      <c r="A9870" s="26"/>
      <c r="B9870" s="130"/>
    </row>
    <row r="9871" spans="1:2" ht="18" x14ac:dyDescent="0.2">
      <c r="A9871" s="26"/>
      <c r="B9871" s="130"/>
    </row>
    <row r="9872" spans="1:2" ht="18" x14ac:dyDescent="0.2">
      <c r="A9872" s="26"/>
      <c r="B9872" s="130"/>
    </row>
    <row r="9873" spans="1:2" ht="18" x14ac:dyDescent="0.2">
      <c r="A9873" s="26"/>
      <c r="B9873" s="130"/>
    </row>
    <row r="9874" spans="1:2" ht="18" x14ac:dyDescent="0.2">
      <c r="A9874" s="26"/>
      <c r="B9874" s="130"/>
    </row>
    <row r="9875" spans="1:2" ht="18" x14ac:dyDescent="0.2">
      <c r="A9875" s="26"/>
      <c r="B9875" s="130"/>
    </row>
    <row r="9876" spans="1:2" ht="18" x14ac:dyDescent="0.2">
      <c r="A9876" s="26"/>
      <c r="B9876" s="130"/>
    </row>
    <row r="9877" spans="1:2" ht="18" x14ac:dyDescent="0.2">
      <c r="A9877" s="26"/>
      <c r="B9877" s="130"/>
    </row>
    <row r="9878" spans="1:2" ht="18" x14ac:dyDescent="0.2">
      <c r="A9878" s="26"/>
      <c r="B9878" s="130"/>
    </row>
    <row r="9879" spans="1:2" ht="18" x14ac:dyDescent="0.2">
      <c r="A9879" s="26"/>
      <c r="B9879" s="130"/>
    </row>
    <row r="9880" spans="1:2" ht="18" x14ac:dyDescent="0.2">
      <c r="A9880" s="26"/>
      <c r="B9880" s="130"/>
    </row>
    <row r="9881" spans="1:2" ht="18" x14ac:dyDescent="0.2">
      <c r="A9881" s="26"/>
      <c r="B9881" s="130"/>
    </row>
    <row r="9882" spans="1:2" ht="18" x14ac:dyDescent="0.2">
      <c r="A9882" s="26"/>
      <c r="B9882" s="130"/>
    </row>
    <row r="9883" spans="1:2" ht="18" x14ac:dyDescent="0.2">
      <c r="A9883" s="26"/>
      <c r="B9883" s="130"/>
    </row>
    <row r="9884" spans="1:2" ht="18" x14ac:dyDescent="0.2">
      <c r="A9884" s="26"/>
      <c r="B9884" s="130"/>
    </row>
    <row r="9885" spans="1:2" ht="18" x14ac:dyDescent="0.2">
      <c r="A9885" s="26"/>
      <c r="B9885" s="130"/>
    </row>
    <row r="9886" spans="1:2" ht="18" x14ac:dyDescent="0.2">
      <c r="A9886" s="26"/>
      <c r="B9886" s="130"/>
    </row>
    <row r="9887" spans="1:2" ht="18" x14ac:dyDescent="0.2">
      <c r="A9887" s="26"/>
      <c r="B9887" s="130"/>
    </row>
    <row r="9888" spans="1:2" ht="18" x14ac:dyDescent="0.2">
      <c r="A9888" s="26"/>
      <c r="B9888" s="130"/>
    </row>
    <row r="9889" spans="1:2" ht="18" x14ac:dyDescent="0.2">
      <c r="A9889" s="26"/>
      <c r="B9889" s="130"/>
    </row>
    <row r="9890" spans="1:2" ht="18" x14ac:dyDescent="0.2">
      <c r="A9890" s="26"/>
      <c r="B9890" s="130"/>
    </row>
    <row r="9891" spans="1:2" ht="18" x14ac:dyDescent="0.2">
      <c r="A9891" s="26"/>
      <c r="B9891" s="130"/>
    </row>
    <row r="9892" spans="1:2" ht="18" x14ac:dyDescent="0.2">
      <c r="A9892" s="26"/>
      <c r="B9892" s="130"/>
    </row>
    <row r="9893" spans="1:2" ht="18" x14ac:dyDescent="0.2">
      <c r="A9893" s="26"/>
      <c r="B9893" s="130"/>
    </row>
    <row r="9894" spans="1:2" ht="18" x14ac:dyDescent="0.2">
      <c r="A9894" s="26"/>
      <c r="B9894" s="130"/>
    </row>
    <row r="9895" spans="1:2" ht="18" x14ac:dyDescent="0.2">
      <c r="A9895" s="26"/>
      <c r="B9895" s="130"/>
    </row>
    <row r="9896" spans="1:2" ht="18" x14ac:dyDescent="0.2">
      <c r="A9896" s="26"/>
      <c r="B9896" s="130"/>
    </row>
    <row r="9897" spans="1:2" ht="18" x14ac:dyDescent="0.2">
      <c r="A9897" s="26"/>
      <c r="B9897" s="130"/>
    </row>
    <row r="9898" spans="1:2" ht="18" x14ac:dyDescent="0.2">
      <c r="A9898" s="26"/>
      <c r="B9898" s="130"/>
    </row>
    <row r="9899" spans="1:2" ht="18" x14ac:dyDescent="0.2">
      <c r="A9899" s="26"/>
      <c r="B9899" s="130"/>
    </row>
    <row r="9900" spans="1:2" ht="18" x14ac:dyDescent="0.2">
      <c r="A9900" s="26"/>
      <c r="B9900" s="130"/>
    </row>
    <row r="9901" spans="1:2" ht="18" x14ac:dyDescent="0.2">
      <c r="A9901" s="26"/>
      <c r="B9901" s="130"/>
    </row>
    <row r="9902" spans="1:2" ht="18" x14ac:dyDescent="0.2">
      <c r="A9902" s="26"/>
      <c r="B9902" s="130"/>
    </row>
    <row r="9903" spans="1:2" ht="18" x14ac:dyDescent="0.2">
      <c r="A9903" s="26"/>
      <c r="B9903" s="130"/>
    </row>
    <row r="9904" spans="1:2" ht="18" x14ac:dyDescent="0.2">
      <c r="A9904" s="26"/>
      <c r="B9904" s="130"/>
    </row>
    <row r="9905" spans="1:2" ht="18" x14ac:dyDescent="0.2">
      <c r="A9905" s="26"/>
      <c r="B9905" s="130"/>
    </row>
    <row r="9906" spans="1:2" ht="18" x14ac:dyDescent="0.2">
      <c r="A9906" s="26"/>
      <c r="B9906" s="130"/>
    </row>
    <row r="9907" spans="1:2" ht="18" x14ac:dyDescent="0.2">
      <c r="A9907" s="26"/>
      <c r="B9907" s="130"/>
    </row>
    <row r="9908" spans="1:2" ht="18" x14ac:dyDescent="0.2">
      <c r="A9908" s="26"/>
      <c r="B9908" s="130"/>
    </row>
    <row r="9909" spans="1:2" ht="18" x14ac:dyDescent="0.2">
      <c r="A9909" s="26"/>
      <c r="B9909" s="130"/>
    </row>
    <row r="9910" spans="1:2" ht="18" x14ac:dyDescent="0.2">
      <c r="A9910" s="26"/>
      <c r="B9910" s="130"/>
    </row>
    <row r="9911" spans="1:2" ht="18" x14ac:dyDescent="0.2">
      <c r="A9911" s="26"/>
      <c r="B9911" s="130"/>
    </row>
    <row r="9912" spans="1:2" ht="18" x14ac:dyDescent="0.2">
      <c r="A9912" s="26"/>
      <c r="B9912" s="130"/>
    </row>
    <row r="9913" spans="1:2" ht="18" x14ac:dyDescent="0.2">
      <c r="A9913" s="26"/>
      <c r="B9913" s="130"/>
    </row>
    <row r="9914" spans="1:2" ht="18" x14ac:dyDescent="0.2">
      <c r="A9914" s="26"/>
      <c r="B9914" s="130"/>
    </row>
    <row r="9915" spans="1:2" ht="18" x14ac:dyDescent="0.2">
      <c r="A9915" s="26"/>
      <c r="B9915" s="130"/>
    </row>
    <row r="9916" spans="1:2" ht="18" x14ac:dyDescent="0.2">
      <c r="A9916" s="26"/>
      <c r="B9916" s="130"/>
    </row>
    <row r="9917" spans="1:2" ht="18" x14ac:dyDescent="0.2">
      <c r="A9917" s="26"/>
      <c r="B9917" s="130"/>
    </row>
    <row r="9918" spans="1:2" ht="18" x14ac:dyDescent="0.2">
      <c r="A9918" s="26"/>
      <c r="B9918" s="130"/>
    </row>
    <row r="9919" spans="1:2" ht="18" x14ac:dyDescent="0.2">
      <c r="A9919" s="26"/>
      <c r="B9919" s="130"/>
    </row>
    <row r="9920" spans="1:2" ht="18" x14ac:dyDescent="0.2">
      <c r="A9920" s="26"/>
      <c r="B9920" s="130"/>
    </row>
    <row r="9921" spans="1:2" ht="18" x14ac:dyDescent="0.2">
      <c r="A9921" s="26"/>
      <c r="B9921" s="130"/>
    </row>
    <row r="9922" spans="1:2" ht="18" x14ac:dyDescent="0.2">
      <c r="A9922" s="26"/>
      <c r="B9922" s="130"/>
    </row>
    <row r="9923" spans="1:2" ht="18" x14ac:dyDescent="0.2">
      <c r="A9923" s="26"/>
      <c r="B9923" s="130"/>
    </row>
    <row r="9924" spans="1:2" ht="18" x14ac:dyDescent="0.2">
      <c r="A9924" s="26"/>
      <c r="B9924" s="130"/>
    </row>
    <row r="9925" spans="1:2" ht="18" x14ac:dyDescent="0.2">
      <c r="A9925" s="26"/>
      <c r="B9925" s="130"/>
    </row>
    <row r="9926" spans="1:2" ht="18" x14ac:dyDescent="0.2">
      <c r="A9926" s="26"/>
      <c r="B9926" s="130"/>
    </row>
    <row r="9927" spans="1:2" ht="18" x14ac:dyDescent="0.2">
      <c r="A9927" s="26"/>
      <c r="B9927" s="130"/>
    </row>
    <row r="9928" spans="1:2" ht="18" x14ac:dyDescent="0.2">
      <c r="A9928" s="26"/>
      <c r="B9928" s="130"/>
    </row>
    <row r="9929" spans="1:2" ht="18" x14ac:dyDescent="0.2">
      <c r="A9929" s="26"/>
      <c r="B9929" s="130"/>
    </row>
    <row r="9930" spans="1:2" ht="18" x14ac:dyDescent="0.2">
      <c r="A9930" s="26"/>
      <c r="B9930" s="130"/>
    </row>
    <row r="9931" spans="1:2" ht="18" x14ac:dyDescent="0.2">
      <c r="A9931" s="26"/>
      <c r="B9931" s="130"/>
    </row>
    <row r="9932" spans="1:2" ht="18" x14ac:dyDescent="0.2">
      <c r="A9932" s="26"/>
      <c r="B9932" s="130"/>
    </row>
    <row r="9933" spans="1:2" ht="18" x14ac:dyDescent="0.2">
      <c r="A9933" s="26"/>
      <c r="B9933" s="130"/>
    </row>
    <row r="9934" spans="1:2" ht="18" x14ac:dyDescent="0.2">
      <c r="A9934" s="26"/>
      <c r="B9934" s="130"/>
    </row>
    <row r="9935" spans="1:2" ht="18" x14ac:dyDescent="0.2">
      <c r="A9935" s="26"/>
      <c r="B9935" s="130"/>
    </row>
    <row r="9936" spans="1:2" ht="18" x14ac:dyDescent="0.2">
      <c r="A9936" s="26"/>
      <c r="B9936" s="130"/>
    </row>
    <row r="9937" spans="1:2" ht="18" x14ac:dyDescent="0.2">
      <c r="A9937" s="26"/>
      <c r="B9937" s="130"/>
    </row>
    <row r="9938" spans="1:2" ht="18" x14ac:dyDescent="0.2">
      <c r="A9938" s="26"/>
      <c r="B9938" s="130"/>
    </row>
    <row r="9939" spans="1:2" ht="18" x14ac:dyDescent="0.2">
      <c r="A9939" s="26"/>
      <c r="B9939" s="130"/>
    </row>
    <row r="9940" spans="1:2" ht="18" x14ac:dyDescent="0.2">
      <c r="A9940" s="26"/>
      <c r="B9940" s="130"/>
    </row>
    <row r="9941" spans="1:2" ht="18" x14ac:dyDescent="0.2">
      <c r="A9941" s="26"/>
      <c r="B9941" s="130"/>
    </row>
    <row r="9942" spans="1:2" ht="18" x14ac:dyDescent="0.2">
      <c r="A9942" s="26"/>
      <c r="B9942" s="130"/>
    </row>
    <row r="9943" spans="1:2" ht="18" x14ac:dyDescent="0.2">
      <c r="A9943" s="26"/>
      <c r="B9943" s="130"/>
    </row>
    <row r="9944" spans="1:2" ht="18" x14ac:dyDescent="0.2">
      <c r="A9944" s="26"/>
      <c r="B9944" s="130"/>
    </row>
    <row r="9945" spans="1:2" ht="18" x14ac:dyDescent="0.2">
      <c r="A9945" s="26"/>
      <c r="B9945" s="130"/>
    </row>
    <row r="9946" spans="1:2" ht="18" x14ac:dyDescent="0.2">
      <c r="A9946" s="26"/>
      <c r="B9946" s="130"/>
    </row>
    <row r="9947" spans="1:2" ht="18" x14ac:dyDescent="0.2">
      <c r="A9947" s="26"/>
      <c r="B9947" s="130"/>
    </row>
    <row r="9948" spans="1:2" ht="18" x14ac:dyDescent="0.2">
      <c r="A9948" s="26"/>
      <c r="B9948" s="130"/>
    </row>
    <row r="9949" spans="1:2" ht="18" x14ac:dyDescent="0.2">
      <c r="A9949" s="26"/>
      <c r="B9949" s="130"/>
    </row>
    <row r="9950" spans="1:2" ht="18" x14ac:dyDescent="0.2">
      <c r="A9950" s="26"/>
      <c r="B9950" s="130"/>
    </row>
    <row r="9951" spans="1:2" ht="18" x14ac:dyDescent="0.2">
      <c r="A9951" s="26"/>
      <c r="B9951" s="130"/>
    </row>
    <row r="9952" spans="1:2" ht="18" x14ac:dyDescent="0.2">
      <c r="A9952" s="26"/>
      <c r="B9952" s="130"/>
    </row>
    <row r="9953" spans="1:2" ht="18" x14ac:dyDescent="0.2">
      <c r="A9953" s="26"/>
      <c r="B9953" s="130"/>
    </row>
    <row r="9954" spans="1:2" ht="18" x14ac:dyDescent="0.2">
      <c r="A9954" s="26"/>
      <c r="B9954" s="130"/>
    </row>
    <row r="9955" spans="1:2" ht="18" x14ac:dyDescent="0.2">
      <c r="A9955" s="26"/>
      <c r="B9955" s="130"/>
    </row>
    <row r="9956" spans="1:2" ht="18" x14ac:dyDescent="0.2">
      <c r="A9956" s="26"/>
      <c r="B9956" s="130"/>
    </row>
    <row r="9957" spans="1:2" ht="18" x14ac:dyDescent="0.2">
      <c r="A9957" s="26"/>
      <c r="B9957" s="130"/>
    </row>
    <row r="9958" spans="1:2" ht="18" x14ac:dyDescent="0.2">
      <c r="A9958" s="26"/>
      <c r="B9958" s="130"/>
    </row>
    <row r="9959" spans="1:2" ht="18" x14ac:dyDescent="0.2">
      <c r="A9959" s="26"/>
      <c r="B9959" s="130"/>
    </row>
    <row r="9960" spans="1:2" ht="18" x14ac:dyDescent="0.2">
      <c r="A9960" s="26"/>
      <c r="B9960" s="130"/>
    </row>
    <row r="9961" spans="1:2" ht="18" x14ac:dyDescent="0.2">
      <c r="A9961" s="26"/>
      <c r="B9961" s="130"/>
    </row>
    <row r="9962" spans="1:2" ht="18" x14ac:dyDescent="0.2">
      <c r="A9962" s="26"/>
      <c r="B9962" s="130"/>
    </row>
    <row r="9963" spans="1:2" ht="18" x14ac:dyDescent="0.2">
      <c r="A9963" s="26"/>
      <c r="B9963" s="130"/>
    </row>
    <row r="9964" spans="1:2" ht="18" x14ac:dyDescent="0.2">
      <c r="A9964" s="26"/>
      <c r="B9964" s="130"/>
    </row>
    <row r="9965" spans="1:2" ht="18" x14ac:dyDescent="0.2">
      <c r="A9965" s="26"/>
      <c r="B9965" s="130"/>
    </row>
    <row r="9966" spans="1:2" ht="18" x14ac:dyDescent="0.2">
      <c r="A9966" s="26"/>
      <c r="B9966" s="130"/>
    </row>
    <row r="9967" spans="1:2" ht="18" x14ac:dyDescent="0.2">
      <c r="A9967" s="26"/>
      <c r="B9967" s="130"/>
    </row>
    <row r="9968" spans="1:2" ht="18" x14ac:dyDescent="0.2">
      <c r="A9968" s="26"/>
      <c r="B9968" s="130"/>
    </row>
    <row r="9969" spans="1:2" ht="18" x14ac:dyDescent="0.2">
      <c r="A9969" s="26"/>
      <c r="B9969" s="130"/>
    </row>
    <row r="9970" spans="1:2" ht="18" x14ac:dyDescent="0.2">
      <c r="A9970" s="26"/>
      <c r="B9970" s="130"/>
    </row>
    <row r="9971" spans="1:2" ht="18" x14ac:dyDescent="0.2">
      <c r="A9971" s="26"/>
      <c r="B9971" s="130"/>
    </row>
    <row r="9972" spans="1:2" ht="18" x14ac:dyDescent="0.2">
      <c r="A9972" s="26"/>
      <c r="B9972" s="130"/>
    </row>
    <row r="9973" spans="1:2" ht="18" x14ac:dyDescent="0.2">
      <c r="A9973" s="26"/>
      <c r="B9973" s="130"/>
    </row>
    <row r="9974" spans="1:2" ht="18" x14ac:dyDescent="0.2">
      <c r="A9974" s="26"/>
      <c r="B9974" s="130"/>
    </row>
    <row r="9975" spans="1:2" ht="18" x14ac:dyDescent="0.2">
      <c r="A9975" s="26"/>
      <c r="B9975" s="130"/>
    </row>
    <row r="9976" spans="1:2" ht="18" x14ac:dyDescent="0.2">
      <c r="A9976" s="26"/>
      <c r="B9976" s="130"/>
    </row>
    <row r="9977" spans="1:2" ht="18" x14ac:dyDescent="0.2">
      <c r="A9977" s="26"/>
      <c r="B9977" s="130"/>
    </row>
    <row r="9978" spans="1:2" ht="18" x14ac:dyDescent="0.2">
      <c r="A9978" s="26"/>
      <c r="B9978" s="130"/>
    </row>
    <row r="9979" spans="1:2" ht="18" x14ac:dyDescent="0.2">
      <c r="A9979" s="26"/>
      <c r="B9979" s="130"/>
    </row>
    <row r="9980" spans="1:2" ht="18" x14ac:dyDescent="0.2">
      <c r="A9980" s="26"/>
      <c r="B9980" s="130"/>
    </row>
    <row r="9981" spans="1:2" ht="18" x14ac:dyDescent="0.2">
      <c r="A9981" s="26"/>
      <c r="B9981" s="130"/>
    </row>
    <row r="9982" spans="1:2" ht="18" x14ac:dyDescent="0.2">
      <c r="A9982" s="26"/>
      <c r="B9982" s="130"/>
    </row>
    <row r="9983" spans="1:2" ht="18" x14ac:dyDescent="0.2">
      <c r="A9983" s="26"/>
      <c r="B9983" s="130"/>
    </row>
    <row r="9984" spans="1:2" ht="18" x14ac:dyDescent="0.2">
      <c r="A9984" s="26"/>
      <c r="B9984" s="130"/>
    </row>
    <row r="9985" spans="1:2" ht="18" x14ac:dyDescent="0.2">
      <c r="A9985" s="26"/>
      <c r="B9985" s="130"/>
    </row>
    <row r="9986" spans="1:2" ht="18" x14ac:dyDescent="0.2">
      <c r="A9986" s="26"/>
      <c r="B9986" s="130"/>
    </row>
    <row r="9987" spans="1:2" ht="18" x14ac:dyDescent="0.2">
      <c r="A9987" s="26"/>
      <c r="B9987" s="130"/>
    </row>
    <row r="9988" spans="1:2" ht="18" x14ac:dyDescent="0.2">
      <c r="A9988" s="26"/>
      <c r="B9988" s="130"/>
    </row>
    <row r="9989" spans="1:2" ht="18" x14ac:dyDescent="0.2">
      <c r="A9989" s="26"/>
      <c r="B9989" s="130"/>
    </row>
    <row r="9990" spans="1:2" ht="18" x14ac:dyDescent="0.2">
      <c r="A9990" s="26"/>
      <c r="B9990" s="130"/>
    </row>
    <row r="9991" spans="1:2" ht="18" x14ac:dyDescent="0.2">
      <c r="A9991" s="26"/>
      <c r="B9991" s="130"/>
    </row>
    <row r="9992" spans="1:2" ht="18" x14ac:dyDescent="0.2">
      <c r="A9992" s="26"/>
      <c r="B9992" s="130"/>
    </row>
    <row r="9993" spans="1:2" ht="18" x14ac:dyDescent="0.2">
      <c r="A9993" s="26"/>
      <c r="B9993" s="130"/>
    </row>
    <row r="9994" spans="1:2" ht="18" x14ac:dyDescent="0.2">
      <c r="A9994" s="26"/>
      <c r="B9994" s="130"/>
    </row>
    <row r="9995" spans="1:2" ht="18" x14ac:dyDescent="0.2">
      <c r="A9995" s="26"/>
      <c r="B9995" s="130"/>
    </row>
    <row r="9996" spans="1:2" ht="18" x14ac:dyDescent="0.2">
      <c r="A9996" s="26"/>
      <c r="B9996" s="130"/>
    </row>
    <row r="9997" spans="1:2" ht="18" x14ac:dyDescent="0.2">
      <c r="A9997" s="26"/>
      <c r="B9997" s="130"/>
    </row>
    <row r="9998" spans="1:2" ht="18" x14ac:dyDescent="0.2">
      <c r="A9998" s="26"/>
      <c r="B9998" s="130"/>
    </row>
    <row r="9999" spans="1:2" ht="18" x14ac:dyDescent="0.2">
      <c r="A9999" s="26"/>
      <c r="B9999" s="130"/>
    </row>
    <row r="10000" spans="1:2" ht="18" x14ac:dyDescent="0.2">
      <c r="A10000" s="26"/>
      <c r="B10000" s="130"/>
    </row>
    <row r="10001" spans="1:2" ht="18" x14ac:dyDescent="0.2">
      <c r="A10001" s="26"/>
      <c r="B10001" s="130"/>
    </row>
    <row r="10002" spans="1:2" ht="18" x14ac:dyDescent="0.2">
      <c r="A10002" s="26"/>
      <c r="B10002" s="130"/>
    </row>
    <row r="10003" spans="1:2" ht="18" x14ac:dyDescent="0.2">
      <c r="A10003" s="26"/>
      <c r="B10003" s="130"/>
    </row>
    <row r="10004" spans="1:2" ht="18" x14ac:dyDescent="0.2">
      <c r="A10004" s="26"/>
      <c r="B10004" s="130"/>
    </row>
    <row r="10005" spans="1:2" ht="18" x14ac:dyDescent="0.2">
      <c r="A10005" s="26"/>
      <c r="B10005" s="130"/>
    </row>
    <row r="10006" spans="1:2" ht="18" x14ac:dyDescent="0.2">
      <c r="A10006" s="26"/>
      <c r="B10006" s="130"/>
    </row>
    <row r="10007" spans="1:2" ht="18" x14ac:dyDescent="0.2">
      <c r="A10007" s="26"/>
      <c r="B10007" s="130"/>
    </row>
    <row r="10008" spans="1:2" ht="18" x14ac:dyDescent="0.2">
      <c r="A10008" s="26"/>
      <c r="B10008" s="130"/>
    </row>
    <row r="10009" spans="1:2" ht="18" x14ac:dyDescent="0.2">
      <c r="A10009" s="26"/>
      <c r="B10009" s="130"/>
    </row>
    <row r="10010" spans="1:2" ht="18" x14ac:dyDescent="0.2">
      <c r="A10010" s="26"/>
      <c r="B10010" s="130"/>
    </row>
    <row r="10011" spans="1:2" ht="18" x14ac:dyDescent="0.2">
      <c r="A10011" s="26"/>
      <c r="B10011" s="130"/>
    </row>
    <row r="10012" spans="1:2" ht="18" x14ac:dyDescent="0.2">
      <c r="A10012" s="26"/>
      <c r="B10012" s="130"/>
    </row>
    <row r="10013" spans="1:2" ht="18" x14ac:dyDescent="0.2">
      <c r="A10013" s="26"/>
      <c r="B10013" s="130"/>
    </row>
    <row r="10014" spans="1:2" ht="18" x14ac:dyDescent="0.2">
      <c r="A10014" s="26"/>
      <c r="B10014" s="130"/>
    </row>
    <row r="10015" spans="1:2" ht="18" x14ac:dyDescent="0.2">
      <c r="A10015" s="26"/>
      <c r="B10015" s="130"/>
    </row>
    <row r="10016" spans="1:2" ht="18" x14ac:dyDescent="0.2">
      <c r="A10016" s="26"/>
      <c r="B10016" s="130"/>
    </row>
    <row r="10017" spans="1:2" ht="18" x14ac:dyDescent="0.2">
      <c r="A10017" s="26"/>
      <c r="B10017" s="130"/>
    </row>
    <row r="10018" spans="1:2" ht="18" x14ac:dyDescent="0.2">
      <c r="A10018" s="26"/>
      <c r="B10018" s="130"/>
    </row>
    <row r="10019" spans="1:2" ht="18" x14ac:dyDescent="0.2">
      <c r="A10019" s="26"/>
      <c r="B10019" s="130"/>
    </row>
    <row r="10020" spans="1:2" ht="18" x14ac:dyDescent="0.2">
      <c r="A10020" s="26"/>
      <c r="B10020" s="130"/>
    </row>
    <row r="10021" spans="1:2" ht="18" x14ac:dyDescent="0.2">
      <c r="A10021" s="26"/>
      <c r="B10021" s="130"/>
    </row>
    <row r="10022" spans="1:2" ht="18" x14ac:dyDescent="0.2">
      <c r="A10022" s="26"/>
      <c r="B10022" s="130"/>
    </row>
    <row r="10023" spans="1:2" ht="18" x14ac:dyDescent="0.2">
      <c r="A10023" s="26"/>
      <c r="B10023" s="130"/>
    </row>
    <row r="10024" spans="1:2" ht="18" x14ac:dyDescent="0.2">
      <c r="A10024" s="26"/>
      <c r="B10024" s="130"/>
    </row>
    <row r="10025" spans="1:2" ht="18" x14ac:dyDescent="0.2">
      <c r="A10025" s="26"/>
      <c r="B10025" s="130"/>
    </row>
    <row r="10026" spans="1:2" ht="18" x14ac:dyDescent="0.2">
      <c r="A10026" s="26"/>
      <c r="B10026" s="130"/>
    </row>
    <row r="10027" spans="1:2" ht="18" x14ac:dyDescent="0.2">
      <c r="A10027" s="26"/>
      <c r="B10027" s="130"/>
    </row>
    <row r="10028" spans="1:2" ht="18" x14ac:dyDescent="0.2">
      <c r="A10028" s="26"/>
      <c r="B10028" s="130"/>
    </row>
    <row r="10029" spans="1:2" ht="18" x14ac:dyDescent="0.2">
      <c r="A10029" s="26"/>
      <c r="B10029" s="130"/>
    </row>
    <row r="10030" spans="1:2" ht="18" x14ac:dyDescent="0.2">
      <c r="A10030" s="26"/>
      <c r="B10030" s="130"/>
    </row>
    <row r="10031" spans="1:2" ht="18" x14ac:dyDescent="0.2">
      <c r="A10031" s="26"/>
      <c r="B10031" s="130"/>
    </row>
    <row r="10032" spans="1:2" ht="18" x14ac:dyDescent="0.2">
      <c r="A10032" s="26"/>
      <c r="B10032" s="130"/>
    </row>
    <row r="10033" spans="1:2" ht="18" x14ac:dyDescent="0.2">
      <c r="A10033" s="26"/>
      <c r="B10033" s="130"/>
    </row>
    <row r="10034" spans="1:2" ht="18" x14ac:dyDescent="0.2">
      <c r="A10034" s="26"/>
      <c r="B10034" s="130"/>
    </row>
    <row r="10035" spans="1:2" ht="18" x14ac:dyDescent="0.2">
      <c r="A10035" s="26"/>
      <c r="B10035" s="130"/>
    </row>
    <row r="10036" spans="1:2" ht="18" x14ac:dyDescent="0.2">
      <c r="A10036" s="26"/>
      <c r="B10036" s="130"/>
    </row>
    <row r="10037" spans="1:2" ht="18" x14ac:dyDescent="0.2">
      <c r="A10037" s="26"/>
      <c r="B10037" s="130"/>
    </row>
    <row r="10038" spans="1:2" ht="18" x14ac:dyDescent="0.2">
      <c r="A10038" s="26"/>
      <c r="B10038" s="130"/>
    </row>
    <row r="10039" spans="1:2" ht="18" x14ac:dyDescent="0.2">
      <c r="A10039" s="26"/>
      <c r="B10039" s="130"/>
    </row>
    <row r="10040" spans="1:2" ht="18" x14ac:dyDescent="0.2">
      <c r="A10040" s="26"/>
      <c r="B10040" s="130"/>
    </row>
    <row r="10041" spans="1:2" ht="18" x14ac:dyDescent="0.2">
      <c r="A10041" s="26"/>
      <c r="B10041" s="130"/>
    </row>
    <row r="10042" spans="1:2" ht="18" x14ac:dyDescent="0.2">
      <c r="A10042" s="26"/>
      <c r="B10042" s="130"/>
    </row>
    <row r="10043" spans="1:2" ht="18" x14ac:dyDescent="0.2">
      <c r="A10043" s="26"/>
      <c r="B10043" s="130"/>
    </row>
    <row r="10044" spans="1:2" ht="18" x14ac:dyDescent="0.2">
      <c r="A10044" s="26"/>
      <c r="B10044" s="130"/>
    </row>
    <row r="10045" spans="1:2" ht="18" x14ac:dyDescent="0.2">
      <c r="A10045" s="26"/>
      <c r="B10045" s="130"/>
    </row>
    <row r="10046" spans="1:2" ht="18" x14ac:dyDescent="0.2">
      <c r="A10046" s="26"/>
      <c r="B10046" s="130"/>
    </row>
    <row r="10047" spans="1:2" ht="18" x14ac:dyDescent="0.2">
      <c r="A10047" s="26"/>
      <c r="B10047" s="130"/>
    </row>
    <row r="10048" spans="1:2" ht="18" x14ac:dyDescent="0.2">
      <c r="A10048" s="26"/>
      <c r="B10048" s="130"/>
    </row>
    <row r="10049" spans="1:2" ht="18" x14ac:dyDescent="0.2">
      <c r="A10049" s="26"/>
      <c r="B10049" s="130"/>
    </row>
    <row r="10050" spans="1:2" ht="18" x14ac:dyDescent="0.2">
      <c r="A10050" s="26"/>
      <c r="B10050" s="130"/>
    </row>
    <row r="10051" spans="1:2" ht="18" x14ac:dyDescent="0.2">
      <c r="A10051" s="26"/>
      <c r="B10051" s="130"/>
    </row>
    <row r="10052" spans="1:2" ht="18" x14ac:dyDescent="0.2">
      <c r="A10052" s="26"/>
      <c r="B10052" s="130"/>
    </row>
    <row r="10053" spans="1:2" ht="18" x14ac:dyDescent="0.2">
      <c r="A10053" s="26"/>
      <c r="B10053" s="130"/>
    </row>
    <row r="10054" spans="1:2" ht="18" x14ac:dyDescent="0.2">
      <c r="A10054" s="26"/>
      <c r="B10054" s="130"/>
    </row>
    <row r="10055" spans="1:2" ht="18" x14ac:dyDescent="0.2">
      <c r="A10055" s="26"/>
      <c r="B10055" s="130"/>
    </row>
    <row r="10056" spans="1:2" ht="18" x14ac:dyDescent="0.2">
      <c r="A10056" s="26"/>
      <c r="B10056" s="130"/>
    </row>
    <row r="10057" spans="1:2" ht="18" x14ac:dyDescent="0.2">
      <c r="A10057" s="26"/>
      <c r="B10057" s="130"/>
    </row>
    <row r="10058" spans="1:2" ht="18" x14ac:dyDescent="0.2">
      <c r="A10058" s="26"/>
      <c r="B10058" s="130"/>
    </row>
    <row r="10059" spans="1:2" ht="18" x14ac:dyDescent="0.2">
      <c r="A10059" s="26"/>
      <c r="B10059" s="130"/>
    </row>
    <row r="10060" spans="1:2" ht="18" x14ac:dyDescent="0.2">
      <c r="A10060" s="26"/>
      <c r="B10060" s="130"/>
    </row>
    <row r="10061" spans="1:2" ht="18" x14ac:dyDescent="0.2">
      <c r="A10061" s="26"/>
      <c r="B10061" s="130"/>
    </row>
    <row r="10062" spans="1:2" ht="18" x14ac:dyDescent="0.2">
      <c r="A10062" s="26"/>
      <c r="B10062" s="130"/>
    </row>
    <row r="10063" spans="1:2" ht="18" x14ac:dyDescent="0.2">
      <c r="A10063" s="26"/>
      <c r="B10063" s="130"/>
    </row>
    <row r="10064" spans="1:2" ht="18" x14ac:dyDescent="0.2">
      <c r="A10064" s="26"/>
      <c r="B10064" s="130"/>
    </row>
    <row r="10065" spans="1:2" ht="18" x14ac:dyDescent="0.2">
      <c r="A10065" s="26"/>
      <c r="B10065" s="130"/>
    </row>
    <row r="10066" spans="1:2" ht="18" x14ac:dyDescent="0.2">
      <c r="A10066" s="26"/>
      <c r="B10066" s="130"/>
    </row>
    <row r="10067" spans="1:2" ht="18" x14ac:dyDescent="0.2">
      <c r="A10067" s="26"/>
      <c r="B10067" s="130"/>
    </row>
    <row r="10068" spans="1:2" ht="18" x14ac:dyDescent="0.2">
      <c r="A10068" s="26"/>
      <c r="B10068" s="130"/>
    </row>
    <row r="10069" spans="1:2" ht="18" x14ac:dyDescent="0.2">
      <c r="A10069" s="26"/>
      <c r="B10069" s="130"/>
    </row>
    <row r="10070" spans="1:2" ht="18" x14ac:dyDescent="0.2">
      <c r="A10070" s="26"/>
      <c r="B10070" s="130"/>
    </row>
    <row r="10071" spans="1:2" ht="18" x14ac:dyDescent="0.2">
      <c r="A10071" s="26"/>
      <c r="B10071" s="130"/>
    </row>
    <row r="10072" spans="1:2" ht="18" x14ac:dyDescent="0.2">
      <c r="A10072" s="26"/>
      <c r="B10072" s="130"/>
    </row>
    <row r="10073" spans="1:2" ht="18" x14ac:dyDescent="0.2">
      <c r="A10073" s="26"/>
      <c r="B10073" s="130"/>
    </row>
    <row r="10074" spans="1:2" ht="18" x14ac:dyDescent="0.2">
      <c r="A10074" s="26"/>
      <c r="B10074" s="130"/>
    </row>
    <row r="10075" spans="1:2" ht="18" x14ac:dyDescent="0.2">
      <c r="A10075" s="26"/>
      <c r="B10075" s="130"/>
    </row>
    <row r="10076" spans="1:2" ht="18" x14ac:dyDescent="0.2">
      <c r="A10076" s="26"/>
      <c r="B10076" s="130"/>
    </row>
    <row r="10077" spans="1:2" ht="18" x14ac:dyDescent="0.2">
      <c r="A10077" s="26"/>
      <c r="B10077" s="130"/>
    </row>
    <row r="10078" spans="1:2" ht="18" x14ac:dyDescent="0.2">
      <c r="A10078" s="26"/>
      <c r="B10078" s="130"/>
    </row>
    <row r="10079" spans="1:2" ht="18" x14ac:dyDescent="0.2">
      <c r="A10079" s="26"/>
      <c r="B10079" s="130"/>
    </row>
    <row r="10080" spans="1:2" ht="18" x14ac:dyDescent="0.2">
      <c r="A10080" s="26"/>
      <c r="B10080" s="130"/>
    </row>
    <row r="10081" spans="1:2" ht="18" x14ac:dyDescent="0.2">
      <c r="A10081" s="26"/>
      <c r="B10081" s="130"/>
    </row>
    <row r="10082" spans="1:2" ht="18" x14ac:dyDescent="0.2">
      <c r="A10082" s="26"/>
      <c r="B10082" s="130"/>
    </row>
    <row r="10083" spans="1:2" ht="18" x14ac:dyDescent="0.2">
      <c r="A10083" s="26"/>
      <c r="B10083" s="130"/>
    </row>
    <row r="10084" spans="1:2" ht="18" x14ac:dyDescent="0.2">
      <c r="A10084" s="26"/>
      <c r="B10084" s="130"/>
    </row>
    <row r="10085" spans="1:2" ht="18" x14ac:dyDescent="0.2">
      <c r="A10085" s="26"/>
      <c r="B10085" s="130"/>
    </row>
    <row r="10086" spans="1:2" ht="18" x14ac:dyDescent="0.2">
      <c r="A10086" s="26"/>
      <c r="B10086" s="130"/>
    </row>
    <row r="10087" spans="1:2" ht="18" x14ac:dyDescent="0.2">
      <c r="A10087" s="26"/>
      <c r="B10087" s="130"/>
    </row>
    <row r="10088" spans="1:2" ht="18" x14ac:dyDescent="0.2">
      <c r="A10088" s="26"/>
      <c r="B10088" s="130"/>
    </row>
    <row r="10089" spans="1:2" ht="18" x14ac:dyDescent="0.2">
      <c r="A10089" s="26"/>
      <c r="B10089" s="130"/>
    </row>
    <row r="10090" spans="1:2" ht="18" x14ac:dyDescent="0.2">
      <c r="A10090" s="26"/>
      <c r="B10090" s="130"/>
    </row>
    <row r="10091" spans="1:2" ht="18" x14ac:dyDescent="0.2">
      <c r="A10091" s="26"/>
      <c r="B10091" s="130"/>
    </row>
    <row r="10092" spans="1:2" ht="18" x14ac:dyDescent="0.2">
      <c r="A10092" s="26"/>
      <c r="B10092" s="130"/>
    </row>
    <row r="10093" spans="1:2" ht="18" x14ac:dyDescent="0.2">
      <c r="A10093" s="26"/>
      <c r="B10093" s="130"/>
    </row>
    <row r="10094" spans="1:2" ht="18" x14ac:dyDescent="0.2">
      <c r="A10094" s="26"/>
      <c r="B10094" s="130"/>
    </row>
    <row r="10095" spans="1:2" ht="18" x14ac:dyDescent="0.2">
      <c r="A10095" s="26"/>
      <c r="B10095" s="130"/>
    </row>
    <row r="10096" spans="1:2" ht="18" x14ac:dyDescent="0.2">
      <c r="A10096" s="26"/>
      <c r="B10096" s="130"/>
    </row>
    <row r="10097" spans="1:2" ht="18" x14ac:dyDescent="0.2">
      <c r="A10097" s="26"/>
      <c r="B10097" s="130"/>
    </row>
    <row r="10098" spans="1:2" ht="18" x14ac:dyDescent="0.2">
      <c r="A10098" s="26"/>
      <c r="B10098" s="130"/>
    </row>
    <row r="10099" spans="1:2" ht="18" x14ac:dyDescent="0.2">
      <c r="A10099" s="26"/>
      <c r="B10099" s="130"/>
    </row>
    <row r="10100" spans="1:2" ht="18" x14ac:dyDescent="0.2">
      <c r="A10100" s="26"/>
      <c r="B10100" s="130"/>
    </row>
    <row r="10101" spans="1:2" ht="18" x14ac:dyDescent="0.2">
      <c r="A10101" s="26"/>
      <c r="B10101" s="130"/>
    </row>
    <row r="10102" spans="1:2" ht="18" x14ac:dyDescent="0.2">
      <c r="A10102" s="26"/>
      <c r="B10102" s="130"/>
    </row>
    <row r="10103" spans="1:2" ht="18" x14ac:dyDescent="0.2">
      <c r="A10103" s="26"/>
      <c r="B10103" s="130"/>
    </row>
    <row r="10104" spans="1:2" ht="18" x14ac:dyDescent="0.2">
      <c r="A10104" s="26"/>
      <c r="B10104" s="130"/>
    </row>
    <row r="10105" spans="1:2" ht="18" x14ac:dyDescent="0.2">
      <c r="A10105" s="26"/>
      <c r="B10105" s="130"/>
    </row>
    <row r="10106" spans="1:2" ht="18" x14ac:dyDescent="0.2">
      <c r="A10106" s="26"/>
      <c r="B10106" s="130"/>
    </row>
    <row r="10107" spans="1:2" ht="18" x14ac:dyDescent="0.2">
      <c r="A10107" s="26"/>
      <c r="B10107" s="130"/>
    </row>
    <row r="10108" spans="1:2" ht="18" x14ac:dyDescent="0.2">
      <c r="A10108" s="26"/>
      <c r="B10108" s="130"/>
    </row>
    <row r="10109" spans="1:2" ht="18" x14ac:dyDescent="0.2">
      <c r="A10109" s="26"/>
      <c r="B10109" s="130"/>
    </row>
    <row r="10110" spans="1:2" ht="18" x14ac:dyDescent="0.2">
      <c r="A10110" s="26"/>
      <c r="B10110" s="130"/>
    </row>
    <row r="10111" spans="1:2" ht="18" x14ac:dyDescent="0.2">
      <c r="A10111" s="26"/>
      <c r="B10111" s="130"/>
    </row>
    <row r="10112" spans="1:2" ht="18" x14ac:dyDescent="0.2">
      <c r="A10112" s="26"/>
      <c r="B10112" s="130"/>
    </row>
    <row r="10113" spans="1:2" ht="18" x14ac:dyDescent="0.2">
      <c r="A10113" s="26"/>
      <c r="B10113" s="130"/>
    </row>
    <row r="10114" spans="1:2" ht="18" x14ac:dyDescent="0.2">
      <c r="A10114" s="26"/>
      <c r="B10114" s="130"/>
    </row>
    <row r="10115" spans="1:2" ht="18" x14ac:dyDescent="0.2">
      <c r="A10115" s="26"/>
      <c r="B10115" s="130"/>
    </row>
    <row r="10116" spans="1:2" ht="18" x14ac:dyDescent="0.2">
      <c r="A10116" s="26"/>
      <c r="B10116" s="130"/>
    </row>
    <row r="10117" spans="1:2" ht="18" x14ac:dyDescent="0.2">
      <c r="A10117" s="26"/>
      <c r="B10117" s="130"/>
    </row>
    <row r="10118" spans="1:2" ht="18" x14ac:dyDescent="0.2">
      <c r="A10118" s="26"/>
      <c r="B10118" s="130"/>
    </row>
    <row r="10119" spans="1:2" ht="18" x14ac:dyDescent="0.2">
      <c r="A10119" s="26"/>
      <c r="B10119" s="130"/>
    </row>
    <row r="10120" spans="1:2" ht="18" x14ac:dyDescent="0.2">
      <c r="A10120" s="26"/>
      <c r="B10120" s="130"/>
    </row>
    <row r="10121" spans="1:2" ht="18" x14ac:dyDescent="0.2">
      <c r="A10121" s="26"/>
      <c r="B10121" s="130"/>
    </row>
    <row r="10122" spans="1:2" ht="18" x14ac:dyDescent="0.2">
      <c r="A10122" s="26"/>
      <c r="B10122" s="130"/>
    </row>
    <row r="10123" spans="1:2" ht="18" x14ac:dyDescent="0.2">
      <c r="A10123" s="26"/>
      <c r="B10123" s="130"/>
    </row>
    <row r="10124" spans="1:2" ht="18" x14ac:dyDescent="0.2">
      <c r="A10124" s="26"/>
      <c r="B10124" s="130"/>
    </row>
    <row r="10125" spans="1:2" ht="18" x14ac:dyDescent="0.2">
      <c r="A10125" s="26"/>
      <c r="B10125" s="130"/>
    </row>
    <row r="10126" spans="1:2" ht="18" x14ac:dyDescent="0.2">
      <c r="A10126" s="26"/>
      <c r="B10126" s="130"/>
    </row>
    <row r="10127" spans="1:2" ht="18" x14ac:dyDescent="0.2">
      <c r="A10127" s="26"/>
      <c r="B10127" s="130"/>
    </row>
    <row r="10128" spans="1:2" ht="18" x14ac:dyDescent="0.2">
      <c r="A10128" s="26"/>
      <c r="B10128" s="130"/>
    </row>
    <row r="10129" spans="1:2" ht="18" x14ac:dyDescent="0.2">
      <c r="A10129" s="26"/>
      <c r="B10129" s="130"/>
    </row>
    <row r="10130" spans="1:2" ht="18" x14ac:dyDescent="0.2">
      <c r="A10130" s="26"/>
      <c r="B10130" s="130"/>
    </row>
    <row r="10131" spans="1:2" ht="18" x14ac:dyDescent="0.2">
      <c r="A10131" s="26"/>
      <c r="B10131" s="130"/>
    </row>
    <row r="10132" spans="1:2" ht="18" x14ac:dyDescent="0.2">
      <c r="A10132" s="26"/>
      <c r="B10132" s="130"/>
    </row>
    <row r="10133" spans="1:2" ht="18" x14ac:dyDescent="0.2">
      <c r="A10133" s="26"/>
      <c r="B10133" s="130"/>
    </row>
    <row r="10134" spans="1:2" ht="18" x14ac:dyDescent="0.2">
      <c r="A10134" s="26"/>
      <c r="B10134" s="130"/>
    </row>
    <row r="10135" spans="1:2" ht="18" x14ac:dyDescent="0.2">
      <c r="A10135" s="26"/>
      <c r="B10135" s="130"/>
    </row>
    <row r="10136" spans="1:2" ht="18" x14ac:dyDescent="0.2">
      <c r="A10136" s="26"/>
      <c r="B10136" s="130"/>
    </row>
    <row r="10137" spans="1:2" ht="18" x14ac:dyDescent="0.2">
      <c r="A10137" s="26"/>
      <c r="B10137" s="130"/>
    </row>
    <row r="10138" spans="1:2" ht="18" x14ac:dyDescent="0.2">
      <c r="A10138" s="26"/>
      <c r="B10138" s="130"/>
    </row>
    <row r="10139" spans="1:2" ht="18" x14ac:dyDescent="0.2">
      <c r="A10139" s="26"/>
      <c r="B10139" s="130"/>
    </row>
    <row r="10140" spans="1:2" ht="18" x14ac:dyDescent="0.2">
      <c r="A10140" s="26"/>
      <c r="B10140" s="130"/>
    </row>
    <row r="10141" spans="1:2" ht="18" x14ac:dyDescent="0.2">
      <c r="A10141" s="26"/>
      <c r="B10141" s="130"/>
    </row>
    <row r="10142" spans="1:2" ht="18" x14ac:dyDescent="0.2">
      <c r="A10142" s="26"/>
      <c r="B10142" s="130"/>
    </row>
    <row r="10143" spans="1:2" ht="18" x14ac:dyDescent="0.2">
      <c r="A10143" s="26"/>
      <c r="B10143" s="130"/>
    </row>
    <row r="10144" spans="1:2" ht="18" x14ac:dyDescent="0.2">
      <c r="A10144" s="26"/>
      <c r="B10144" s="130"/>
    </row>
    <row r="10145" spans="1:2" ht="18" x14ac:dyDescent="0.2">
      <c r="A10145" s="26"/>
      <c r="B10145" s="130"/>
    </row>
    <row r="10146" spans="1:2" ht="18" x14ac:dyDescent="0.2">
      <c r="A10146" s="26"/>
      <c r="B10146" s="130"/>
    </row>
    <row r="10147" spans="1:2" ht="18" x14ac:dyDescent="0.2">
      <c r="A10147" s="26"/>
      <c r="B10147" s="130"/>
    </row>
    <row r="10148" spans="1:2" ht="18" x14ac:dyDescent="0.2">
      <c r="A10148" s="26"/>
      <c r="B10148" s="130"/>
    </row>
    <row r="10149" spans="1:2" ht="18" x14ac:dyDescent="0.2">
      <c r="A10149" s="26"/>
      <c r="B10149" s="130"/>
    </row>
    <row r="10150" spans="1:2" ht="18" x14ac:dyDescent="0.2">
      <c r="A10150" s="26"/>
      <c r="B10150" s="130"/>
    </row>
    <row r="10151" spans="1:2" ht="18" x14ac:dyDescent="0.2">
      <c r="A10151" s="26"/>
      <c r="B10151" s="130"/>
    </row>
    <row r="10152" spans="1:2" ht="18" x14ac:dyDescent="0.2">
      <c r="A10152" s="26"/>
      <c r="B10152" s="130"/>
    </row>
    <row r="10153" spans="1:2" ht="18" x14ac:dyDescent="0.2">
      <c r="A10153" s="26"/>
      <c r="B10153" s="130"/>
    </row>
    <row r="10154" spans="1:2" ht="18" x14ac:dyDescent="0.2">
      <c r="A10154" s="26"/>
      <c r="B10154" s="130"/>
    </row>
    <row r="10155" spans="1:2" ht="18" x14ac:dyDescent="0.2">
      <c r="A10155" s="26"/>
      <c r="B10155" s="130"/>
    </row>
    <row r="10156" spans="1:2" ht="18" x14ac:dyDescent="0.2">
      <c r="A10156" s="26"/>
      <c r="B10156" s="130"/>
    </row>
    <row r="10157" spans="1:2" ht="18" x14ac:dyDescent="0.2">
      <c r="A10157" s="26"/>
      <c r="B10157" s="130"/>
    </row>
    <row r="10158" spans="1:2" ht="18" x14ac:dyDescent="0.2">
      <c r="A10158" s="26"/>
      <c r="B10158" s="130"/>
    </row>
    <row r="10159" spans="1:2" ht="18" x14ac:dyDescent="0.2">
      <c r="A10159" s="26"/>
      <c r="B10159" s="130"/>
    </row>
    <row r="10160" spans="1:2" ht="18" x14ac:dyDescent="0.2">
      <c r="A10160" s="26"/>
      <c r="B10160" s="130"/>
    </row>
    <row r="10161" spans="1:2" ht="18" x14ac:dyDescent="0.2">
      <c r="A10161" s="26"/>
      <c r="B10161" s="130"/>
    </row>
    <row r="10162" spans="1:2" ht="18" x14ac:dyDescent="0.2">
      <c r="A10162" s="26"/>
      <c r="B10162" s="130"/>
    </row>
    <row r="10163" spans="1:2" ht="18" x14ac:dyDescent="0.2">
      <c r="A10163" s="26"/>
      <c r="B10163" s="130"/>
    </row>
    <row r="10164" spans="1:2" ht="18" x14ac:dyDescent="0.2">
      <c r="A10164" s="26"/>
      <c r="B10164" s="130"/>
    </row>
    <row r="10165" spans="1:2" ht="18" x14ac:dyDescent="0.2">
      <c r="A10165" s="26"/>
      <c r="B10165" s="130"/>
    </row>
    <row r="10166" spans="1:2" ht="18" x14ac:dyDescent="0.2">
      <c r="A10166" s="26"/>
      <c r="B10166" s="130"/>
    </row>
    <row r="10167" spans="1:2" ht="18" x14ac:dyDescent="0.2">
      <c r="A10167" s="26"/>
      <c r="B10167" s="130"/>
    </row>
    <row r="10168" spans="1:2" ht="18" x14ac:dyDescent="0.2">
      <c r="A10168" s="26"/>
      <c r="B10168" s="130"/>
    </row>
    <row r="10169" spans="1:2" ht="18" x14ac:dyDescent="0.2">
      <c r="A10169" s="26"/>
      <c r="B10169" s="130"/>
    </row>
    <row r="10170" spans="1:2" ht="18" x14ac:dyDescent="0.2">
      <c r="A10170" s="26"/>
      <c r="B10170" s="130"/>
    </row>
    <row r="10171" spans="1:2" ht="18" x14ac:dyDescent="0.2">
      <c r="A10171" s="26"/>
      <c r="B10171" s="130"/>
    </row>
    <row r="10172" spans="1:2" ht="18" x14ac:dyDescent="0.2">
      <c r="A10172" s="26"/>
      <c r="B10172" s="130"/>
    </row>
    <row r="10173" spans="1:2" ht="18" x14ac:dyDescent="0.2">
      <c r="A10173" s="26"/>
      <c r="B10173" s="130"/>
    </row>
    <row r="10174" spans="1:2" ht="18" x14ac:dyDescent="0.2">
      <c r="A10174" s="26"/>
      <c r="B10174" s="130"/>
    </row>
    <row r="10175" spans="1:2" ht="18" x14ac:dyDescent="0.2">
      <c r="A10175" s="26"/>
      <c r="B10175" s="130"/>
    </row>
    <row r="10176" spans="1:2" ht="18" x14ac:dyDescent="0.2">
      <c r="A10176" s="26"/>
      <c r="B10176" s="130"/>
    </row>
    <row r="10177" spans="1:2" ht="18" x14ac:dyDescent="0.2">
      <c r="A10177" s="26"/>
      <c r="B10177" s="130"/>
    </row>
    <row r="10178" spans="1:2" ht="18" x14ac:dyDescent="0.2">
      <c r="A10178" s="26"/>
      <c r="B10178" s="130"/>
    </row>
    <row r="10179" spans="1:2" ht="18" x14ac:dyDescent="0.2">
      <c r="A10179" s="26"/>
      <c r="B10179" s="130"/>
    </row>
    <row r="10180" spans="1:2" ht="18" x14ac:dyDescent="0.2">
      <c r="A10180" s="26"/>
      <c r="B10180" s="130"/>
    </row>
    <row r="10181" spans="1:2" ht="18" x14ac:dyDescent="0.2">
      <c r="A10181" s="26"/>
      <c r="B10181" s="130"/>
    </row>
    <row r="10182" spans="1:2" ht="18" x14ac:dyDescent="0.2">
      <c r="A10182" s="26"/>
      <c r="B10182" s="130"/>
    </row>
    <row r="10183" spans="1:2" ht="18" x14ac:dyDescent="0.2">
      <c r="A10183" s="26"/>
      <c r="B10183" s="130"/>
    </row>
    <row r="10184" spans="1:2" ht="18" x14ac:dyDescent="0.2">
      <c r="A10184" s="26"/>
      <c r="B10184" s="130"/>
    </row>
    <row r="10185" spans="1:2" ht="18" x14ac:dyDescent="0.2">
      <c r="A10185" s="26"/>
      <c r="B10185" s="130"/>
    </row>
    <row r="10186" spans="1:2" ht="18" x14ac:dyDescent="0.2">
      <c r="A10186" s="26"/>
      <c r="B10186" s="130"/>
    </row>
    <row r="10187" spans="1:2" ht="18" x14ac:dyDescent="0.2">
      <c r="A10187" s="26"/>
      <c r="B10187" s="130"/>
    </row>
    <row r="10188" spans="1:2" ht="18" x14ac:dyDescent="0.2">
      <c r="A10188" s="26"/>
      <c r="B10188" s="130"/>
    </row>
    <row r="10189" spans="1:2" ht="18" x14ac:dyDescent="0.2">
      <c r="A10189" s="26"/>
      <c r="B10189" s="130"/>
    </row>
    <row r="10190" spans="1:2" ht="18" x14ac:dyDescent="0.2">
      <c r="A10190" s="26"/>
      <c r="B10190" s="130"/>
    </row>
    <row r="10191" spans="1:2" ht="18" x14ac:dyDescent="0.2">
      <c r="A10191" s="26"/>
      <c r="B10191" s="130"/>
    </row>
    <row r="10192" spans="1:2" ht="18" x14ac:dyDescent="0.2">
      <c r="A10192" s="26"/>
      <c r="B10192" s="130"/>
    </row>
    <row r="10193" spans="1:2" ht="18" x14ac:dyDescent="0.2">
      <c r="A10193" s="26"/>
      <c r="B10193" s="130"/>
    </row>
    <row r="10194" spans="1:2" ht="18" x14ac:dyDescent="0.2">
      <c r="A10194" s="26"/>
      <c r="B10194" s="130"/>
    </row>
    <row r="10195" spans="1:2" ht="18" x14ac:dyDescent="0.2">
      <c r="A10195" s="26"/>
      <c r="B10195" s="130"/>
    </row>
    <row r="10196" spans="1:2" ht="18" x14ac:dyDescent="0.2">
      <c r="A10196" s="26"/>
      <c r="B10196" s="130"/>
    </row>
    <row r="10197" spans="1:2" ht="18" x14ac:dyDescent="0.2">
      <c r="A10197" s="26"/>
      <c r="B10197" s="130"/>
    </row>
    <row r="10198" spans="1:2" ht="18" x14ac:dyDescent="0.2">
      <c r="A10198" s="26"/>
      <c r="B10198" s="130"/>
    </row>
    <row r="10199" spans="1:2" ht="18" x14ac:dyDescent="0.2">
      <c r="A10199" s="26"/>
      <c r="B10199" s="130"/>
    </row>
    <row r="10200" spans="1:2" ht="18" x14ac:dyDescent="0.2">
      <c r="A10200" s="26"/>
      <c r="B10200" s="130"/>
    </row>
    <row r="10201" spans="1:2" ht="18" x14ac:dyDescent="0.2">
      <c r="A10201" s="26"/>
      <c r="B10201" s="130"/>
    </row>
    <row r="10202" spans="1:2" ht="18" x14ac:dyDescent="0.2">
      <c r="A10202" s="26"/>
      <c r="B10202" s="130"/>
    </row>
    <row r="10203" spans="1:2" ht="18" x14ac:dyDescent="0.2">
      <c r="A10203" s="26"/>
      <c r="B10203" s="130"/>
    </row>
    <row r="10204" spans="1:2" ht="18" x14ac:dyDescent="0.2">
      <c r="A10204" s="26"/>
      <c r="B10204" s="130"/>
    </row>
    <row r="10205" spans="1:2" ht="18" x14ac:dyDescent="0.2">
      <c r="A10205" s="26"/>
      <c r="B10205" s="130"/>
    </row>
    <row r="10206" spans="1:2" ht="18" x14ac:dyDescent="0.2">
      <c r="A10206" s="26"/>
      <c r="B10206" s="130"/>
    </row>
    <row r="10207" spans="1:2" ht="18" x14ac:dyDescent="0.2">
      <c r="A10207" s="26"/>
      <c r="B10207" s="130"/>
    </row>
    <row r="10208" spans="1:2" ht="18" x14ac:dyDescent="0.2">
      <c r="A10208" s="26"/>
      <c r="B10208" s="130"/>
    </row>
    <row r="10209" spans="1:2" ht="18" x14ac:dyDescent="0.2">
      <c r="A10209" s="26"/>
      <c r="B10209" s="130"/>
    </row>
    <row r="10210" spans="1:2" ht="18" x14ac:dyDescent="0.2">
      <c r="A10210" s="26"/>
      <c r="B10210" s="130"/>
    </row>
    <row r="10211" spans="1:2" ht="18" x14ac:dyDescent="0.2">
      <c r="A10211" s="26"/>
      <c r="B10211" s="130"/>
    </row>
    <row r="10212" spans="1:2" ht="18" x14ac:dyDescent="0.2">
      <c r="A10212" s="26"/>
      <c r="B10212" s="130"/>
    </row>
    <row r="10213" spans="1:2" ht="18" x14ac:dyDescent="0.2">
      <c r="A10213" s="26"/>
      <c r="B10213" s="130"/>
    </row>
    <row r="10214" spans="1:2" ht="18" x14ac:dyDescent="0.2">
      <c r="A10214" s="26"/>
      <c r="B10214" s="130"/>
    </row>
    <row r="10215" spans="1:2" ht="18" x14ac:dyDescent="0.2">
      <c r="A10215" s="26"/>
      <c r="B10215" s="130"/>
    </row>
    <row r="10216" spans="1:2" ht="18" x14ac:dyDescent="0.2">
      <c r="A10216" s="26"/>
      <c r="B10216" s="130"/>
    </row>
    <row r="10217" spans="1:2" ht="18" x14ac:dyDescent="0.2">
      <c r="A10217" s="26"/>
      <c r="B10217" s="130"/>
    </row>
    <row r="10218" spans="1:2" ht="18" x14ac:dyDescent="0.2">
      <c r="A10218" s="26"/>
      <c r="B10218" s="130"/>
    </row>
    <row r="10219" spans="1:2" ht="18" x14ac:dyDescent="0.2">
      <c r="A10219" s="26"/>
      <c r="B10219" s="130"/>
    </row>
    <row r="10220" spans="1:2" ht="18" x14ac:dyDescent="0.2">
      <c r="A10220" s="26"/>
      <c r="B10220" s="130"/>
    </row>
    <row r="10221" spans="1:2" ht="18" x14ac:dyDescent="0.2">
      <c r="A10221" s="26"/>
      <c r="B10221" s="130"/>
    </row>
    <row r="10222" spans="1:2" ht="18" x14ac:dyDescent="0.2">
      <c r="A10222" s="26"/>
      <c r="B10222" s="130"/>
    </row>
    <row r="10223" spans="1:2" ht="18" x14ac:dyDescent="0.2">
      <c r="A10223" s="26"/>
      <c r="B10223" s="130"/>
    </row>
    <row r="10224" spans="1:2" ht="18" x14ac:dyDescent="0.2">
      <c r="A10224" s="26"/>
      <c r="B10224" s="130"/>
    </row>
    <row r="10225" spans="1:2" ht="18" x14ac:dyDescent="0.2">
      <c r="A10225" s="26"/>
      <c r="B10225" s="130"/>
    </row>
    <row r="10226" spans="1:2" ht="18" x14ac:dyDescent="0.2">
      <c r="A10226" s="26"/>
      <c r="B10226" s="130"/>
    </row>
    <row r="10227" spans="1:2" ht="18" x14ac:dyDescent="0.2">
      <c r="A10227" s="26"/>
      <c r="B10227" s="130"/>
    </row>
    <row r="10228" spans="1:2" ht="18" x14ac:dyDescent="0.2">
      <c r="A10228" s="26"/>
      <c r="B10228" s="130"/>
    </row>
    <row r="10229" spans="1:2" ht="18" x14ac:dyDescent="0.2">
      <c r="A10229" s="26"/>
      <c r="B10229" s="130"/>
    </row>
    <row r="10230" spans="1:2" ht="18" x14ac:dyDescent="0.2">
      <c r="A10230" s="26"/>
      <c r="B10230" s="130"/>
    </row>
    <row r="10231" spans="1:2" ht="18" x14ac:dyDescent="0.2">
      <c r="A10231" s="26"/>
      <c r="B10231" s="130"/>
    </row>
    <row r="10232" spans="1:2" ht="18" x14ac:dyDescent="0.2">
      <c r="A10232" s="26"/>
      <c r="B10232" s="130"/>
    </row>
    <row r="10233" spans="1:2" ht="18" x14ac:dyDescent="0.2">
      <c r="A10233" s="26"/>
      <c r="B10233" s="130"/>
    </row>
    <row r="10234" spans="1:2" ht="18" x14ac:dyDescent="0.2">
      <c r="A10234" s="26"/>
      <c r="B10234" s="130"/>
    </row>
    <row r="10235" spans="1:2" ht="18" x14ac:dyDescent="0.2">
      <c r="A10235" s="26"/>
      <c r="B10235" s="130"/>
    </row>
    <row r="10236" spans="1:2" ht="18" x14ac:dyDescent="0.2">
      <c r="A10236" s="26"/>
      <c r="B10236" s="130"/>
    </row>
    <row r="10237" spans="1:2" ht="18" x14ac:dyDescent="0.2">
      <c r="A10237" s="26"/>
      <c r="B10237" s="130"/>
    </row>
    <row r="10238" spans="1:2" ht="18" x14ac:dyDescent="0.2">
      <c r="A10238" s="26"/>
      <c r="B10238" s="130"/>
    </row>
    <row r="10239" spans="1:2" ht="18" x14ac:dyDescent="0.2">
      <c r="A10239" s="26"/>
      <c r="B10239" s="130"/>
    </row>
    <row r="10240" spans="1:2" ht="18" x14ac:dyDescent="0.2">
      <c r="A10240" s="26"/>
      <c r="B10240" s="130"/>
    </row>
    <row r="10241" spans="1:2" ht="18" x14ac:dyDescent="0.2">
      <c r="A10241" s="26"/>
      <c r="B10241" s="130"/>
    </row>
    <row r="10242" spans="1:2" ht="18" x14ac:dyDescent="0.2">
      <c r="A10242" s="26"/>
      <c r="B10242" s="130"/>
    </row>
    <row r="10243" spans="1:2" ht="18" x14ac:dyDescent="0.2">
      <c r="A10243" s="26"/>
      <c r="B10243" s="130"/>
    </row>
    <row r="10244" spans="1:2" ht="18" x14ac:dyDescent="0.2">
      <c r="A10244" s="26"/>
      <c r="B10244" s="130"/>
    </row>
    <row r="10245" spans="1:2" ht="18" x14ac:dyDescent="0.2">
      <c r="A10245" s="26"/>
      <c r="B10245" s="130"/>
    </row>
    <row r="10246" spans="1:2" ht="18" x14ac:dyDescent="0.2">
      <c r="A10246" s="26"/>
      <c r="B10246" s="130"/>
    </row>
    <row r="10247" spans="1:2" ht="18" x14ac:dyDescent="0.2">
      <c r="A10247" s="26"/>
      <c r="B10247" s="130"/>
    </row>
    <row r="10248" spans="1:2" ht="18" x14ac:dyDescent="0.2">
      <c r="A10248" s="26"/>
      <c r="B10248" s="130"/>
    </row>
    <row r="10249" spans="1:2" ht="18" x14ac:dyDescent="0.2">
      <c r="A10249" s="26"/>
      <c r="B10249" s="130"/>
    </row>
    <row r="10250" spans="1:2" ht="18" x14ac:dyDescent="0.2">
      <c r="A10250" s="26"/>
      <c r="B10250" s="130"/>
    </row>
    <row r="10251" spans="1:2" ht="18" x14ac:dyDescent="0.2">
      <c r="A10251" s="26"/>
      <c r="B10251" s="130"/>
    </row>
    <row r="10252" spans="1:2" ht="18" x14ac:dyDescent="0.2">
      <c r="A10252" s="26"/>
      <c r="B10252" s="130"/>
    </row>
    <row r="10253" spans="1:2" ht="18" x14ac:dyDescent="0.2">
      <c r="A10253" s="26"/>
      <c r="B10253" s="130"/>
    </row>
    <row r="10254" spans="1:2" ht="18" x14ac:dyDescent="0.2">
      <c r="A10254" s="26"/>
      <c r="B10254" s="130"/>
    </row>
    <row r="10255" spans="1:2" ht="18" x14ac:dyDescent="0.2">
      <c r="A10255" s="26"/>
      <c r="B10255" s="130"/>
    </row>
    <row r="10256" spans="1:2" ht="18" x14ac:dyDescent="0.2">
      <c r="A10256" s="26"/>
      <c r="B10256" s="130"/>
    </row>
    <row r="10257" spans="1:2" ht="18" x14ac:dyDescent="0.2">
      <c r="A10257" s="26"/>
      <c r="B10257" s="130"/>
    </row>
    <row r="10258" spans="1:2" ht="18" x14ac:dyDescent="0.2">
      <c r="A10258" s="26"/>
      <c r="B10258" s="130"/>
    </row>
    <row r="10259" spans="1:2" ht="18" x14ac:dyDescent="0.2">
      <c r="A10259" s="26"/>
      <c r="B10259" s="130"/>
    </row>
    <row r="10260" spans="1:2" ht="18" x14ac:dyDescent="0.2">
      <c r="A10260" s="26"/>
      <c r="B10260" s="130"/>
    </row>
    <row r="10261" spans="1:2" ht="18" x14ac:dyDescent="0.2">
      <c r="A10261" s="26"/>
      <c r="B10261" s="130"/>
    </row>
    <row r="10262" spans="1:2" ht="18" x14ac:dyDescent="0.2">
      <c r="A10262" s="26"/>
      <c r="B10262" s="130"/>
    </row>
    <row r="10263" spans="1:2" ht="18" x14ac:dyDescent="0.2">
      <c r="A10263" s="26"/>
      <c r="B10263" s="130"/>
    </row>
    <row r="10264" spans="1:2" ht="18" x14ac:dyDescent="0.2">
      <c r="A10264" s="26"/>
      <c r="B10264" s="130"/>
    </row>
    <row r="10265" spans="1:2" ht="18" x14ac:dyDescent="0.2">
      <c r="A10265" s="26"/>
      <c r="B10265" s="130"/>
    </row>
    <row r="10266" spans="1:2" ht="18" x14ac:dyDescent="0.2">
      <c r="A10266" s="26"/>
      <c r="B10266" s="130"/>
    </row>
    <row r="10267" spans="1:2" ht="18" x14ac:dyDescent="0.2">
      <c r="A10267" s="26"/>
      <c r="B10267" s="130"/>
    </row>
    <row r="10268" spans="1:2" ht="18" x14ac:dyDescent="0.2">
      <c r="A10268" s="26"/>
      <c r="B10268" s="130"/>
    </row>
    <row r="10269" spans="1:2" ht="18" x14ac:dyDescent="0.2">
      <c r="A10269" s="26"/>
      <c r="B10269" s="130"/>
    </row>
    <row r="10270" spans="1:2" ht="18" x14ac:dyDescent="0.2">
      <c r="A10270" s="26"/>
      <c r="B10270" s="130"/>
    </row>
    <row r="10271" spans="1:2" ht="18" x14ac:dyDescent="0.2">
      <c r="A10271" s="26"/>
      <c r="B10271" s="130"/>
    </row>
    <row r="10272" spans="1:2" ht="18" x14ac:dyDescent="0.2">
      <c r="A10272" s="26"/>
      <c r="B10272" s="130"/>
    </row>
    <row r="10273" spans="1:2" ht="18" x14ac:dyDescent="0.2">
      <c r="A10273" s="26"/>
      <c r="B10273" s="130"/>
    </row>
    <row r="10274" spans="1:2" ht="18" x14ac:dyDescent="0.2">
      <c r="A10274" s="26"/>
      <c r="B10274" s="130"/>
    </row>
    <row r="10275" spans="1:2" ht="18" x14ac:dyDescent="0.2">
      <c r="A10275" s="26"/>
      <c r="B10275" s="130"/>
    </row>
    <row r="10276" spans="1:2" ht="18" x14ac:dyDescent="0.2">
      <c r="A10276" s="26"/>
      <c r="B10276" s="130"/>
    </row>
    <row r="10277" spans="1:2" ht="18" x14ac:dyDescent="0.2">
      <c r="A10277" s="26"/>
      <c r="B10277" s="130"/>
    </row>
    <row r="10278" spans="1:2" ht="18" x14ac:dyDescent="0.2">
      <c r="A10278" s="26"/>
      <c r="B10278" s="130"/>
    </row>
    <row r="10279" spans="1:2" ht="18" x14ac:dyDescent="0.2">
      <c r="A10279" s="26"/>
      <c r="B10279" s="130"/>
    </row>
    <row r="10280" spans="1:2" ht="18" x14ac:dyDescent="0.2">
      <c r="A10280" s="26"/>
      <c r="B10280" s="130"/>
    </row>
    <row r="10281" spans="1:2" ht="18" x14ac:dyDescent="0.2">
      <c r="A10281" s="26"/>
      <c r="B10281" s="130"/>
    </row>
    <row r="10282" spans="1:2" ht="18" x14ac:dyDescent="0.2">
      <c r="A10282" s="26"/>
      <c r="B10282" s="130"/>
    </row>
    <row r="10283" spans="1:2" ht="18" x14ac:dyDescent="0.2">
      <c r="A10283" s="26"/>
      <c r="B10283" s="130"/>
    </row>
    <row r="10284" spans="1:2" ht="18" x14ac:dyDescent="0.2">
      <c r="A10284" s="26"/>
      <c r="B10284" s="130"/>
    </row>
    <row r="10285" spans="1:2" ht="18" x14ac:dyDescent="0.2">
      <c r="A10285" s="26"/>
      <c r="B10285" s="130"/>
    </row>
    <row r="10286" spans="1:2" ht="18" x14ac:dyDescent="0.2">
      <c r="A10286" s="26"/>
      <c r="B10286" s="130"/>
    </row>
    <row r="10287" spans="1:2" ht="18" x14ac:dyDescent="0.2">
      <c r="A10287" s="26"/>
      <c r="B10287" s="130"/>
    </row>
    <row r="10288" spans="1:2" ht="18" x14ac:dyDescent="0.2">
      <c r="A10288" s="26"/>
      <c r="B10288" s="130"/>
    </row>
    <row r="10289" spans="1:2" ht="18" x14ac:dyDescent="0.2">
      <c r="A10289" s="26"/>
      <c r="B10289" s="130"/>
    </row>
    <row r="10290" spans="1:2" ht="18" x14ac:dyDescent="0.2">
      <c r="A10290" s="26"/>
      <c r="B10290" s="130"/>
    </row>
    <row r="10291" spans="1:2" ht="18" x14ac:dyDescent="0.2">
      <c r="A10291" s="26"/>
      <c r="B10291" s="130"/>
    </row>
    <row r="10292" spans="1:2" ht="18" x14ac:dyDescent="0.2">
      <c r="A10292" s="26"/>
      <c r="B10292" s="130"/>
    </row>
    <row r="10293" spans="1:2" ht="18" x14ac:dyDescent="0.2">
      <c r="A10293" s="26"/>
      <c r="B10293" s="130"/>
    </row>
    <row r="10294" spans="1:2" ht="18" x14ac:dyDescent="0.2">
      <c r="A10294" s="26"/>
      <c r="B10294" s="130"/>
    </row>
    <row r="10295" spans="1:2" ht="18" x14ac:dyDescent="0.2">
      <c r="A10295" s="26"/>
      <c r="B10295" s="130"/>
    </row>
    <row r="10296" spans="1:2" ht="18" x14ac:dyDescent="0.2">
      <c r="A10296" s="26"/>
      <c r="B10296" s="130"/>
    </row>
    <row r="10297" spans="1:2" ht="18" x14ac:dyDescent="0.2">
      <c r="A10297" s="26"/>
      <c r="B10297" s="130"/>
    </row>
    <row r="10298" spans="1:2" ht="18" x14ac:dyDescent="0.2">
      <c r="A10298" s="26"/>
      <c r="B10298" s="130"/>
    </row>
    <row r="10299" spans="1:2" ht="18" x14ac:dyDescent="0.2">
      <c r="A10299" s="26"/>
      <c r="B10299" s="130"/>
    </row>
    <row r="10300" spans="1:2" ht="18" x14ac:dyDescent="0.2">
      <c r="A10300" s="26"/>
      <c r="B10300" s="130"/>
    </row>
    <row r="10301" spans="1:2" ht="18" x14ac:dyDescent="0.2">
      <c r="A10301" s="26"/>
      <c r="B10301" s="130"/>
    </row>
    <row r="10302" spans="1:2" ht="18" x14ac:dyDescent="0.2">
      <c r="A10302" s="26"/>
      <c r="B10302" s="130"/>
    </row>
    <row r="10303" spans="1:2" ht="18" x14ac:dyDescent="0.2">
      <c r="A10303" s="26"/>
      <c r="B10303" s="130"/>
    </row>
    <row r="10304" spans="1:2" ht="18" x14ac:dyDescent="0.2">
      <c r="A10304" s="26"/>
      <c r="B10304" s="130"/>
    </row>
    <row r="10305" spans="1:2" ht="18" x14ac:dyDescent="0.2">
      <c r="A10305" s="26"/>
      <c r="B10305" s="130"/>
    </row>
    <row r="10306" spans="1:2" ht="18" x14ac:dyDescent="0.2">
      <c r="A10306" s="26"/>
      <c r="B10306" s="130"/>
    </row>
    <row r="10307" spans="1:2" ht="18" x14ac:dyDescent="0.2">
      <c r="A10307" s="26"/>
      <c r="B10307" s="130"/>
    </row>
    <row r="10308" spans="1:2" ht="18" x14ac:dyDescent="0.2">
      <c r="A10308" s="26"/>
      <c r="B10308" s="130"/>
    </row>
    <row r="10309" spans="1:2" ht="18" x14ac:dyDescent="0.2">
      <c r="A10309" s="26"/>
      <c r="B10309" s="130"/>
    </row>
    <row r="10310" spans="1:2" ht="18" x14ac:dyDescent="0.2">
      <c r="A10310" s="26"/>
      <c r="B10310" s="130"/>
    </row>
    <row r="10311" spans="1:2" ht="18" x14ac:dyDescent="0.2">
      <c r="A10311" s="26"/>
      <c r="B10311" s="130"/>
    </row>
    <row r="10312" spans="1:2" ht="18" x14ac:dyDescent="0.2">
      <c r="A10312" s="26"/>
      <c r="B10312" s="130"/>
    </row>
    <row r="10313" spans="1:2" ht="18" x14ac:dyDescent="0.2">
      <c r="A10313" s="26"/>
      <c r="B10313" s="130"/>
    </row>
    <row r="10314" spans="1:2" ht="18" x14ac:dyDescent="0.2">
      <c r="A10314" s="26"/>
      <c r="B10314" s="130"/>
    </row>
    <row r="10315" spans="1:2" ht="18" x14ac:dyDescent="0.2">
      <c r="A10315" s="26"/>
      <c r="B10315" s="130"/>
    </row>
    <row r="10316" spans="1:2" ht="18" x14ac:dyDescent="0.2">
      <c r="A10316" s="26"/>
      <c r="B10316" s="130"/>
    </row>
    <row r="10317" spans="1:2" ht="18" x14ac:dyDescent="0.2">
      <c r="A10317" s="26"/>
      <c r="B10317" s="130"/>
    </row>
    <row r="10318" spans="1:2" ht="18" x14ac:dyDescent="0.2">
      <c r="A10318" s="26"/>
      <c r="B10318" s="130"/>
    </row>
    <row r="10319" spans="1:2" ht="18" x14ac:dyDescent="0.2">
      <c r="A10319" s="26"/>
      <c r="B10319" s="130"/>
    </row>
    <row r="10320" spans="1:2" ht="18" x14ac:dyDescent="0.2">
      <c r="A10320" s="26"/>
      <c r="B10320" s="130"/>
    </row>
    <row r="10321" spans="1:2" ht="18" x14ac:dyDescent="0.2">
      <c r="A10321" s="26"/>
      <c r="B10321" s="130"/>
    </row>
    <row r="10322" spans="1:2" ht="18" x14ac:dyDescent="0.2">
      <c r="A10322" s="26"/>
      <c r="B10322" s="130"/>
    </row>
    <row r="10323" spans="1:2" ht="18" x14ac:dyDescent="0.2">
      <c r="A10323" s="26"/>
      <c r="B10323" s="130"/>
    </row>
    <row r="10324" spans="1:2" ht="18" x14ac:dyDescent="0.2">
      <c r="A10324" s="26"/>
      <c r="B10324" s="130"/>
    </row>
    <row r="10325" spans="1:2" ht="18" x14ac:dyDescent="0.2">
      <c r="A10325" s="26"/>
      <c r="B10325" s="130"/>
    </row>
    <row r="10326" spans="1:2" ht="18" x14ac:dyDescent="0.2">
      <c r="A10326" s="26"/>
      <c r="B10326" s="130"/>
    </row>
    <row r="10327" spans="1:2" ht="18" x14ac:dyDescent="0.2">
      <c r="A10327" s="26"/>
      <c r="B10327" s="130"/>
    </row>
    <row r="10328" spans="1:2" ht="18" x14ac:dyDescent="0.2">
      <c r="A10328" s="26"/>
      <c r="B10328" s="130"/>
    </row>
    <row r="10329" spans="1:2" ht="18" x14ac:dyDescent="0.2">
      <c r="A10329" s="26"/>
      <c r="B10329" s="130"/>
    </row>
    <row r="10330" spans="1:2" ht="18" x14ac:dyDescent="0.2">
      <c r="A10330" s="26"/>
      <c r="B10330" s="130"/>
    </row>
    <row r="10331" spans="1:2" ht="18" x14ac:dyDescent="0.2">
      <c r="A10331" s="26"/>
      <c r="B10331" s="130"/>
    </row>
    <row r="10332" spans="1:2" ht="18" x14ac:dyDescent="0.2">
      <c r="A10332" s="26"/>
      <c r="B10332" s="130"/>
    </row>
    <row r="10333" spans="1:2" ht="18" x14ac:dyDescent="0.2">
      <c r="A10333" s="26"/>
      <c r="B10333" s="130"/>
    </row>
    <row r="10334" spans="1:2" ht="18" x14ac:dyDescent="0.2">
      <c r="A10334" s="26"/>
      <c r="B10334" s="130"/>
    </row>
    <row r="10335" spans="1:2" ht="18" x14ac:dyDescent="0.2">
      <c r="A10335" s="26"/>
      <c r="B10335" s="130"/>
    </row>
    <row r="10336" spans="1:2" ht="18" x14ac:dyDescent="0.2">
      <c r="A10336" s="26"/>
      <c r="B10336" s="130"/>
    </row>
    <row r="10337" spans="1:2" ht="18" x14ac:dyDescent="0.2">
      <c r="A10337" s="26"/>
      <c r="B10337" s="130"/>
    </row>
    <row r="10338" spans="1:2" ht="18" x14ac:dyDescent="0.2">
      <c r="A10338" s="26"/>
      <c r="B10338" s="130"/>
    </row>
    <row r="10339" spans="1:2" ht="18" x14ac:dyDescent="0.2">
      <c r="A10339" s="26"/>
      <c r="B10339" s="130"/>
    </row>
    <row r="10340" spans="1:2" ht="18" x14ac:dyDescent="0.2">
      <c r="A10340" s="26"/>
      <c r="B10340" s="130"/>
    </row>
    <row r="10341" spans="1:2" ht="18" x14ac:dyDescent="0.2">
      <c r="A10341" s="26"/>
      <c r="B10341" s="130"/>
    </row>
    <row r="10342" spans="1:2" ht="18" x14ac:dyDescent="0.2">
      <c r="A10342" s="26"/>
      <c r="B10342" s="130"/>
    </row>
    <row r="10343" spans="1:2" ht="18" x14ac:dyDescent="0.2">
      <c r="A10343" s="26"/>
      <c r="B10343" s="130"/>
    </row>
    <row r="10344" spans="1:2" ht="18" x14ac:dyDescent="0.2">
      <c r="A10344" s="26"/>
      <c r="B10344" s="130"/>
    </row>
    <row r="10345" spans="1:2" ht="18" x14ac:dyDescent="0.2">
      <c r="A10345" s="26"/>
      <c r="B10345" s="130"/>
    </row>
    <row r="10346" spans="1:2" ht="18" x14ac:dyDescent="0.2">
      <c r="A10346" s="26"/>
      <c r="B10346" s="130"/>
    </row>
    <row r="10347" spans="1:2" ht="18" x14ac:dyDescent="0.2">
      <c r="A10347" s="26"/>
      <c r="B10347" s="130"/>
    </row>
    <row r="10348" spans="1:2" ht="18" x14ac:dyDescent="0.2">
      <c r="A10348" s="26"/>
      <c r="B10348" s="130"/>
    </row>
    <row r="10349" spans="1:2" ht="18" x14ac:dyDescent="0.2">
      <c r="A10349" s="26"/>
      <c r="B10349" s="130"/>
    </row>
    <row r="10350" spans="1:2" ht="18" x14ac:dyDescent="0.2">
      <c r="A10350" s="26"/>
      <c r="B10350" s="130"/>
    </row>
    <row r="10351" spans="1:2" ht="18" x14ac:dyDescent="0.2">
      <c r="A10351" s="26"/>
      <c r="B10351" s="130"/>
    </row>
    <row r="10352" spans="1:2" ht="18" x14ac:dyDescent="0.2">
      <c r="A10352" s="26"/>
      <c r="B10352" s="130"/>
    </row>
    <row r="10353" spans="1:2" ht="18" x14ac:dyDescent="0.2">
      <c r="A10353" s="26"/>
      <c r="B10353" s="130"/>
    </row>
    <row r="10354" spans="1:2" ht="18" x14ac:dyDescent="0.2">
      <c r="A10354" s="26"/>
      <c r="B10354" s="130"/>
    </row>
    <row r="10355" spans="1:2" ht="18" x14ac:dyDescent="0.2">
      <c r="A10355" s="26"/>
      <c r="B10355" s="130"/>
    </row>
    <row r="10356" spans="1:2" ht="18" x14ac:dyDescent="0.2">
      <c r="A10356" s="26"/>
      <c r="B10356" s="130"/>
    </row>
    <row r="10357" spans="1:2" ht="18" x14ac:dyDescent="0.2">
      <c r="A10357" s="26"/>
      <c r="B10357" s="130"/>
    </row>
    <row r="10358" spans="1:2" ht="18" x14ac:dyDescent="0.2">
      <c r="A10358" s="26"/>
      <c r="B10358" s="130"/>
    </row>
    <row r="10359" spans="1:2" ht="18" x14ac:dyDescent="0.2">
      <c r="A10359" s="26"/>
      <c r="B10359" s="130"/>
    </row>
    <row r="10360" spans="1:2" ht="18" x14ac:dyDescent="0.2">
      <c r="A10360" s="26"/>
      <c r="B10360" s="130"/>
    </row>
    <row r="10361" spans="1:2" ht="18" x14ac:dyDescent="0.2">
      <c r="A10361" s="26"/>
      <c r="B10361" s="130"/>
    </row>
    <row r="10362" spans="1:2" ht="18" x14ac:dyDescent="0.2">
      <c r="A10362" s="26"/>
      <c r="B10362" s="130"/>
    </row>
    <row r="10363" spans="1:2" ht="18" x14ac:dyDescent="0.2">
      <c r="A10363" s="26"/>
      <c r="B10363" s="130"/>
    </row>
    <row r="10364" spans="1:2" ht="18" x14ac:dyDescent="0.2">
      <c r="A10364" s="26"/>
      <c r="B10364" s="130"/>
    </row>
    <row r="10365" spans="1:2" ht="18" x14ac:dyDescent="0.2">
      <c r="A10365" s="26"/>
      <c r="B10365" s="130"/>
    </row>
    <row r="10366" spans="1:2" ht="18" x14ac:dyDescent="0.2">
      <c r="A10366" s="26"/>
      <c r="B10366" s="130"/>
    </row>
    <row r="10367" spans="1:2" ht="18" x14ac:dyDescent="0.2">
      <c r="A10367" s="26"/>
      <c r="B10367" s="130"/>
    </row>
    <row r="10368" spans="1:2" ht="18" x14ac:dyDescent="0.2">
      <c r="A10368" s="26"/>
      <c r="B10368" s="130"/>
    </row>
    <row r="10369" spans="1:2" ht="18" x14ac:dyDescent="0.2">
      <c r="A10369" s="26"/>
      <c r="B10369" s="130"/>
    </row>
    <row r="10370" spans="1:2" ht="18" x14ac:dyDescent="0.2">
      <c r="A10370" s="26"/>
      <c r="B10370" s="130"/>
    </row>
    <row r="10371" spans="1:2" ht="18" x14ac:dyDescent="0.2">
      <c r="A10371" s="26"/>
      <c r="B10371" s="130"/>
    </row>
    <row r="10372" spans="1:2" ht="18" x14ac:dyDescent="0.2">
      <c r="A10372" s="26"/>
      <c r="B10372" s="130"/>
    </row>
    <row r="10373" spans="1:2" ht="18" x14ac:dyDescent="0.2">
      <c r="A10373" s="26"/>
      <c r="B10373" s="130"/>
    </row>
    <row r="10374" spans="1:2" ht="18" x14ac:dyDescent="0.2">
      <c r="A10374" s="26"/>
      <c r="B10374" s="130"/>
    </row>
    <row r="10375" spans="1:2" ht="18" x14ac:dyDescent="0.2">
      <c r="A10375" s="26"/>
      <c r="B10375" s="130"/>
    </row>
    <row r="10376" spans="1:2" ht="18" x14ac:dyDescent="0.2">
      <c r="A10376" s="26"/>
      <c r="B10376" s="130"/>
    </row>
    <row r="10377" spans="1:2" ht="18" x14ac:dyDescent="0.2">
      <c r="A10377" s="26"/>
      <c r="B10377" s="130"/>
    </row>
    <row r="10378" spans="1:2" ht="18" x14ac:dyDescent="0.2">
      <c r="A10378" s="26"/>
      <c r="B10378" s="130"/>
    </row>
    <row r="10379" spans="1:2" ht="18" x14ac:dyDescent="0.2">
      <c r="A10379" s="26"/>
      <c r="B10379" s="130"/>
    </row>
    <row r="10380" spans="1:2" ht="18" x14ac:dyDescent="0.2">
      <c r="A10380" s="26"/>
      <c r="B10380" s="130"/>
    </row>
    <row r="10381" spans="1:2" ht="18" x14ac:dyDescent="0.2">
      <c r="A10381" s="26"/>
      <c r="B10381" s="130"/>
    </row>
    <row r="10382" spans="1:2" ht="18" x14ac:dyDescent="0.2">
      <c r="A10382" s="26"/>
      <c r="B10382" s="130"/>
    </row>
    <row r="10383" spans="1:2" ht="18" x14ac:dyDescent="0.2">
      <c r="A10383" s="26"/>
      <c r="B10383" s="130"/>
    </row>
    <row r="10384" spans="1:2" ht="18" x14ac:dyDescent="0.2">
      <c r="A10384" s="26"/>
      <c r="B10384" s="130"/>
    </row>
    <row r="10385" spans="1:2" ht="18" x14ac:dyDescent="0.2">
      <c r="A10385" s="26"/>
      <c r="B10385" s="130"/>
    </row>
    <row r="10386" spans="1:2" ht="18" x14ac:dyDescent="0.2">
      <c r="A10386" s="26"/>
      <c r="B10386" s="130"/>
    </row>
    <row r="10387" spans="1:2" ht="18" x14ac:dyDescent="0.2">
      <c r="A10387" s="26"/>
      <c r="B10387" s="130"/>
    </row>
    <row r="10388" spans="1:2" ht="18" x14ac:dyDescent="0.2">
      <c r="A10388" s="26"/>
      <c r="B10388" s="130"/>
    </row>
    <row r="10389" spans="1:2" ht="18" x14ac:dyDescent="0.2">
      <c r="A10389" s="26"/>
      <c r="B10389" s="130"/>
    </row>
    <row r="10390" spans="1:2" ht="18" x14ac:dyDescent="0.2">
      <c r="A10390" s="26"/>
      <c r="B10390" s="130"/>
    </row>
    <row r="10391" spans="1:2" ht="18" x14ac:dyDescent="0.2">
      <c r="A10391" s="26"/>
      <c r="B10391" s="130"/>
    </row>
    <row r="10392" spans="1:2" ht="18" x14ac:dyDescent="0.2">
      <c r="A10392" s="26"/>
      <c r="B10392" s="130"/>
    </row>
    <row r="10393" spans="1:2" ht="18" x14ac:dyDescent="0.2">
      <c r="A10393" s="26"/>
      <c r="B10393" s="130"/>
    </row>
    <row r="10394" spans="1:2" ht="18" x14ac:dyDescent="0.2">
      <c r="A10394" s="26"/>
      <c r="B10394" s="130"/>
    </row>
    <row r="10395" spans="1:2" ht="18" x14ac:dyDescent="0.2">
      <c r="A10395" s="26"/>
      <c r="B10395" s="130"/>
    </row>
    <row r="10396" spans="1:2" ht="18" x14ac:dyDescent="0.2">
      <c r="A10396" s="26"/>
      <c r="B10396" s="130"/>
    </row>
    <row r="10397" spans="1:2" ht="18" x14ac:dyDescent="0.2">
      <c r="A10397" s="26"/>
      <c r="B10397" s="130"/>
    </row>
    <row r="10398" spans="1:2" ht="18" x14ac:dyDescent="0.2">
      <c r="A10398" s="26"/>
      <c r="B10398" s="130"/>
    </row>
    <row r="10399" spans="1:2" ht="18" x14ac:dyDescent="0.2">
      <c r="A10399" s="26"/>
      <c r="B10399" s="130"/>
    </row>
    <row r="10400" spans="1:2" ht="18" x14ac:dyDescent="0.2">
      <c r="A10400" s="26"/>
      <c r="B10400" s="130"/>
    </row>
    <row r="10401" spans="1:2" ht="18" x14ac:dyDescent="0.2">
      <c r="A10401" s="26"/>
      <c r="B10401" s="130"/>
    </row>
    <row r="10402" spans="1:2" ht="18" x14ac:dyDescent="0.2">
      <c r="A10402" s="26"/>
      <c r="B10402" s="130"/>
    </row>
    <row r="10403" spans="1:2" ht="18" x14ac:dyDescent="0.2">
      <c r="A10403" s="26"/>
      <c r="B10403" s="130"/>
    </row>
    <row r="10404" spans="1:2" ht="18" x14ac:dyDescent="0.2">
      <c r="A10404" s="26"/>
      <c r="B10404" s="130"/>
    </row>
    <row r="10405" spans="1:2" ht="18" x14ac:dyDescent="0.2">
      <c r="A10405" s="26"/>
      <c r="B10405" s="130"/>
    </row>
    <row r="10406" spans="1:2" ht="18" x14ac:dyDescent="0.2">
      <c r="A10406" s="26"/>
      <c r="B10406" s="130"/>
    </row>
    <row r="10407" spans="1:2" ht="18" x14ac:dyDescent="0.2">
      <c r="A10407" s="26"/>
      <c r="B10407" s="130"/>
    </row>
    <row r="10408" spans="1:2" ht="18" x14ac:dyDescent="0.2">
      <c r="A10408" s="26"/>
      <c r="B10408" s="130"/>
    </row>
    <row r="10409" spans="1:2" ht="18" x14ac:dyDescent="0.2">
      <c r="A10409" s="26"/>
      <c r="B10409" s="130"/>
    </row>
    <row r="10410" spans="1:2" ht="18" x14ac:dyDescent="0.2">
      <c r="A10410" s="26"/>
      <c r="B10410" s="130"/>
    </row>
    <row r="10411" spans="1:2" ht="18" x14ac:dyDescent="0.2">
      <c r="A10411" s="26"/>
      <c r="B10411" s="130"/>
    </row>
    <row r="10412" spans="1:2" ht="18" x14ac:dyDescent="0.2">
      <c r="A10412" s="26"/>
      <c r="B10412" s="130"/>
    </row>
    <row r="10413" spans="1:2" ht="18" x14ac:dyDescent="0.2">
      <c r="A10413" s="26"/>
      <c r="B10413" s="130"/>
    </row>
    <row r="10414" spans="1:2" ht="18" x14ac:dyDescent="0.2">
      <c r="A10414" s="26"/>
      <c r="B10414" s="130"/>
    </row>
    <row r="10415" spans="1:2" ht="18" x14ac:dyDescent="0.2">
      <c r="A10415" s="26"/>
      <c r="B10415" s="130"/>
    </row>
    <row r="10416" spans="1:2" ht="18" x14ac:dyDescent="0.2">
      <c r="A10416" s="26"/>
      <c r="B10416" s="130"/>
    </row>
    <row r="10417" spans="1:2" ht="18" x14ac:dyDescent="0.2">
      <c r="A10417" s="26"/>
      <c r="B10417" s="130"/>
    </row>
    <row r="10418" spans="1:2" ht="18" x14ac:dyDescent="0.2">
      <c r="A10418" s="26"/>
      <c r="B10418" s="130"/>
    </row>
    <row r="10419" spans="1:2" ht="18" x14ac:dyDescent="0.2">
      <c r="A10419" s="26"/>
      <c r="B10419" s="130"/>
    </row>
    <row r="10420" spans="1:2" ht="18" x14ac:dyDescent="0.2">
      <c r="A10420" s="26"/>
      <c r="B10420" s="130"/>
    </row>
    <row r="10421" spans="1:2" ht="18" x14ac:dyDescent="0.2">
      <c r="A10421" s="26"/>
      <c r="B10421" s="130"/>
    </row>
    <row r="10422" spans="1:2" ht="18" x14ac:dyDescent="0.2">
      <c r="A10422" s="26"/>
      <c r="B10422" s="130"/>
    </row>
    <row r="10423" spans="1:2" ht="18" x14ac:dyDescent="0.2">
      <c r="A10423" s="26"/>
      <c r="B10423" s="130"/>
    </row>
    <row r="10424" spans="1:2" ht="18" x14ac:dyDescent="0.2">
      <c r="A10424" s="26"/>
      <c r="B10424" s="130"/>
    </row>
    <row r="10425" spans="1:2" ht="18" x14ac:dyDescent="0.2">
      <c r="A10425" s="26"/>
      <c r="B10425" s="130"/>
    </row>
    <row r="10426" spans="1:2" ht="18" x14ac:dyDescent="0.2">
      <c r="A10426" s="26"/>
      <c r="B10426" s="130"/>
    </row>
    <row r="10427" spans="1:2" ht="18" x14ac:dyDescent="0.2">
      <c r="A10427" s="26"/>
      <c r="B10427" s="130"/>
    </row>
    <row r="10428" spans="1:2" ht="18" x14ac:dyDescent="0.2">
      <c r="A10428" s="26"/>
      <c r="B10428" s="130"/>
    </row>
    <row r="10429" spans="1:2" ht="18" x14ac:dyDescent="0.2">
      <c r="A10429" s="26"/>
      <c r="B10429" s="130"/>
    </row>
    <row r="10430" spans="1:2" ht="18" x14ac:dyDescent="0.2">
      <c r="A10430" s="26"/>
      <c r="B10430" s="130"/>
    </row>
    <row r="10431" spans="1:2" ht="18" x14ac:dyDescent="0.2">
      <c r="A10431" s="26"/>
      <c r="B10431" s="130"/>
    </row>
    <row r="10432" spans="1:2" ht="18" x14ac:dyDescent="0.2">
      <c r="A10432" s="26"/>
      <c r="B10432" s="130"/>
    </row>
    <row r="10433" spans="1:2" ht="18" x14ac:dyDescent="0.2">
      <c r="A10433" s="26"/>
      <c r="B10433" s="130"/>
    </row>
    <row r="10434" spans="1:2" ht="18" x14ac:dyDescent="0.2">
      <c r="A10434" s="26"/>
      <c r="B10434" s="130"/>
    </row>
    <row r="10435" spans="1:2" ht="18" x14ac:dyDescent="0.2">
      <c r="A10435" s="26"/>
      <c r="B10435" s="130"/>
    </row>
    <row r="10436" spans="1:2" ht="18" x14ac:dyDescent="0.2">
      <c r="A10436" s="26"/>
      <c r="B10436" s="130"/>
    </row>
    <row r="10437" spans="1:2" ht="18" x14ac:dyDescent="0.2">
      <c r="A10437" s="26"/>
      <c r="B10437" s="130"/>
    </row>
    <row r="10438" spans="1:2" ht="18" x14ac:dyDescent="0.2">
      <c r="A10438" s="26"/>
      <c r="B10438" s="130"/>
    </row>
    <row r="10439" spans="1:2" ht="18" x14ac:dyDescent="0.2">
      <c r="A10439" s="26"/>
      <c r="B10439" s="130"/>
    </row>
    <row r="10440" spans="1:2" ht="18" x14ac:dyDescent="0.2">
      <c r="A10440" s="26"/>
      <c r="B10440" s="130"/>
    </row>
    <row r="10441" spans="1:2" ht="18" x14ac:dyDescent="0.2">
      <c r="A10441" s="26"/>
      <c r="B10441" s="130"/>
    </row>
    <row r="10442" spans="1:2" ht="18" x14ac:dyDescent="0.2">
      <c r="A10442" s="26"/>
      <c r="B10442" s="130"/>
    </row>
    <row r="10443" spans="1:2" ht="18" x14ac:dyDescent="0.2">
      <c r="A10443" s="26"/>
      <c r="B10443" s="130"/>
    </row>
    <row r="10444" spans="1:2" ht="18" x14ac:dyDescent="0.2">
      <c r="A10444" s="26"/>
      <c r="B10444" s="130"/>
    </row>
    <row r="10445" spans="1:2" ht="18" x14ac:dyDescent="0.2">
      <c r="A10445" s="26"/>
      <c r="B10445" s="130"/>
    </row>
    <row r="10446" spans="1:2" ht="18" x14ac:dyDescent="0.2">
      <c r="A10446" s="26"/>
      <c r="B10446" s="130"/>
    </row>
    <row r="10447" spans="1:2" ht="18" x14ac:dyDescent="0.2">
      <c r="A10447" s="26"/>
      <c r="B10447" s="130"/>
    </row>
    <row r="10448" spans="1:2" ht="18" x14ac:dyDescent="0.2">
      <c r="A10448" s="26"/>
      <c r="B10448" s="130"/>
    </row>
    <row r="10449" spans="1:2" ht="18" x14ac:dyDescent="0.2">
      <c r="A10449" s="26"/>
      <c r="B10449" s="130"/>
    </row>
    <row r="10450" spans="1:2" ht="18" x14ac:dyDescent="0.2">
      <c r="A10450" s="26"/>
      <c r="B10450" s="130"/>
    </row>
    <row r="10451" spans="1:2" ht="18" x14ac:dyDescent="0.2">
      <c r="A10451" s="26"/>
      <c r="B10451" s="130"/>
    </row>
    <row r="10452" spans="1:2" ht="18" x14ac:dyDescent="0.2">
      <c r="A10452" s="26"/>
      <c r="B10452" s="130"/>
    </row>
    <row r="10453" spans="1:2" ht="18" x14ac:dyDescent="0.2">
      <c r="A10453" s="26"/>
      <c r="B10453" s="130"/>
    </row>
    <row r="10454" spans="1:2" ht="18" x14ac:dyDescent="0.2">
      <c r="A10454" s="26"/>
      <c r="B10454" s="130"/>
    </row>
    <row r="10455" spans="1:2" ht="18" x14ac:dyDescent="0.2">
      <c r="A10455" s="26"/>
      <c r="B10455" s="130"/>
    </row>
    <row r="10456" spans="1:2" ht="18" x14ac:dyDescent="0.2">
      <c r="A10456" s="26"/>
      <c r="B10456" s="130"/>
    </row>
    <row r="10457" spans="1:2" ht="18" x14ac:dyDescent="0.2">
      <c r="A10457" s="26"/>
      <c r="B10457" s="130"/>
    </row>
    <row r="10458" spans="1:2" ht="18" x14ac:dyDescent="0.2">
      <c r="A10458" s="26"/>
      <c r="B10458" s="130"/>
    </row>
    <row r="10459" spans="1:2" ht="18" x14ac:dyDescent="0.2">
      <c r="A10459" s="26"/>
      <c r="B10459" s="130"/>
    </row>
    <row r="10460" spans="1:2" ht="18" x14ac:dyDescent="0.2">
      <c r="A10460" s="26"/>
      <c r="B10460" s="130"/>
    </row>
    <row r="10461" spans="1:2" ht="18" x14ac:dyDescent="0.2">
      <c r="A10461" s="26"/>
      <c r="B10461" s="130"/>
    </row>
    <row r="10462" spans="1:2" ht="18" x14ac:dyDescent="0.2">
      <c r="A10462" s="26"/>
      <c r="B10462" s="130"/>
    </row>
    <row r="10463" spans="1:2" ht="18" x14ac:dyDescent="0.2">
      <c r="A10463" s="26"/>
      <c r="B10463" s="130"/>
    </row>
    <row r="10464" spans="1:2" ht="18" x14ac:dyDescent="0.2">
      <c r="A10464" s="26"/>
      <c r="B10464" s="130"/>
    </row>
    <row r="10465" spans="1:2" ht="18" x14ac:dyDescent="0.2">
      <c r="A10465" s="26"/>
      <c r="B10465" s="130"/>
    </row>
    <row r="10466" spans="1:2" ht="18" x14ac:dyDescent="0.2">
      <c r="A10466" s="26"/>
      <c r="B10466" s="130"/>
    </row>
    <row r="10467" spans="1:2" ht="18" x14ac:dyDescent="0.2">
      <c r="A10467" s="26"/>
      <c r="B10467" s="130"/>
    </row>
    <row r="10468" spans="1:2" ht="18" x14ac:dyDescent="0.2">
      <c r="A10468" s="26"/>
      <c r="B10468" s="130"/>
    </row>
    <row r="10469" spans="1:2" ht="18" x14ac:dyDescent="0.2">
      <c r="A10469" s="26"/>
      <c r="B10469" s="130"/>
    </row>
    <row r="10470" spans="1:2" ht="18" x14ac:dyDescent="0.2">
      <c r="A10470" s="26"/>
      <c r="B10470" s="130"/>
    </row>
    <row r="10471" spans="1:2" ht="18" x14ac:dyDescent="0.2">
      <c r="A10471" s="26"/>
      <c r="B10471" s="130"/>
    </row>
    <row r="10472" spans="1:2" ht="18" x14ac:dyDescent="0.2">
      <c r="A10472" s="26"/>
      <c r="B10472" s="130"/>
    </row>
    <row r="10473" spans="1:2" ht="18" x14ac:dyDescent="0.2">
      <c r="A10473" s="26"/>
      <c r="B10473" s="130"/>
    </row>
    <row r="10474" spans="1:2" ht="18" x14ac:dyDescent="0.2">
      <c r="A10474" s="26"/>
      <c r="B10474" s="130"/>
    </row>
    <row r="10475" spans="1:2" ht="18" x14ac:dyDescent="0.2">
      <c r="A10475" s="26"/>
      <c r="B10475" s="130"/>
    </row>
    <row r="10476" spans="1:2" ht="18" x14ac:dyDescent="0.2">
      <c r="A10476" s="26"/>
      <c r="B10476" s="130"/>
    </row>
    <row r="10477" spans="1:2" ht="18" x14ac:dyDescent="0.2">
      <c r="A10477" s="26"/>
      <c r="B10477" s="130"/>
    </row>
    <row r="10478" spans="1:2" ht="18" x14ac:dyDescent="0.2">
      <c r="A10478" s="26"/>
      <c r="B10478" s="130"/>
    </row>
    <row r="10479" spans="1:2" ht="18" x14ac:dyDescent="0.2">
      <c r="A10479" s="26"/>
      <c r="B10479" s="130"/>
    </row>
    <row r="10480" spans="1:2" ht="18" x14ac:dyDescent="0.2">
      <c r="A10480" s="26"/>
      <c r="B10480" s="130"/>
    </row>
    <row r="10481" spans="1:2" ht="18" x14ac:dyDescent="0.2">
      <c r="A10481" s="26"/>
      <c r="B10481" s="130"/>
    </row>
    <row r="10482" spans="1:2" ht="18" x14ac:dyDescent="0.2">
      <c r="A10482" s="26"/>
      <c r="B10482" s="130"/>
    </row>
    <row r="10483" spans="1:2" ht="18" x14ac:dyDescent="0.2">
      <c r="A10483" s="26"/>
      <c r="B10483" s="130"/>
    </row>
    <row r="10484" spans="1:2" ht="18" x14ac:dyDescent="0.2">
      <c r="A10484" s="26"/>
      <c r="B10484" s="130"/>
    </row>
    <row r="10485" spans="1:2" ht="18" x14ac:dyDescent="0.2">
      <c r="A10485" s="26"/>
      <c r="B10485" s="130"/>
    </row>
    <row r="10486" spans="1:2" ht="18" x14ac:dyDescent="0.2">
      <c r="A10486" s="26"/>
      <c r="B10486" s="130"/>
    </row>
    <row r="10487" spans="1:2" ht="18" x14ac:dyDescent="0.2">
      <c r="A10487" s="26"/>
      <c r="B10487" s="130"/>
    </row>
    <row r="10488" spans="1:2" ht="18" x14ac:dyDescent="0.2">
      <c r="A10488" s="26"/>
      <c r="B10488" s="130"/>
    </row>
    <row r="10489" spans="1:2" ht="18" x14ac:dyDescent="0.2">
      <c r="A10489" s="26"/>
      <c r="B10489" s="130"/>
    </row>
    <row r="10490" spans="1:2" ht="18" x14ac:dyDescent="0.2">
      <c r="A10490" s="26"/>
      <c r="B10490" s="130"/>
    </row>
    <row r="10491" spans="1:2" ht="18" x14ac:dyDescent="0.2">
      <c r="A10491" s="26"/>
      <c r="B10491" s="130"/>
    </row>
    <row r="10492" spans="1:2" ht="18" x14ac:dyDescent="0.2">
      <c r="A10492" s="26"/>
      <c r="B10492" s="130"/>
    </row>
    <row r="10493" spans="1:2" ht="18" x14ac:dyDescent="0.2">
      <c r="A10493" s="26"/>
      <c r="B10493" s="130"/>
    </row>
    <row r="10494" spans="1:2" ht="18" x14ac:dyDescent="0.2">
      <c r="A10494" s="26"/>
      <c r="B10494" s="130"/>
    </row>
    <row r="10495" spans="1:2" ht="18" x14ac:dyDescent="0.2">
      <c r="A10495" s="26"/>
      <c r="B10495" s="130"/>
    </row>
    <row r="10496" spans="1:2" ht="18" x14ac:dyDescent="0.2">
      <c r="A10496" s="26"/>
      <c r="B10496" s="130"/>
    </row>
    <row r="10497" spans="1:2" ht="18" x14ac:dyDescent="0.2">
      <c r="A10497" s="26"/>
      <c r="B10497" s="130"/>
    </row>
    <row r="10498" spans="1:2" ht="18" x14ac:dyDescent="0.2">
      <c r="A10498" s="26"/>
      <c r="B10498" s="130"/>
    </row>
    <row r="10499" spans="1:2" ht="18" x14ac:dyDescent="0.2">
      <c r="A10499" s="26"/>
      <c r="B10499" s="130"/>
    </row>
    <row r="10500" spans="1:2" ht="18" x14ac:dyDescent="0.2">
      <c r="A10500" s="26"/>
      <c r="B10500" s="130"/>
    </row>
    <row r="10501" spans="1:2" ht="18" x14ac:dyDescent="0.2">
      <c r="A10501" s="26"/>
      <c r="B10501" s="130"/>
    </row>
    <row r="10502" spans="1:2" ht="18" x14ac:dyDescent="0.2">
      <c r="A10502" s="26"/>
      <c r="B10502" s="130"/>
    </row>
    <row r="10503" spans="1:2" ht="18" x14ac:dyDescent="0.2">
      <c r="A10503" s="26"/>
      <c r="B10503" s="130"/>
    </row>
    <row r="10504" spans="1:2" ht="18" x14ac:dyDescent="0.2">
      <c r="A10504" s="26"/>
      <c r="B10504" s="130"/>
    </row>
    <row r="10505" spans="1:2" ht="18" x14ac:dyDescent="0.2">
      <c r="A10505" s="26"/>
      <c r="B10505" s="130"/>
    </row>
    <row r="10506" spans="1:2" ht="18" x14ac:dyDescent="0.2">
      <c r="A10506" s="26"/>
      <c r="B10506" s="130"/>
    </row>
    <row r="10507" spans="1:2" ht="18" x14ac:dyDescent="0.2">
      <c r="A10507" s="26"/>
      <c r="B10507" s="130"/>
    </row>
    <row r="10508" spans="1:2" ht="18" x14ac:dyDescent="0.2">
      <c r="A10508" s="26"/>
      <c r="B10508" s="130"/>
    </row>
    <row r="10509" spans="1:2" ht="18" x14ac:dyDescent="0.2">
      <c r="A10509" s="26"/>
      <c r="B10509" s="130"/>
    </row>
    <row r="10510" spans="1:2" ht="18" x14ac:dyDescent="0.2">
      <c r="A10510" s="26"/>
      <c r="B10510" s="130"/>
    </row>
    <row r="10511" spans="1:2" ht="18" x14ac:dyDescent="0.2">
      <c r="A10511" s="26"/>
      <c r="B10511" s="130"/>
    </row>
    <row r="10512" spans="1:2" ht="18" x14ac:dyDescent="0.2">
      <c r="A10512" s="26"/>
      <c r="B10512" s="130"/>
    </row>
    <row r="10513" spans="1:2" ht="18" x14ac:dyDescent="0.2">
      <c r="A10513" s="26"/>
      <c r="B10513" s="130"/>
    </row>
    <row r="10514" spans="1:2" ht="18" x14ac:dyDescent="0.2">
      <c r="A10514" s="26"/>
      <c r="B10514" s="130"/>
    </row>
    <row r="10515" spans="1:2" ht="18" x14ac:dyDescent="0.2">
      <c r="A10515" s="26"/>
      <c r="B10515" s="130"/>
    </row>
    <row r="10516" spans="1:2" ht="18" x14ac:dyDescent="0.2">
      <c r="A10516" s="26"/>
      <c r="B10516" s="130"/>
    </row>
    <row r="10517" spans="1:2" ht="18" x14ac:dyDescent="0.2">
      <c r="A10517" s="26"/>
      <c r="B10517" s="130"/>
    </row>
    <row r="10518" spans="1:2" ht="18" x14ac:dyDescent="0.2">
      <c r="A10518" s="26"/>
      <c r="B10518" s="130"/>
    </row>
    <row r="10519" spans="1:2" ht="18" x14ac:dyDescent="0.2">
      <c r="A10519" s="26"/>
      <c r="B10519" s="130"/>
    </row>
    <row r="10520" spans="1:2" ht="18" x14ac:dyDescent="0.2">
      <c r="A10520" s="26"/>
      <c r="B10520" s="130"/>
    </row>
    <row r="10521" spans="1:2" ht="18" x14ac:dyDescent="0.2">
      <c r="A10521" s="26"/>
      <c r="B10521" s="130"/>
    </row>
    <row r="10522" spans="1:2" ht="18" x14ac:dyDescent="0.2">
      <c r="A10522" s="26"/>
      <c r="B10522" s="130"/>
    </row>
    <row r="10523" spans="1:2" ht="18" x14ac:dyDescent="0.2">
      <c r="A10523" s="26"/>
      <c r="B10523" s="130"/>
    </row>
    <row r="10524" spans="1:2" ht="18" x14ac:dyDescent="0.2">
      <c r="A10524" s="26"/>
      <c r="B10524" s="130"/>
    </row>
    <row r="10525" spans="1:2" ht="18" x14ac:dyDescent="0.2">
      <c r="A10525" s="26"/>
      <c r="B10525" s="130"/>
    </row>
    <row r="10526" spans="1:2" ht="18" x14ac:dyDescent="0.2">
      <c r="A10526" s="26"/>
      <c r="B10526" s="130"/>
    </row>
    <row r="10527" spans="1:2" ht="18" x14ac:dyDescent="0.2">
      <c r="A10527" s="26"/>
      <c r="B10527" s="130"/>
    </row>
    <row r="10528" spans="1:2" ht="18" x14ac:dyDescent="0.2">
      <c r="A10528" s="26"/>
      <c r="B10528" s="130"/>
    </row>
    <row r="10529" spans="1:2" ht="18" x14ac:dyDescent="0.2">
      <c r="A10529" s="26"/>
      <c r="B10529" s="130"/>
    </row>
    <row r="10530" spans="1:2" ht="18" x14ac:dyDescent="0.2">
      <c r="A10530" s="26"/>
      <c r="B10530" s="130"/>
    </row>
    <row r="10531" spans="1:2" ht="18" x14ac:dyDescent="0.2">
      <c r="A10531" s="26"/>
      <c r="B10531" s="130"/>
    </row>
    <row r="10532" spans="1:2" ht="18" x14ac:dyDescent="0.2">
      <c r="A10532" s="26"/>
      <c r="B10532" s="130"/>
    </row>
    <row r="10533" spans="1:2" ht="18" x14ac:dyDescent="0.2">
      <c r="A10533" s="26"/>
      <c r="B10533" s="130"/>
    </row>
    <row r="10534" spans="1:2" ht="18" x14ac:dyDescent="0.2">
      <c r="A10534" s="26"/>
      <c r="B10534" s="130"/>
    </row>
    <row r="10535" spans="1:2" ht="18" x14ac:dyDescent="0.2">
      <c r="A10535" s="26"/>
      <c r="B10535" s="130"/>
    </row>
    <row r="10536" spans="1:2" ht="18" x14ac:dyDescent="0.2">
      <c r="A10536" s="26"/>
      <c r="B10536" s="130"/>
    </row>
    <row r="10537" spans="1:2" ht="18" x14ac:dyDescent="0.2">
      <c r="A10537" s="26"/>
      <c r="B10537" s="130"/>
    </row>
    <row r="10538" spans="1:2" ht="18" x14ac:dyDescent="0.2">
      <c r="A10538" s="26"/>
      <c r="B10538" s="130"/>
    </row>
    <row r="10539" spans="1:2" ht="18" x14ac:dyDescent="0.2">
      <c r="A10539" s="26"/>
      <c r="B10539" s="130"/>
    </row>
    <row r="10540" spans="1:2" ht="18" x14ac:dyDescent="0.2">
      <c r="A10540" s="26"/>
      <c r="B10540" s="130"/>
    </row>
    <row r="10541" spans="1:2" ht="18" x14ac:dyDescent="0.2">
      <c r="A10541" s="26"/>
      <c r="B10541" s="130"/>
    </row>
    <row r="10542" spans="1:2" ht="18" x14ac:dyDescent="0.2">
      <c r="A10542" s="26"/>
      <c r="B10542" s="130"/>
    </row>
    <row r="10543" spans="1:2" ht="18" x14ac:dyDescent="0.2">
      <c r="A10543" s="26"/>
      <c r="B10543" s="130"/>
    </row>
    <row r="10544" spans="1:2" ht="18" x14ac:dyDescent="0.2">
      <c r="A10544" s="26"/>
      <c r="B10544" s="130"/>
    </row>
    <row r="10545" spans="1:2" ht="18" x14ac:dyDescent="0.2">
      <c r="A10545" s="26"/>
      <c r="B10545" s="130"/>
    </row>
    <row r="10546" spans="1:2" ht="18" x14ac:dyDescent="0.2">
      <c r="A10546" s="26"/>
      <c r="B10546" s="130"/>
    </row>
    <row r="10547" spans="1:2" ht="18" x14ac:dyDescent="0.2">
      <c r="A10547" s="26"/>
      <c r="B10547" s="130"/>
    </row>
    <row r="10548" spans="1:2" ht="18" x14ac:dyDescent="0.2">
      <c r="A10548" s="26"/>
      <c r="B10548" s="130"/>
    </row>
    <row r="10549" spans="1:2" ht="18" x14ac:dyDescent="0.2">
      <c r="A10549" s="26"/>
      <c r="B10549" s="130"/>
    </row>
    <row r="10550" spans="1:2" ht="18" x14ac:dyDescent="0.2">
      <c r="A10550" s="26"/>
      <c r="B10550" s="130"/>
    </row>
    <row r="10551" spans="1:2" ht="18" x14ac:dyDescent="0.2">
      <c r="A10551" s="26"/>
      <c r="B10551" s="130"/>
    </row>
    <row r="10552" spans="1:2" ht="18" x14ac:dyDescent="0.2">
      <c r="A10552" s="26"/>
      <c r="B10552" s="130"/>
    </row>
    <row r="10553" spans="1:2" ht="18" x14ac:dyDescent="0.2">
      <c r="A10553" s="26"/>
      <c r="B10553" s="130"/>
    </row>
    <row r="10554" spans="1:2" ht="18" x14ac:dyDescent="0.2">
      <c r="A10554" s="26"/>
      <c r="B10554" s="130"/>
    </row>
    <row r="10555" spans="1:2" ht="18" x14ac:dyDescent="0.2">
      <c r="A10555" s="26"/>
      <c r="B10555" s="130"/>
    </row>
    <row r="10556" spans="1:2" ht="18" x14ac:dyDescent="0.2">
      <c r="A10556" s="26"/>
      <c r="B10556" s="130"/>
    </row>
    <row r="10557" spans="1:2" ht="18" x14ac:dyDescent="0.2">
      <c r="A10557" s="26"/>
      <c r="B10557" s="130"/>
    </row>
    <row r="10558" spans="1:2" ht="18" x14ac:dyDescent="0.2">
      <c r="A10558" s="26"/>
      <c r="B10558" s="130"/>
    </row>
    <row r="10559" spans="1:2" ht="18" x14ac:dyDescent="0.2">
      <c r="A10559" s="26"/>
      <c r="B10559" s="130"/>
    </row>
    <row r="10560" spans="1:2" ht="18" x14ac:dyDescent="0.2">
      <c r="A10560" s="26"/>
      <c r="B10560" s="130"/>
    </row>
    <row r="10561" spans="1:2" ht="18" x14ac:dyDescent="0.2">
      <c r="A10561" s="26"/>
      <c r="B10561" s="130"/>
    </row>
    <row r="10562" spans="1:2" ht="18" x14ac:dyDescent="0.2">
      <c r="A10562" s="26"/>
      <c r="B10562" s="130"/>
    </row>
    <row r="10563" spans="1:2" ht="18" x14ac:dyDescent="0.2">
      <c r="A10563" s="26"/>
      <c r="B10563" s="130"/>
    </row>
    <row r="10564" spans="1:2" ht="18" x14ac:dyDescent="0.2">
      <c r="A10564" s="26"/>
      <c r="B10564" s="130"/>
    </row>
    <row r="10565" spans="1:2" ht="18" x14ac:dyDescent="0.2">
      <c r="A10565" s="26"/>
      <c r="B10565" s="130"/>
    </row>
    <row r="10566" spans="1:2" ht="18" x14ac:dyDescent="0.2">
      <c r="A10566" s="26"/>
      <c r="B10566" s="130"/>
    </row>
    <row r="10567" spans="1:2" ht="18" x14ac:dyDescent="0.2">
      <c r="A10567" s="26"/>
      <c r="B10567" s="130"/>
    </row>
    <row r="10568" spans="1:2" ht="18" x14ac:dyDescent="0.2">
      <c r="A10568" s="26"/>
      <c r="B10568" s="130"/>
    </row>
    <row r="10569" spans="1:2" ht="18" x14ac:dyDescent="0.2">
      <c r="A10569" s="26"/>
      <c r="B10569" s="130"/>
    </row>
    <row r="10570" spans="1:2" ht="18" x14ac:dyDescent="0.2">
      <c r="A10570" s="26"/>
      <c r="B10570" s="130"/>
    </row>
    <row r="10571" spans="1:2" ht="18" x14ac:dyDescent="0.2">
      <c r="A10571" s="26"/>
      <c r="B10571" s="130"/>
    </row>
    <row r="10572" spans="1:2" ht="18" x14ac:dyDescent="0.2">
      <c r="A10572" s="26"/>
      <c r="B10572" s="130"/>
    </row>
    <row r="10573" spans="1:2" ht="18" x14ac:dyDescent="0.2">
      <c r="A10573" s="26"/>
      <c r="B10573" s="130"/>
    </row>
    <row r="10574" spans="1:2" ht="18" x14ac:dyDescent="0.2">
      <c r="A10574" s="26"/>
      <c r="B10574" s="130"/>
    </row>
    <row r="10575" spans="1:2" ht="18" x14ac:dyDescent="0.2">
      <c r="A10575" s="26"/>
      <c r="B10575" s="130"/>
    </row>
    <row r="10576" spans="1:2" ht="18" x14ac:dyDescent="0.2">
      <c r="A10576" s="26"/>
      <c r="B10576" s="130"/>
    </row>
    <row r="10577" spans="1:2" ht="18" x14ac:dyDescent="0.2">
      <c r="A10577" s="26"/>
      <c r="B10577" s="130"/>
    </row>
    <row r="10578" spans="1:2" ht="18" x14ac:dyDescent="0.2">
      <c r="A10578" s="26"/>
      <c r="B10578" s="130"/>
    </row>
    <row r="10579" spans="1:2" ht="18" x14ac:dyDescent="0.2">
      <c r="A10579" s="26"/>
      <c r="B10579" s="130"/>
    </row>
    <row r="10580" spans="1:2" ht="18" x14ac:dyDescent="0.2">
      <c r="A10580" s="26"/>
      <c r="B10580" s="130"/>
    </row>
    <row r="10581" spans="1:2" ht="18" x14ac:dyDescent="0.2">
      <c r="A10581" s="26"/>
      <c r="B10581" s="130"/>
    </row>
    <row r="10582" spans="1:2" ht="18" x14ac:dyDescent="0.2">
      <c r="A10582" s="26"/>
      <c r="B10582" s="130"/>
    </row>
    <row r="10583" spans="1:2" ht="18" x14ac:dyDescent="0.2">
      <c r="A10583" s="26"/>
      <c r="B10583" s="130"/>
    </row>
    <row r="10584" spans="1:2" ht="18" x14ac:dyDescent="0.2">
      <c r="A10584" s="26"/>
      <c r="B10584" s="130"/>
    </row>
    <row r="10585" spans="1:2" ht="18" x14ac:dyDescent="0.2">
      <c r="A10585" s="26"/>
      <c r="B10585" s="130"/>
    </row>
    <row r="10586" spans="1:2" ht="18" x14ac:dyDescent="0.2">
      <c r="A10586" s="26"/>
      <c r="B10586" s="130"/>
    </row>
    <row r="10587" spans="1:2" ht="18" x14ac:dyDescent="0.2">
      <c r="A10587" s="26"/>
      <c r="B10587" s="130"/>
    </row>
    <row r="10588" spans="1:2" ht="18" x14ac:dyDescent="0.2">
      <c r="A10588" s="26"/>
      <c r="B10588" s="130"/>
    </row>
    <row r="10589" spans="1:2" ht="18" x14ac:dyDescent="0.2">
      <c r="A10589" s="26"/>
      <c r="B10589" s="130"/>
    </row>
    <row r="10590" spans="1:2" ht="18" x14ac:dyDescent="0.2">
      <c r="A10590" s="26"/>
      <c r="B10590" s="130"/>
    </row>
    <row r="10591" spans="1:2" ht="18" x14ac:dyDescent="0.2">
      <c r="A10591" s="26"/>
      <c r="B10591" s="130"/>
    </row>
    <row r="10592" spans="1:2" ht="18" x14ac:dyDescent="0.2">
      <c r="A10592" s="26"/>
      <c r="B10592" s="130"/>
    </row>
    <row r="10593" spans="1:2" ht="18" x14ac:dyDescent="0.2">
      <c r="A10593" s="26"/>
      <c r="B10593" s="130"/>
    </row>
    <row r="10594" spans="1:2" ht="18" x14ac:dyDescent="0.2">
      <c r="A10594" s="26"/>
      <c r="B10594" s="130"/>
    </row>
    <row r="10595" spans="1:2" ht="18" x14ac:dyDescent="0.2">
      <c r="A10595" s="26"/>
      <c r="B10595" s="130"/>
    </row>
    <row r="10596" spans="1:2" ht="18" x14ac:dyDescent="0.2">
      <c r="A10596" s="26"/>
      <c r="B10596" s="130"/>
    </row>
    <row r="10597" spans="1:2" ht="18" x14ac:dyDescent="0.2">
      <c r="A10597" s="26"/>
      <c r="B10597" s="130"/>
    </row>
    <row r="10598" spans="1:2" ht="18" x14ac:dyDescent="0.2">
      <c r="A10598" s="26"/>
      <c r="B10598" s="130"/>
    </row>
    <row r="10599" spans="1:2" ht="18" x14ac:dyDescent="0.2">
      <c r="A10599" s="26"/>
      <c r="B10599" s="130"/>
    </row>
    <row r="10600" spans="1:2" ht="18" x14ac:dyDescent="0.2">
      <c r="A10600" s="26"/>
      <c r="B10600" s="130"/>
    </row>
    <row r="10601" spans="1:2" ht="18" x14ac:dyDescent="0.2">
      <c r="A10601" s="26"/>
      <c r="B10601" s="130"/>
    </row>
    <row r="10602" spans="1:2" ht="18" x14ac:dyDescent="0.2">
      <c r="A10602" s="26"/>
      <c r="B10602" s="130"/>
    </row>
    <row r="10603" spans="1:2" ht="18" x14ac:dyDescent="0.2">
      <c r="A10603" s="26"/>
      <c r="B10603" s="130"/>
    </row>
    <row r="10604" spans="1:2" ht="18" x14ac:dyDescent="0.2">
      <c r="A10604" s="26"/>
      <c r="B10604" s="130"/>
    </row>
    <row r="10605" spans="1:2" ht="18" x14ac:dyDescent="0.2">
      <c r="A10605" s="26"/>
      <c r="B10605" s="130"/>
    </row>
    <row r="10606" spans="1:2" ht="18" x14ac:dyDescent="0.2">
      <c r="A10606" s="26"/>
      <c r="B10606" s="130"/>
    </row>
    <row r="10607" spans="1:2" ht="18" x14ac:dyDescent="0.2">
      <c r="A10607" s="26"/>
      <c r="B10607" s="130"/>
    </row>
    <row r="10608" spans="1:2" ht="18" x14ac:dyDescent="0.2">
      <c r="A10608" s="26"/>
      <c r="B10608" s="130"/>
    </row>
    <row r="10609" spans="1:2" ht="18" x14ac:dyDescent="0.2">
      <c r="A10609" s="26"/>
      <c r="B10609" s="130"/>
    </row>
    <row r="10610" spans="1:2" ht="18" x14ac:dyDescent="0.2">
      <c r="A10610" s="26"/>
      <c r="B10610" s="130"/>
    </row>
    <row r="10611" spans="1:2" ht="18" x14ac:dyDescent="0.2">
      <c r="A10611" s="26"/>
      <c r="B10611" s="130"/>
    </row>
    <row r="10612" spans="1:2" ht="18" x14ac:dyDescent="0.2">
      <c r="A10612" s="26"/>
      <c r="B10612" s="130"/>
    </row>
    <row r="10613" spans="1:2" ht="18" x14ac:dyDescent="0.2">
      <c r="A10613" s="26"/>
      <c r="B10613" s="130"/>
    </row>
    <row r="10614" spans="1:2" ht="18" x14ac:dyDescent="0.2">
      <c r="A10614" s="26"/>
      <c r="B10614" s="130"/>
    </row>
    <row r="10615" spans="1:2" ht="18" x14ac:dyDescent="0.2">
      <c r="A10615" s="26"/>
      <c r="B10615" s="130"/>
    </row>
    <row r="10616" spans="1:2" ht="18" x14ac:dyDescent="0.2">
      <c r="A10616" s="26"/>
      <c r="B10616" s="130"/>
    </row>
    <row r="10617" spans="1:2" ht="18" x14ac:dyDescent="0.2">
      <c r="A10617" s="26"/>
      <c r="B10617" s="130"/>
    </row>
    <row r="10618" spans="1:2" ht="18" x14ac:dyDescent="0.2">
      <c r="A10618" s="26"/>
      <c r="B10618" s="130"/>
    </row>
    <row r="10619" spans="1:2" ht="18" x14ac:dyDescent="0.2">
      <c r="A10619" s="26"/>
      <c r="B10619" s="130"/>
    </row>
    <row r="10620" spans="1:2" ht="18" x14ac:dyDescent="0.2">
      <c r="A10620" s="26"/>
      <c r="B10620" s="130"/>
    </row>
    <row r="10621" spans="1:2" ht="18" x14ac:dyDescent="0.2">
      <c r="A10621" s="26"/>
      <c r="B10621" s="130"/>
    </row>
    <row r="10622" spans="1:2" ht="18" x14ac:dyDescent="0.2">
      <c r="A10622" s="26"/>
      <c r="B10622" s="130"/>
    </row>
    <row r="10623" spans="1:2" ht="18" x14ac:dyDescent="0.2">
      <c r="A10623" s="26"/>
      <c r="B10623" s="130"/>
    </row>
    <row r="10624" spans="1:2" ht="18" x14ac:dyDescent="0.2">
      <c r="A10624" s="26"/>
      <c r="B10624" s="130"/>
    </row>
    <row r="10625" spans="1:2" ht="18" x14ac:dyDescent="0.2">
      <c r="A10625" s="26"/>
      <c r="B10625" s="130"/>
    </row>
    <row r="10626" spans="1:2" ht="18" x14ac:dyDescent="0.2">
      <c r="A10626" s="26"/>
      <c r="B10626" s="130"/>
    </row>
    <row r="10627" spans="1:2" ht="18" x14ac:dyDescent="0.2">
      <c r="A10627" s="26"/>
      <c r="B10627" s="130"/>
    </row>
    <row r="10628" spans="1:2" ht="18" x14ac:dyDescent="0.2">
      <c r="A10628" s="26"/>
      <c r="B10628" s="130"/>
    </row>
    <row r="10629" spans="1:2" ht="18" x14ac:dyDescent="0.2">
      <c r="A10629" s="26"/>
      <c r="B10629" s="130"/>
    </row>
    <row r="10630" spans="1:2" ht="18" x14ac:dyDescent="0.2">
      <c r="A10630" s="26"/>
      <c r="B10630" s="130"/>
    </row>
    <row r="10631" spans="1:2" ht="18" x14ac:dyDescent="0.2">
      <c r="A10631" s="26"/>
      <c r="B10631" s="130"/>
    </row>
    <row r="10632" spans="1:2" ht="18" x14ac:dyDescent="0.2">
      <c r="A10632" s="26"/>
      <c r="B10632" s="130"/>
    </row>
    <row r="10633" spans="1:2" ht="18" x14ac:dyDescent="0.2">
      <c r="A10633" s="26"/>
      <c r="B10633" s="130"/>
    </row>
    <row r="10634" spans="1:2" ht="18" x14ac:dyDescent="0.2">
      <c r="A10634" s="26"/>
      <c r="B10634" s="130"/>
    </row>
    <row r="10635" spans="1:2" ht="18" x14ac:dyDescent="0.2">
      <c r="A10635" s="26"/>
      <c r="B10635" s="130"/>
    </row>
    <row r="10636" spans="1:2" ht="18" x14ac:dyDescent="0.2">
      <c r="A10636" s="26"/>
      <c r="B10636" s="130"/>
    </row>
    <row r="10637" spans="1:2" ht="18" x14ac:dyDescent="0.2">
      <c r="A10637" s="26"/>
      <c r="B10637" s="130"/>
    </row>
    <row r="10638" spans="1:2" ht="18" x14ac:dyDescent="0.2">
      <c r="A10638" s="26"/>
      <c r="B10638" s="130"/>
    </row>
    <row r="10639" spans="1:2" ht="18" x14ac:dyDescent="0.2">
      <c r="A10639" s="26"/>
      <c r="B10639" s="130"/>
    </row>
    <row r="10640" spans="1:2" ht="18" x14ac:dyDescent="0.2">
      <c r="A10640" s="26"/>
      <c r="B10640" s="130"/>
    </row>
    <row r="10641" spans="1:2" ht="18" x14ac:dyDescent="0.2">
      <c r="A10641" s="26"/>
      <c r="B10641" s="130"/>
    </row>
    <row r="10642" spans="1:2" ht="18" x14ac:dyDescent="0.2">
      <c r="A10642" s="26"/>
      <c r="B10642" s="130"/>
    </row>
    <row r="10643" spans="1:2" ht="18" x14ac:dyDescent="0.2">
      <c r="A10643" s="26"/>
      <c r="B10643" s="130"/>
    </row>
    <row r="10644" spans="1:2" ht="18" x14ac:dyDescent="0.2">
      <c r="A10644" s="26"/>
      <c r="B10644" s="130"/>
    </row>
    <row r="10645" spans="1:2" ht="18" x14ac:dyDescent="0.2">
      <c r="A10645" s="26"/>
      <c r="B10645" s="130"/>
    </row>
    <row r="10646" spans="1:2" ht="18" x14ac:dyDescent="0.2">
      <c r="A10646" s="26"/>
      <c r="B10646" s="130"/>
    </row>
    <row r="10647" spans="1:2" ht="18" x14ac:dyDescent="0.2">
      <c r="A10647" s="26"/>
      <c r="B10647" s="130"/>
    </row>
    <row r="10648" spans="1:2" ht="18" x14ac:dyDescent="0.2">
      <c r="A10648" s="26"/>
      <c r="B10648" s="130"/>
    </row>
    <row r="10649" spans="1:2" ht="18" x14ac:dyDescent="0.2">
      <c r="A10649" s="26"/>
      <c r="B10649" s="130"/>
    </row>
    <row r="10650" spans="1:2" ht="18" x14ac:dyDescent="0.2">
      <c r="A10650" s="26"/>
      <c r="B10650" s="130"/>
    </row>
    <row r="10651" spans="1:2" ht="18" x14ac:dyDescent="0.2">
      <c r="A10651" s="26"/>
      <c r="B10651" s="130"/>
    </row>
    <row r="10652" spans="1:2" ht="18" x14ac:dyDescent="0.2">
      <c r="A10652" s="26"/>
      <c r="B10652" s="130"/>
    </row>
    <row r="10653" spans="1:2" ht="18" x14ac:dyDescent="0.2">
      <c r="A10653" s="26"/>
      <c r="B10653" s="130"/>
    </row>
    <row r="10654" spans="1:2" ht="18" x14ac:dyDescent="0.2">
      <c r="A10654" s="26"/>
      <c r="B10654" s="130"/>
    </row>
    <row r="10655" spans="1:2" ht="18" x14ac:dyDescent="0.2">
      <c r="A10655" s="26"/>
      <c r="B10655" s="130"/>
    </row>
    <row r="10656" spans="1:2" ht="18" x14ac:dyDescent="0.2">
      <c r="A10656" s="26"/>
      <c r="B10656" s="130"/>
    </row>
    <row r="10657" spans="1:2" ht="18" x14ac:dyDescent="0.2">
      <c r="A10657" s="26"/>
      <c r="B10657" s="130"/>
    </row>
    <row r="10658" spans="1:2" ht="18" x14ac:dyDescent="0.2">
      <c r="A10658" s="26"/>
      <c r="B10658" s="130"/>
    </row>
    <row r="10659" spans="1:2" ht="18" x14ac:dyDescent="0.2">
      <c r="A10659" s="26"/>
      <c r="B10659" s="130"/>
    </row>
    <row r="10660" spans="1:2" ht="18" x14ac:dyDescent="0.2">
      <c r="A10660" s="26"/>
      <c r="B10660" s="130"/>
    </row>
    <row r="10661" spans="1:2" ht="18" x14ac:dyDescent="0.2">
      <c r="A10661" s="26"/>
      <c r="B10661" s="130"/>
    </row>
    <row r="10662" spans="1:2" ht="18" x14ac:dyDescent="0.2">
      <c r="A10662" s="26"/>
      <c r="B10662" s="130"/>
    </row>
    <row r="10663" spans="1:2" ht="18" x14ac:dyDescent="0.2">
      <c r="A10663" s="26"/>
      <c r="B10663" s="130"/>
    </row>
    <row r="10664" spans="1:2" ht="18" x14ac:dyDescent="0.2">
      <c r="A10664" s="26"/>
      <c r="B10664" s="130"/>
    </row>
    <row r="10665" spans="1:2" ht="18" x14ac:dyDescent="0.2">
      <c r="A10665" s="26"/>
      <c r="B10665" s="130"/>
    </row>
    <row r="10666" spans="1:2" ht="18" x14ac:dyDescent="0.2">
      <c r="A10666" s="26"/>
      <c r="B10666" s="130"/>
    </row>
    <row r="10667" spans="1:2" ht="18" x14ac:dyDescent="0.2">
      <c r="A10667" s="26"/>
      <c r="B10667" s="130"/>
    </row>
    <row r="10668" spans="1:2" ht="18" x14ac:dyDescent="0.2">
      <c r="A10668" s="26"/>
      <c r="B10668" s="130"/>
    </row>
    <row r="10669" spans="1:2" ht="18" x14ac:dyDescent="0.2">
      <c r="A10669" s="26"/>
      <c r="B10669" s="130"/>
    </row>
    <row r="10670" spans="1:2" ht="18" x14ac:dyDescent="0.2">
      <c r="A10670" s="26"/>
      <c r="B10670" s="130"/>
    </row>
    <row r="10671" spans="1:2" ht="18" x14ac:dyDescent="0.2">
      <c r="A10671" s="26"/>
      <c r="B10671" s="130"/>
    </row>
    <row r="10672" spans="1:2" ht="18" x14ac:dyDescent="0.2">
      <c r="A10672" s="26"/>
      <c r="B10672" s="130"/>
    </row>
    <row r="10673" spans="1:2" ht="18" x14ac:dyDescent="0.2">
      <c r="A10673" s="26"/>
      <c r="B10673" s="130"/>
    </row>
    <row r="10674" spans="1:2" ht="18" x14ac:dyDescent="0.2">
      <c r="A10674" s="26"/>
      <c r="B10674" s="130"/>
    </row>
    <row r="10675" spans="1:2" ht="18" x14ac:dyDescent="0.2">
      <c r="A10675" s="26"/>
      <c r="B10675" s="130"/>
    </row>
    <row r="10676" spans="1:2" ht="18" x14ac:dyDescent="0.2">
      <c r="A10676" s="26"/>
      <c r="B10676" s="130"/>
    </row>
    <row r="10677" spans="1:2" ht="18" x14ac:dyDescent="0.2">
      <c r="A10677" s="26"/>
      <c r="B10677" s="130"/>
    </row>
    <row r="10678" spans="1:2" ht="18" x14ac:dyDescent="0.2">
      <c r="A10678" s="26"/>
      <c r="B10678" s="130"/>
    </row>
    <row r="10679" spans="1:2" ht="18" x14ac:dyDescent="0.2">
      <c r="A10679" s="26"/>
      <c r="B10679" s="130"/>
    </row>
    <row r="10680" spans="1:2" ht="18" x14ac:dyDescent="0.2">
      <c r="A10680" s="26"/>
      <c r="B10680" s="130"/>
    </row>
    <row r="10681" spans="1:2" ht="18" x14ac:dyDescent="0.2">
      <c r="A10681" s="26"/>
      <c r="B10681" s="130"/>
    </row>
    <row r="10682" spans="1:2" ht="18" x14ac:dyDescent="0.2">
      <c r="A10682" s="26"/>
      <c r="B10682" s="130"/>
    </row>
    <row r="10683" spans="1:2" ht="18" x14ac:dyDescent="0.2">
      <c r="A10683" s="26"/>
      <c r="B10683" s="130"/>
    </row>
    <row r="10684" spans="1:2" ht="18" x14ac:dyDescent="0.2">
      <c r="A10684" s="26"/>
      <c r="B10684" s="130"/>
    </row>
    <row r="10685" spans="1:2" ht="18" x14ac:dyDescent="0.2">
      <c r="A10685" s="26"/>
      <c r="B10685" s="130"/>
    </row>
    <row r="10686" spans="1:2" ht="18" x14ac:dyDescent="0.2">
      <c r="A10686" s="26"/>
      <c r="B10686" s="130"/>
    </row>
    <row r="10687" spans="1:2" ht="18" x14ac:dyDescent="0.2">
      <c r="A10687" s="26"/>
      <c r="B10687" s="130"/>
    </row>
    <row r="10688" spans="1:2" ht="18" x14ac:dyDescent="0.2">
      <c r="A10688" s="26"/>
      <c r="B10688" s="130"/>
    </row>
    <row r="10689" spans="1:2" ht="18" x14ac:dyDescent="0.2">
      <c r="A10689" s="26"/>
      <c r="B10689" s="130"/>
    </row>
    <row r="10690" spans="1:2" ht="18" x14ac:dyDescent="0.2">
      <c r="A10690" s="26"/>
      <c r="B10690" s="130"/>
    </row>
    <row r="10691" spans="1:2" ht="18" x14ac:dyDescent="0.2">
      <c r="A10691" s="26"/>
      <c r="B10691" s="130"/>
    </row>
    <row r="10692" spans="1:2" ht="18" x14ac:dyDescent="0.2">
      <c r="A10692" s="26"/>
      <c r="B10692" s="130"/>
    </row>
    <row r="10693" spans="1:2" ht="18" x14ac:dyDescent="0.2">
      <c r="A10693" s="26"/>
      <c r="B10693" s="130"/>
    </row>
    <row r="10694" spans="1:2" ht="18" x14ac:dyDescent="0.2">
      <c r="A10694" s="26"/>
      <c r="B10694" s="130"/>
    </row>
    <row r="10695" spans="1:2" ht="18" x14ac:dyDescent="0.2">
      <c r="A10695" s="26"/>
      <c r="B10695" s="130"/>
    </row>
    <row r="10696" spans="1:2" ht="18" x14ac:dyDescent="0.2">
      <c r="A10696" s="26"/>
      <c r="B10696" s="130"/>
    </row>
    <row r="10697" spans="1:2" ht="18" x14ac:dyDescent="0.2">
      <c r="A10697" s="26"/>
      <c r="B10697" s="130"/>
    </row>
    <row r="10698" spans="1:2" ht="18" x14ac:dyDescent="0.2">
      <c r="A10698" s="26"/>
      <c r="B10698" s="130"/>
    </row>
    <row r="10699" spans="1:2" ht="18" x14ac:dyDescent="0.2">
      <c r="A10699" s="26"/>
      <c r="B10699" s="130"/>
    </row>
    <row r="10700" spans="1:2" ht="18" x14ac:dyDescent="0.2">
      <c r="A10700" s="26"/>
      <c r="B10700" s="130"/>
    </row>
    <row r="10701" spans="1:2" ht="18" x14ac:dyDescent="0.2">
      <c r="A10701" s="26"/>
      <c r="B10701" s="130"/>
    </row>
    <row r="10702" spans="1:2" ht="18" x14ac:dyDescent="0.2">
      <c r="A10702" s="26"/>
      <c r="B10702" s="130"/>
    </row>
    <row r="10703" spans="1:2" ht="18" x14ac:dyDescent="0.2">
      <c r="A10703" s="26"/>
      <c r="B10703" s="130"/>
    </row>
    <row r="10704" spans="1:2" ht="18" x14ac:dyDescent="0.2">
      <c r="A10704" s="26"/>
      <c r="B10704" s="130"/>
    </row>
    <row r="10705" spans="1:2" ht="18" x14ac:dyDescent="0.2">
      <c r="A10705" s="26"/>
      <c r="B10705" s="130"/>
    </row>
    <row r="10706" spans="1:2" ht="18" x14ac:dyDescent="0.2">
      <c r="A10706" s="26"/>
      <c r="B10706" s="130"/>
    </row>
    <row r="10707" spans="1:2" ht="18" x14ac:dyDescent="0.2">
      <c r="A10707" s="26"/>
      <c r="B10707" s="130"/>
    </row>
    <row r="10708" spans="1:2" ht="18" x14ac:dyDescent="0.2">
      <c r="A10708" s="26"/>
      <c r="B10708" s="130"/>
    </row>
    <row r="10709" spans="1:2" ht="18" x14ac:dyDescent="0.2">
      <c r="A10709" s="26"/>
      <c r="B10709" s="130"/>
    </row>
    <row r="10710" spans="1:2" ht="18" x14ac:dyDescent="0.2">
      <c r="A10710" s="26"/>
      <c r="B10710" s="130"/>
    </row>
    <row r="10711" spans="1:2" ht="18" x14ac:dyDescent="0.2">
      <c r="A10711" s="26"/>
      <c r="B10711" s="130"/>
    </row>
    <row r="10712" spans="1:2" ht="18" x14ac:dyDescent="0.2">
      <c r="A10712" s="26"/>
      <c r="B10712" s="130"/>
    </row>
    <row r="10713" spans="1:2" ht="18" x14ac:dyDescent="0.2">
      <c r="A10713" s="26"/>
      <c r="B10713" s="130"/>
    </row>
    <row r="10714" spans="1:2" ht="18" x14ac:dyDescent="0.2">
      <c r="A10714" s="26"/>
      <c r="B10714" s="130"/>
    </row>
    <row r="10715" spans="1:2" ht="18" x14ac:dyDescent="0.2">
      <c r="A10715" s="26"/>
      <c r="B10715" s="130"/>
    </row>
    <row r="10716" spans="1:2" ht="18" x14ac:dyDescent="0.2">
      <c r="A10716" s="26"/>
      <c r="B10716" s="130"/>
    </row>
    <row r="10717" spans="1:2" ht="18" x14ac:dyDescent="0.2">
      <c r="A10717" s="26"/>
      <c r="B10717" s="130"/>
    </row>
    <row r="10718" spans="1:2" ht="18" x14ac:dyDescent="0.2">
      <c r="A10718" s="26"/>
      <c r="B10718" s="130"/>
    </row>
    <row r="10719" spans="1:2" ht="18" x14ac:dyDescent="0.2">
      <c r="A10719" s="26"/>
      <c r="B10719" s="130"/>
    </row>
    <row r="10720" spans="1:2" ht="18" x14ac:dyDescent="0.2">
      <c r="A10720" s="26"/>
      <c r="B10720" s="130"/>
    </row>
    <row r="10721" spans="1:2" ht="18" x14ac:dyDescent="0.2">
      <c r="A10721" s="26"/>
      <c r="B10721" s="130"/>
    </row>
    <row r="10722" spans="1:2" ht="18" x14ac:dyDescent="0.2">
      <c r="A10722" s="26"/>
      <c r="B10722" s="130"/>
    </row>
    <row r="10723" spans="1:2" ht="18" x14ac:dyDescent="0.2">
      <c r="A10723" s="26"/>
      <c r="B10723" s="130"/>
    </row>
    <row r="10724" spans="1:2" ht="18" x14ac:dyDescent="0.2">
      <c r="A10724" s="26"/>
      <c r="B10724" s="130"/>
    </row>
    <row r="10725" spans="1:2" ht="18" x14ac:dyDescent="0.2">
      <c r="A10725" s="26"/>
      <c r="B10725" s="130"/>
    </row>
    <row r="10726" spans="1:2" ht="18" x14ac:dyDescent="0.2">
      <c r="A10726" s="26"/>
      <c r="B10726" s="130"/>
    </row>
    <row r="10727" spans="1:2" ht="18" x14ac:dyDescent="0.2">
      <c r="A10727" s="26"/>
      <c r="B10727" s="130"/>
    </row>
    <row r="10728" spans="1:2" ht="18" x14ac:dyDescent="0.2">
      <c r="A10728" s="26"/>
      <c r="B10728" s="130"/>
    </row>
    <row r="10729" spans="1:2" ht="18" x14ac:dyDescent="0.2">
      <c r="A10729" s="26"/>
      <c r="B10729" s="130"/>
    </row>
    <row r="10730" spans="1:2" ht="18" x14ac:dyDescent="0.2">
      <c r="A10730" s="26"/>
      <c r="B10730" s="130"/>
    </row>
    <row r="10731" spans="1:2" ht="18" x14ac:dyDescent="0.2">
      <c r="A10731" s="26"/>
      <c r="B10731" s="130"/>
    </row>
    <row r="10732" spans="1:2" ht="18" x14ac:dyDescent="0.2">
      <c r="A10732" s="26"/>
      <c r="B10732" s="130"/>
    </row>
    <row r="10733" spans="1:2" ht="18" x14ac:dyDescent="0.2">
      <c r="A10733" s="26"/>
      <c r="B10733" s="130"/>
    </row>
    <row r="10734" spans="1:2" ht="18" x14ac:dyDescent="0.2">
      <c r="A10734" s="26"/>
      <c r="B10734" s="130"/>
    </row>
    <row r="10735" spans="1:2" ht="18" x14ac:dyDescent="0.2">
      <c r="A10735" s="26"/>
      <c r="B10735" s="130"/>
    </row>
    <row r="10736" spans="1:2" ht="18" x14ac:dyDescent="0.2">
      <c r="A10736" s="26"/>
      <c r="B10736" s="130"/>
    </row>
    <row r="10737" spans="1:2" ht="18" x14ac:dyDescent="0.2">
      <c r="A10737" s="26"/>
      <c r="B10737" s="130"/>
    </row>
    <row r="10738" spans="1:2" ht="18" x14ac:dyDescent="0.2">
      <c r="A10738" s="26"/>
      <c r="B10738" s="130"/>
    </row>
    <row r="10739" spans="1:2" ht="18" x14ac:dyDescent="0.2">
      <c r="A10739" s="26"/>
      <c r="B10739" s="130"/>
    </row>
    <row r="10740" spans="1:2" ht="18" x14ac:dyDescent="0.2">
      <c r="A10740" s="26"/>
      <c r="B10740" s="130"/>
    </row>
    <row r="10741" spans="1:2" ht="18" x14ac:dyDescent="0.2">
      <c r="A10741" s="26"/>
      <c r="B10741" s="130"/>
    </row>
    <row r="10742" spans="1:2" ht="18" x14ac:dyDescent="0.2">
      <c r="A10742" s="26"/>
      <c r="B10742" s="130"/>
    </row>
    <row r="10743" spans="1:2" ht="18" x14ac:dyDescent="0.2">
      <c r="A10743" s="26"/>
      <c r="B10743" s="130"/>
    </row>
    <row r="10744" spans="1:2" ht="18" x14ac:dyDescent="0.2">
      <c r="A10744" s="26"/>
      <c r="B10744" s="130"/>
    </row>
    <row r="10745" spans="1:2" ht="18" x14ac:dyDescent="0.2">
      <c r="A10745" s="26"/>
      <c r="B10745" s="130"/>
    </row>
    <row r="10746" spans="1:2" ht="18" x14ac:dyDescent="0.2">
      <c r="A10746" s="26"/>
      <c r="B10746" s="130"/>
    </row>
    <row r="10747" spans="1:2" ht="18" x14ac:dyDescent="0.2">
      <c r="A10747" s="26"/>
      <c r="B10747" s="130"/>
    </row>
    <row r="10748" spans="1:2" ht="18" x14ac:dyDescent="0.2">
      <c r="A10748" s="26"/>
      <c r="B10748" s="130"/>
    </row>
    <row r="10749" spans="1:2" ht="18" x14ac:dyDescent="0.2">
      <c r="A10749" s="26"/>
      <c r="B10749" s="130"/>
    </row>
    <row r="10750" spans="1:2" ht="18" x14ac:dyDescent="0.2">
      <c r="A10750" s="26"/>
      <c r="B10750" s="130"/>
    </row>
    <row r="10751" spans="1:2" ht="18" x14ac:dyDescent="0.2">
      <c r="A10751" s="26"/>
      <c r="B10751" s="130"/>
    </row>
    <row r="10752" spans="1:2" ht="18" x14ac:dyDescent="0.2">
      <c r="A10752" s="26"/>
      <c r="B10752" s="130"/>
    </row>
    <row r="10753" spans="1:2" ht="18" x14ac:dyDescent="0.2">
      <c r="A10753" s="26"/>
      <c r="B10753" s="130"/>
    </row>
    <row r="10754" spans="1:2" ht="18" x14ac:dyDescent="0.2">
      <c r="A10754" s="26"/>
      <c r="B10754" s="130"/>
    </row>
    <row r="10755" spans="1:2" ht="18" x14ac:dyDescent="0.2">
      <c r="A10755" s="26"/>
      <c r="B10755" s="130"/>
    </row>
    <row r="10756" spans="1:2" ht="18" x14ac:dyDescent="0.2">
      <c r="A10756" s="26"/>
      <c r="B10756" s="130"/>
    </row>
    <row r="10757" spans="1:2" ht="18" x14ac:dyDescent="0.2">
      <c r="A10757" s="26"/>
      <c r="B10757" s="130"/>
    </row>
    <row r="10758" spans="1:2" ht="18" x14ac:dyDescent="0.2">
      <c r="A10758" s="26"/>
      <c r="B10758" s="130"/>
    </row>
    <row r="10759" spans="1:2" ht="18" x14ac:dyDescent="0.2">
      <c r="A10759" s="26"/>
      <c r="B10759" s="130"/>
    </row>
    <row r="10760" spans="1:2" ht="18" x14ac:dyDescent="0.2">
      <c r="A10760" s="26"/>
      <c r="B10760" s="130"/>
    </row>
    <row r="10761" spans="1:2" ht="18" x14ac:dyDescent="0.2">
      <c r="A10761" s="26"/>
      <c r="B10761" s="130"/>
    </row>
    <row r="10762" spans="1:2" ht="18" x14ac:dyDescent="0.2">
      <c r="A10762" s="26"/>
      <c r="B10762" s="130"/>
    </row>
    <row r="10763" spans="1:2" ht="18" x14ac:dyDescent="0.2">
      <c r="A10763" s="26"/>
      <c r="B10763" s="130"/>
    </row>
    <row r="10764" spans="1:2" ht="18" x14ac:dyDescent="0.2">
      <c r="A10764" s="26"/>
      <c r="B10764" s="130"/>
    </row>
    <row r="10765" spans="1:2" ht="18" x14ac:dyDescent="0.2">
      <c r="A10765" s="26"/>
      <c r="B10765" s="130"/>
    </row>
    <row r="10766" spans="1:2" ht="18" x14ac:dyDescent="0.2">
      <c r="A10766" s="26"/>
      <c r="B10766" s="130"/>
    </row>
    <row r="10767" spans="1:2" ht="18" x14ac:dyDescent="0.2">
      <c r="A10767" s="26"/>
      <c r="B10767" s="130"/>
    </row>
    <row r="10768" spans="1:2" ht="18" x14ac:dyDescent="0.2">
      <c r="A10768" s="26"/>
      <c r="B10768" s="130"/>
    </row>
    <row r="10769" spans="1:2" ht="18" x14ac:dyDescent="0.2">
      <c r="A10769" s="26"/>
      <c r="B10769" s="130"/>
    </row>
    <row r="10770" spans="1:2" ht="18" x14ac:dyDescent="0.2">
      <c r="A10770" s="26"/>
      <c r="B10770" s="130"/>
    </row>
    <row r="10771" spans="1:2" ht="18" x14ac:dyDescent="0.2">
      <c r="A10771" s="26"/>
      <c r="B10771" s="130"/>
    </row>
    <row r="10772" spans="1:2" ht="18" x14ac:dyDescent="0.2">
      <c r="A10772" s="26"/>
      <c r="B10772" s="130"/>
    </row>
    <row r="10773" spans="1:2" ht="18" x14ac:dyDescent="0.2">
      <c r="A10773" s="26"/>
      <c r="B10773" s="130"/>
    </row>
    <row r="10774" spans="1:2" ht="18" x14ac:dyDescent="0.2">
      <c r="A10774" s="26"/>
      <c r="B10774" s="130"/>
    </row>
    <row r="10775" spans="1:2" ht="18" x14ac:dyDescent="0.2">
      <c r="A10775" s="26"/>
      <c r="B10775" s="130"/>
    </row>
    <row r="10776" spans="1:2" ht="18" x14ac:dyDescent="0.2">
      <c r="A10776" s="26"/>
      <c r="B10776" s="130"/>
    </row>
    <row r="10777" spans="1:2" ht="18" x14ac:dyDescent="0.2">
      <c r="A10777" s="26"/>
      <c r="B10777" s="130"/>
    </row>
    <row r="10778" spans="1:2" ht="18" x14ac:dyDescent="0.2">
      <c r="A10778" s="26"/>
      <c r="B10778" s="130"/>
    </row>
    <row r="10779" spans="1:2" ht="18" x14ac:dyDescent="0.2">
      <c r="A10779" s="26"/>
      <c r="B10779" s="130"/>
    </row>
    <row r="10780" spans="1:2" ht="18" x14ac:dyDescent="0.2">
      <c r="A10780" s="26"/>
      <c r="B10780" s="130"/>
    </row>
    <row r="10781" spans="1:2" ht="18" x14ac:dyDescent="0.2">
      <c r="A10781" s="26"/>
      <c r="B10781" s="130"/>
    </row>
    <row r="10782" spans="1:2" ht="18" x14ac:dyDescent="0.2">
      <c r="A10782" s="26"/>
      <c r="B10782" s="130"/>
    </row>
    <row r="10783" spans="1:2" ht="18" x14ac:dyDescent="0.2">
      <c r="A10783" s="26"/>
      <c r="B10783" s="130"/>
    </row>
    <row r="10784" spans="1:2" ht="18" x14ac:dyDescent="0.2">
      <c r="A10784" s="26"/>
      <c r="B10784" s="130"/>
    </row>
    <row r="10785" spans="1:2" ht="18" x14ac:dyDescent="0.2">
      <c r="A10785" s="26"/>
      <c r="B10785" s="130"/>
    </row>
    <row r="10786" spans="1:2" ht="18" x14ac:dyDescent="0.2">
      <c r="A10786" s="26"/>
      <c r="B10786" s="130"/>
    </row>
    <row r="10787" spans="1:2" ht="18" x14ac:dyDescent="0.2">
      <c r="A10787" s="26"/>
      <c r="B10787" s="130"/>
    </row>
    <row r="10788" spans="1:2" ht="18" x14ac:dyDescent="0.2">
      <c r="A10788" s="26"/>
      <c r="B10788" s="130"/>
    </row>
    <row r="10789" spans="1:2" ht="18" x14ac:dyDescent="0.2">
      <c r="A10789" s="26"/>
      <c r="B10789" s="130"/>
    </row>
    <row r="10790" spans="1:2" ht="18" x14ac:dyDescent="0.2">
      <c r="A10790" s="26"/>
      <c r="B10790" s="130"/>
    </row>
    <row r="10791" spans="1:2" ht="18" x14ac:dyDescent="0.2">
      <c r="A10791" s="26"/>
      <c r="B10791" s="130"/>
    </row>
    <row r="10792" spans="1:2" ht="18" x14ac:dyDescent="0.2">
      <c r="A10792" s="26"/>
      <c r="B10792" s="130"/>
    </row>
    <row r="10793" spans="1:2" ht="18" x14ac:dyDescent="0.2">
      <c r="A10793" s="26"/>
      <c r="B10793" s="130"/>
    </row>
    <row r="10794" spans="1:2" ht="18" x14ac:dyDescent="0.2">
      <c r="A10794" s="26"/>
      <c r="B10794" s="130"/>
    </row>
    <row r="10795" spans="1:2" ht="18" x14ac:dyDescent="0.2">
      <c r="A10795" s="26"/>
      <c r="B10795" s="130"/>
    </row>
    <row r="10796" spans="1:2" ht="18" x14ac:dyDescent="0.2">
      <c r="A10796" s="26"/>
      <c r="B10796" s="130"/>
    </row>
    <row r="10797" spans="1:2" ht="18" x14ac:dyDescent="0.2">
      <c r="A10797" s="26"/>
      <c r="B10797" s="130"/>
    </row>
    <row r="10798" spans="1:2" ht="18" x14ac:dyDescent="0.2">
      <c r="A10798" s="26"/>
      <c r="B10798" s="130"/>
    </row>
    <row r="10799" spans="1:2" ht="18" x14ac:dyDescent="0.2">
      <c r="A10799" s="26"/>
      <c r="B10799" s="130"/>
    </row>
    <row r="10800" spans="1:2" ht="18" x14ac:dyDescent="0.2">
      <c r="A10800" s="26"/>
      <c r="B10800" s="130"/>
    </row>
    <row r="10801" spans="1:2" ht="18" x14ac:dyDescent="0.2">
      <c r="A10801" s="26"/>
      <c r="B10801" s="130"/>
    </row>
    <row r="10802" spans="1:2" ht="18" x14ac:dyDescent="0.2">
      <c r="A10802" s="26"/>
      <c r="B10802" s="130"/>
    </row>
    <row r="10803" spans="1:2" ht="18" x14ac:dyDescent="0.2">
      <c r="A10803" s="26"/>
      <c r="B10803" s="130"/>
    </row>
    <row r="10804" spans="1:2" ht="18" x14ac:dyDescent="0.2">
      <c r="A10804" s="26"/>
      <c r="B10804" s="130"/>
    </row>
    <row r="10805" spans="1:2" ht="18" x14ac:dyDescent="0.2">
      <c r="A10805" s="26"/>
      <c r="B10805" s="130"/>
    </row>
    <row r="10806" spans="1:2" ht="18" x14ac:dyDescent="0.2">
      <c r="A10806" s="26"/>
      <c r="B10806" s="130"/>
    </row>
    <row r="10807" spans="1:2" ht="18" x14ac:dyDescent="0.2">
      <c r="A10807" s="26"/>
      <c r="B10807" s="130"/>
    </row>
    <row r="10808" spans="1:2" ht="18" x14ac:dyDescent="0.2">
      <c r="A10808" s="26"/>
      <c r="B10808" s="130"/>
    </row>
    <row r="10809" spans="1:2" ht="18" x14ac:dyDescent="0.2">
      <c r="A10809" s="26"/>
      <c r="B10809" s="130"/>
    </row>
    <row r="10810" spans="1:2" ht="18" x14ac:dyDescent="0.2">
      <c r="A10810" s="26"/>
      <c r="B10810" s="130"/>
    </row>
    <row r="10811" spans="1:2" ht="18" x14ac:dyDescent="0.2">
      <c r="A10811" s="26"/>
      <c r="B10811" s="130"/>
    </row>
    <row r="10812" spans="1:2" ht="18" x14ac:dyDescent="0.2">
      <c r="A10812" s="26"/>
      <c r="B10812" s="130"/>
    </row>
    <row r="10813" spans="1:2" ht="18" x14ac:dyDescent="0.2">
      <c r="A10813" s="26"/>
      <c r="B10813" s="130"/>
    </row>
    <row r="10814" spans="1:2" ht="18" x14ac:dyDescent="0.2">
      <c r="A10814" s="26"/>
      <c r="B10814" s="130"/>
    </row>
    <row r="10815" spans="1:2" ht="18" x14ac:dyDescent="0.2">
      <c r="A10815" s="26"/>
      <c r="B10815" s="130"/>
    </row>
    <row r="10816" spans="1:2" ht="18" x14ac:dyDescent="0.2">
      <c r="A10816" s="26"/>
      <c r="B10816" s="130"/>
    </row>
    <row r="10817" spans="1:2" ht="18" x14ac:dyDescent="0.2">
      <c r="A10817" s="26"/>
      <c r="B10817" s="130"/>
    </row>
    <row r="10818" spans="1:2" ht="18" x14ac:dyDescent="0.2">
      <c r="A10818" s="26"/>
      <c r="B10818" s="130"/>
    </row>
    <row r="10819" spans="1:2" ht="18" x14ac:dyDescent="0.2">
      <c r="A10819" s="26"/>
      <c r="B10819" s="130"/>
    </row>
    <row r="10820" spans="1:2" ht="18" x14ac:dyDescent="0.2">
      <c r="A10820" s="26"/>
      <c r="B10820" s="130"/>
    </row>
    <row r="10821" spans="1:2" ht="18" x14ac:dyDescent="0.2">
      <c r="A10821" s="26"/>
      <c r="B10821" s="130"/>
    </row>
    <row r="10822" spans="1:2" ht="18" x14ac:dyDescent="0.2">
      <c r="A10822" s="26"/>
      <c r="B10822" s="130"/>
    </row>
    <row r="10823" spans="1:2" ht="18" x14ac:dyDescent="0.2">
      <c r="A10823" s="26"/>
      <c r="B10823" s="130"/>
    </row>
    <row r="10824" spans="1:2" ht="18" x14ac:dyDescent="0.2">
      <c r="A10824" s="26"/>
      <c r="B10824" s="130"/>
    </row>
    <row r="10825" spans="1:2" ht="18" x14ac:dyDescent="0.2">
      <c r="A10825" s="26"/>
      <c r="B10825" s="130"/>
    </row>
    <row r="10826" spans="1:2" ht="18" x14ac:dyDescent="0.2">
      <c r="A10826" s="26"/>
      <c r="B10826" s="130"/>
    </row>
    <row r="10827" spans="1:2" ht="18" x14ac:dyDescent="0.2">
      <c r="A10827" s="26"/>
      <c r="B10827" s="130"/>
    </row>
    <row r="10828" spans="1:2" ht="18" x14ac:dyDescent="0.2">
      <c r="A10828" s="26"/>
      <c r="B10828" s="130"/>
    </row>
    <row r="10829" spans="1:2" ht="18" x14ac:dyDescent="0.2">
      <c r="A10829" s="26"/>
      <c r="B10829" s="130"/>
    </row>
    <row r="10830" spans="1:2" ht="18" x14ac:dyDescent="0.2">
      <c r="A10830" s="26"/>
      <c r="B10830" s="130"/>
    </row>
    <row r="10831" spans="1:2" ht="18" x14ac:dyDescent="0.2">
      <c r="A10831" s="26"/>
      <c r="B10831" s="130"/>
    </row>
    <row r="10832" spans="1:2" ht="18" x14ac:dyDescent="0.2">
      <c r="A10832" s="26"/>
      <c r="B10832" s="130"/>
    </row>
    <row r="10833" spans="1:2" ht="18" x14ac:dyDescent="0.2">
      <c r="A10833" s="26"/>
      <c r="B10833" s="130"/>
    </row>
    <row r="10834" spans="1:2" ht="18" x14ac:dyDescent="0.2">
      <c r="A10834" s="26"/>
      <c r="B10834" s="130"/>
    </row>
    <row r="10835" spans="1:2" ht="18" x14ac:dyDescent="0.2">
      <c r="A10835" s="26"/>
      <c r="B10835" s="130"/>
    </row>
    <row r="10836" spans="1:2" ht="18" x14ac:dyDescent="0.2">
      <c r="A10836" s="26"/>
      <c r="B10836" s="130"/>
    </row>
    <row r="10837" spans="1:2" ht="18" x14ac:dyDescent="0.2">
      <c r="A10837" s="26"/>
      <c r="B10837" s="130"/>
    </row>
    <row r="10838" spans="1:2" ht="18" x14ac:dyDescent="0.2">
      <c r="A10838" s="26"/>
      <c r="B10838" s="130"/>
    </row>
    <row r="10839" spans="1:2" ht="18" x14ac:dyDescent="0.2">
      <c r="A10839" s="26"/>
      <c r="B10839" s="130"/>
    </row>
    <row r="10840" spans="1:2" ht="18" x14ac:dyDescent="0.2">
      <c r="A10840" s="26"/>
      <c r="B10840" s="130"/>
    </row>
    <row r="10841" spans="1:2" ht="18" x14ac:dyDescent="0.2">
      <c r="A10841" s="26"/>
      <c r="B10841" s="130"/>
    </row>
    <row r="10842" spans="1:2" ht="18" x14ac:dyDescent="0.2">
      <c r="A10842" s="26"/>
      <c r="B10842" s="130"/>
    </row>
    <row r="10843" spans="1:2" ht="18" x14ac:dyDescent="0.2">
      <c r="A10843" s="26"/>
      <c r="B10843" s="130"/>
    </row>
    <row r="10844" spans="1:2" ht="18" x14ac:dyDescent="0.2">
      <c r="A10844" s="26"/>
      <c r="B10844" s="130"/>
    </row>
    <row r="10845" spans="1:2" ht="18" x14ac:dyDescent="0.2">
      <c r="A10845" s="26"/>
      <c r="B10845" s="130"/>
    </row>
    <row r="10846" spans="1:2" ht="18" x14ac:dyDescent="0.2">
      <c r="A10846" s="26"/>
      <c r="B10846" s="130"/>
    </row>
    <row r="10847" spans="1:2" ht="18" x14ac:dyDescent="0.2">
      <c r="A10847" s="26"/>
      <c r="B10847" s="130"/>
    </row>
    <row r="10848" spans="1:2" ht="18" x14ac:dyDescent="0.2">
      <c r="A10848" s="26"/>
      <c r="B10848" s="130"/>
    </row>
    <row r="10849" spans="1:2" ht="18" x14ac:dyDescent="0.2">
      <c r="A10849" s="26"/>
      <c r="B10849" s="130"/>
    </row>
    <row r="10850" spans="1:2" ht="18" x14ac:dyDescent="0.2">
      <c r="A10850" s="26"/>
      <c r="B10850" s="130"/>
    </row>
    <row r="10851" spans="1:2" ht="18" x14ac:dyDescent="0.2">
      <c r="A10851" s="26"/>
      <c r="B10851" s="130"/>
    </row>
    <row r="10852" spans="1:2" ht="18" x14ac:dyDescent="0.2">
      <c r="A10852" s="26"/>
      <c r="B10852" s="130"/>
    </row>
    <row r="10853" spans="1:2" ht="18" x14ac:dyDescent="0.2">
      <c r="A10853" s="26"/>
      <c r="B10853" s="130"/>
    </row>
    <row r="10854" spans="1:2" ht="18" x14ac:dyDescent="0.2">
      <c r="A10854" s="26"/>
      <c r="B10854" s="130"/>
    </row>
    <row r="10855" spans="1:2" ht="18" x14ac:dyDescent="0.2">
      <c r="A10855" s="26"/>
      <c r="B10855" s="130"/>
    </row>
    <row r="10856" spans="1:2" ht="18" x14ac:dyDescent="0.2">
      <c r="A10856" s="26"/>
      <c r="B10856" s="130"/>
    </row>
    <row r="10857" spans="1:2" ht="18" x14ac:dyDescent="0.2">
      <c r="A10857" s="26"/>
      <c r="B10857" s="130"/>
    </row>
    <row r="10858" spans="1:2" ht="18" x14ac:dyDescent="0.2">
      <c r="A10858" s="26"/>
      <c r="B10858" s="130"/>
    </row>
    <row r="10859" spans="1:2" ht="18" x14ac:dyDescent="0.2">
      <c r="A10859" s="26"/>
      <c r="B10859" s="130"/>
    </row>
    <row r="10860" spans="1:2" ht="18" x14ac:dyDescent="0.2">
      <c r="A10860" s="26"/>
      <c r="B10860" s="130"/>
    </row>
    <row r="10861" spans="1:2" ht="18" x14ac:dyDescent="0.2">
      <c r="A10861" s="26"/>
      <c r="B10861" s="130"/>
    </row>
    <row r="10862" spans="1:2" ht="18" x14ac:dyDescent="0.2">
      <c r="A10862" s="26"/>
      <c r="B10862" s="130"/>
    </row>
    <row r="10863" spans="1:2" ht="18" x14ac:dyDescent="0.2">
      <c r="A10863" s="26"/>
      <c r="B10863" s="130"/>
    </row>
    <row r="10864" spans="1:2" ht="18" x14ac:dyDescent="0.2">
      <c r="A10864" s="26"/>
      <c r="B10864" s="130"/>
    </row>
    <row r="10865" spans="1:2" ht="18" x14ac:dyDescent="0.2">
      <c r="A10865" s="26"/>
      <c r="B10865" s="130"/>
    </row>
    <row r="10866" spans="1:2" ht="18" x14ac:dyDescent="0.2">
      <c r="A10866" s="26"/>
      <c r="B10866" s="130"/>
    </row>
    <row r="10867" spans="1:2" ht="18" x14ac:dyDescent="0.2">
      <c r="A10867" s="26"/>
      <c r="B10867" s="130"/>
    </row>
    <row r="10868" spans="1:2" ht="18" x14ac:dyDescent="0.2">
      <c r="A10868" s="26"/>
      <c r="B10868" s="130"/>
    </row>
    <row r="10869" spans="1:2" ht="18" x14ac:dyDescent="0.2">
      <c r="A10869" s="26"/>
      <c r="B10869" s="130"/>
    </row>
    <row r="10870" spans="1:2" ht="18" x14ac:dyDescent="0.2">
      <c r="A10870" s="26"/>
      <c r="B10870" s="130"/>
    </row>
    <row r="10871" spans="1:2" ht="18" x14ac:dyDescent="0.2">
      <c r="A10871" s="26"/>
      <c r="B10871" s="130"/>
    </row>
    <row r="10872" spans="1:2" ht="18" x14ac:dyDescent="0.2">
      <c r="A10872" s="26"/>
      <c r="B10872" s="130"/>
    </row>
    <row r="10873" spans="1:2" ht="18" x14ac:dyDescent="0.2">
      <c r="A10873" s="26"/>
      <c r="B10873" s="130"/>
    </row>
    <row r="10874" spans="1:2" ht="18" x14ac:dyDescent="0.2">
      <c r="A10874" s="26"/>
      <c r="B10874" s="130"/>
    </row>
    <row r="10875" spans="1:2" ht="18" x14ac:dyDescent="0.2">
      <c r="A10875" s="26"/>
      <c r="B10875" s="130"/>
    </row>
    <row r="10876" spans="1:2" ht="18" x14ac:dyDescent="0.2">
      <c r="A10876" s="26"/>
      <c r="B10876" s="130"/>
    </row>
    <row r="10877" spans="1:2" ht="18" x14ac:dyDescent="0.2">
      <c r="A10877" s="26"/>
      <c r="B10877" s="130"/>
    </row>
    <row r="10878" spans="1:2" ht="18" x14ac:dyDescent="0.2">
      <c r="A10878" s="26"/>
      <c r="B10878" s="130"/>
    </row>
    <row r="10879" spans="1:2" ht="18" x14ac:dyDescent="0.2">
      <c r="A10879" s="26"/>
      <c r="B10879" s="130"/>
    </row>
    <row r="10880" spans="1:2" ht="18" x14ac:dyDescent="0.2">
      <c r="A10880" s="26"/>
      <c r="B10880" s="130"/>
    </row>
    <row r="10881" spans="1:2" ht="18" x14ac:dyDescent="0.2">
      <c r="A10881" s="26"/>
      <c r="B10881" s="130"/>
    </row>
    <row r="10882" spans="1:2" ht="18" x14ac:dyDescent="0.2">
      <c r="A10882" s="26"/>
      <c r="B10882" s="130"/>
    </row>
    <row r="10883" spans="1:2" ht="18" x14ac:dyDescent="0.2">
      <c r="A10883" s="26"/>
      <c r="B10883" s="130"/>
    </row>
    <row r="10884" spans="1:2" ht="18" x14ac:dyDescent="0.2">
      <c r="A10884" s="26"/>
      <c r="B10884" s="130"/>
    </row>
    <row r="10885" spans="1:2" ht="18" x14ac:dyDescent="0.2">
      <c r="A10885" s="26"/>
      <c r="B10885" s="130"/>
    </row>
    <row r="10886" spans="1:2" ht="18" x14ac:dyDescent="0.2">
      <c r="A10886" s="26"/>
      <c r="B10886" s="130"/>
    </row>
    <row r="10887" spans="1:2" ht="18" x14ac:dyDescent="0.2">
      <c r="A10887" s="26"/>
      <c r="B10887" s="130"/>
    </row>
    <row r="10888" spans="1:2" ht="18" x14ac:dyDescent="0.2">
      <c r="A10888" s="26"/>
      <c r="B10888" s="130"/>
    </row>
    <row r="10889" spans="1:2" ht="18" x14ac:dyDescent="0.2">
      <c r="A10889" s="26"/>
      <c r="B10889" s="130"/>
    </row>
    <row r="10890" spans="1:2" ht="18" x14ac:dyDescent="0.2">
      <c r="A10890" s="26"/>
      <c r="B10890" s="130"/>
    </row>
    <row r="10891" spans="1:2" ht="18" x14ac:dyDescent="0.2">
      <c r="A10891" s="26"/>
      <c r="B10891" s="130"/>
    </row>
    <row r="10892" spans="1:2" ht="18" x14ac:dyDescent="0.2">
      <c r="A10892" s="26"/>
      <c r="B10892" s="130"/>
    </row>
    <row r="10893" spans="1:2" ht="18" x14ac:dyDescent="0.2">
      <c r="A10893" s="26"/>
      <c r="B10893" s="130"/>
    </row>
    <row r="10894" spans="1:2" ht="18" x14ac:dyDescent="0.2">
      <c r="A10894" s="26"/>
      <c r="B10894" s="130"/>
    </row>
    <row r="10895" spans="1:2" ht="18" x14ac:dyDescent="0.2">
      <c r="A10895" s="26"/>
      <c r="B10895" s="130"/>
    </row>
    <row r="10896" spans="1:2" ht="18" x14ac:dyDescent="0.2">
      <c r="A10896" s="26"/>
      <c r="B10896" s="130"/>
    </row>
    <row r="10897" spans="1:2" ht="18" x14ac:dyDescent="0.2">
      <c r="A10897" s="26"/>
      <c r="B10897" s="130"/>
    </row>
    <row r="10898" spans="1:2" ht="18" x14ac:dyDescent="0.2">
      <c r="A10898" s="26"/>
      <c r="B10898" s="130"/>
    </row>
    <row r="10899" spans="1:2" ht="18" x14ac:dyDescent="0.2">
      <c r="A10899" s="26"/>
      <c r="B10899" s="130"/>
    </row>
    <row r="10900" spans="1:2" ht="18" x14ac:dyDescent="0.2">
      <c r="A10900" s="26"/>
      <c r="B10900" s="130"/>
    </row>
    <row r="10901" spans="1:2" ht="18" x14ac:dyDescent="0.2">
      <c r="A10901" s="26"/>
      <c r="B10901" s="130"/>
    </row>
    <row r="10902" spans="1:2" ht="18" x14ac:dyDescent="0.2">
      <c r="A10902" s="26"/>
      <c r="B10902" s="130"/>
    </row>
    <row r="10903" spans="1:2" ht="18" x14ac:dyDescent="0.2">
      <c r="A10903" s="26"/>
      <c r="B10903" s="130"/>
    </row>
    <row r="10904" spans="1:2" ht="18" x14ac:dyDescent="0.2">
      <c r="A10904" s="26"/>
      <c r="B10904" s="130"/>
    </row>
    <row r="10905" spans="1:2" ht="18" x14ac:dyDescent="0.2">
      <c r="A10905" s="26"/>
      <c r="B10905" s="130"/>
    </row>
    <row r="10906" spans="1:2" ht="18" x14ac:dyDescent="0.2">
      <c r="A10906" s="26"/>
      <c r="B10906" s="130"/>
    </row>
    <row r="10907" spans="1:2" ht="18" x14ac:dyDescent="0.2">
      <c r="A10907" s="26"/>
      <c r="B10907" s="130"/>
    </row>
    <row r="10908" spans="1:2" ht="18" x14ac:dyDescent="0.2">
      <c r="A10908" s="26"/>
      <c r="B10908" s="130"/>
    </row>
    <row r="10909" spans="1:2" ht="18" x14ac:dyDescent="0.2">
      <c r="A10909" s="26"/>
      <c r="B10909" s="130"/>
    </row>
    <row r="10910" spans="1:2" ht="18" x14ac:dyDescent="0.2">
      <c r="A10910" s="26"/>
      <c r="B10910" s="130"/>
    </row>
    <row r="10911" spans="1:2" ht="18" x14ac:dyDescent="0.2">
      <c r="A10911" s="26"/>
      <c r="B10911" s="130"/>
    </row>
    <row r="10912" spans="1:2" ht="18" x14ac:dyDescent="0.2">
      <c r="A10912" s="26"/>
      <c r="B10912" s="130"/>
    </row>
    <row r="10913" spans="1:2" ht="18" x14ac:dyDescent="0.2">
      <c r="A10913" s="26"/>
      <c r="B10913" s="130"/>
    </row>
    <row r="10914" spans="1:2" ht="18" x14ac:dyDescent="0.2">
      <c r="A10914" s="26"/>
      <c r="B10914" s="130"/>
    </row>
    <row r="10915" spans="1:2" ht="18" x14ac:dyDescent="0.2">
      <c r="A10915" s="26"/>
      <c r="B10915" s="130"/>
    </row>
    <row r="10916" spans="1:2" ht="18" x14ac:dyDescent="0.2">
      <c r="A10916" s="26"/>
      <c r="B10916" s="130"/>
    </row>
    <row r="10917" spans="1:2" ht="18" x14ac:dyDescent="0.2">
      <c r="A10917" s="26"/>
      <c r="B10917" s="130"/>
    </row>
    <row r="10918" spans="1:2" ht="18" x14ac:dyDescent="0.2">
      <c r="A10918" s="26"/>
      <c r="B10918" s="130"/>
    </row>
    <row r="10919" spans="1:2" ht="18" x14ac:dyDescent="0.2">
      <c r="A10919" s="26"/>
      <c r="B10919" s="130"/>
    </row>
    <row r="10920" spans="1:2" ht="18" x14ac:dyDescent="0.2">
      <c r="A10920" s="26"/>
      <c r="B10920" s="130"/>
    </row>
    <row r="10921" spans="1:2" ht="18" x14ac:dyDescent="0.2">
      <c r="A10921" s="26"/>
      <c r="B10921" s="130"/>
    </row>
    <row r="10922" spans="1:2" ht="18" x14ac:dyDescent="0.2">
      <c r="A10922" s="26"/>
      <c r="B10922" s="130"/>
    </row>
    <row r="10923" spans="1:2" ht="18" x14ac:dyDescent="0.2">
      <c r="A10923" s="26"/>
      <c r="B10923" s="130"/>
    </row>
    <row r="10924" spans="1:2" ht="18" x14ac:dyDescent="0.2">
      <c r="A10924" s="26"/>
      <c r="B10924" s="130"/>
    </row>
    <row r="10925" spans="1:2" ht="18" x14ac:dyDescent="0.2">
      <c r="A10925" s="26"/>
      <c r="B10925" s="130"/>
    </row>
    <row r="10926" spans="1:2" ht="18" x14ac:dyDescent="0.2">
      <c r="A10926" s="26"/>
      <c r="B10926" s="130"/>
    </row>
    <row r="10927" spans="1:2" ht="18" x14ac:dyDescent="0.2">
      <c r="A10927" s="26"/>
      <c r="B10927" s="130"/>
    </row>
    <row r="10928" spans="1:2" ht="18" x14ac:dyDescent="0.2">
      <c r="A10928" s="26"/>
      <c r="B10928" s="130"/>
    </row>
    <row r="10929" spans="1:2" ht="18" x14ac:dyDescent="0.2">
      <c r="A10929" s="26"/>
      <c r="B10929" s="130"/>
    </row>
    <row r="10930" spans="1:2" ht="18" x14ac:dyDescent="0.2">
      <c r="A10930" s="26"/>
      <c r="B10930" s="130"/>
    </row>
    <row r="10931" spans="1:2" ht="18" x14ac:dyDescent="0.2">
      <c r="A10931" s="26"/>
      <c r="B10931" s="130"/>
    </row>
    <row r="10932" spans="1:2" ht="18" x14ac:dyDescent="0.2">
      <c r="A10932" s="26"/>
      <c r="B10932" s="130"/>
    </row>
    <row r="10933" spans="1:2" ht="18" x14ac:dyDescent="0.2">
      <c r="A10933" s="26"/>
      <c r="B10933" s="130"/>
    </row>
    <row r="10934" spans="1:2" ht="18" x14ac:dyDescent="0.2">
      <c r="A10934" s="26"/>
      <c r="B10934" s="130"/>
    </row>
    <row r="10935" spans="1:2" ht="18" x14ac:dyDescent="0.2">
      <c r="A10935" s="26"/>
      <c r="B10935" s="130"/>
    </row>
    <row r="10936" spans="1:2" ht="18" x14ac:dyDescent="0.2">
      <c r="A10936" s="26"/>
      <c r="B10936" s="130"/>
    </row>
    <row r="10937" spans="1:2" ht="18" x14ac:dyDescent="0.2">
      <c r="A10937" s="26"/>
      <c r="B10937" s="130"/>
    </row>
    <row r="10938" spans="1:2" ht="18" x14ac:dyDescent="0.2">
      <c r="A10938" s="26"/>
      <c r="B10938" s="130"/>
    </row>
    <row r="10939" spans="1:2" ht="18" x14ac:dyDescent="0.2">
      <c r="A10939" s="26"/>
      <c r="B10939" s="130"/>
    </row>
    <row r="10940" spans="1:2" ht="18" x14ac:dyDescent="0.2">
      <c r="A10940" s="26"/>
      <c r="B10940" s="130"/>
    </row>
    <row r="10941" spans="1:2" ht="18" x14ac:dyDescent="0.2">
      <c r="A10941" s="26"/>
      <c r="B10941" s="130"/>
    </row>
    <row r="10942" spans="1:2" ht="18" x14ac:dyDescent="0.2">
      <c r="A10942" s="26"/>
      <c r="B10942" s="130"/>
    </row>
    <row r="10943" spans="1:2" ht="18" x14ac:dyDescent="0.2">
      <c r="A10943" s="26"/>
      <c r="B10943" s="130"/>
    </row>
    <row r="10944" spans="1:2" ht="18" x14ac:dyDescent="0.2">
      <c r="A10944" s="26"/>
      <c r="B10944" s="130"/>
    </row>
    <row r="10945" spans="1:2" ht="18" x14ac:dyDescent="0.2">
      <c r="A10945" s="26"/>
      <c r="B10945" s="130"/>
    </row>
    <row r="10946" spans="1:2" ht="18" x14ac:dyDescent="0.2">
      <c r="A10946" s="26"/>
      <c r="B10946" s="130"/>
    </row>
    <row r="10947" spans="1:2" ht="18" x14ac:dyDescent="0.2">
      <c r="A10947" s="26"/>
      <c r="B10947" s="130"/>
    </row>
    <row r="10948" spans="1:2" ht="18" x14ac:dyDescent="0.2">
      <c r="A10948" s="26"/>
      <c r="B10948" s="130"/>
    </row>
    <row r="10949" spans="1:2" ht="18" x14ac:dyDescent="0.2">
      <c r="A10949" s="26"/>
      <c r="B10949" s="130"/>
    </row>
    <row r="10950" spans="1:2" ht="18" x14ac:dyDescent="0.2">
      <c r="A10950" s="26"/>
      <c r="B10950" s="130"/>
    </row>
    <row r="10951" spans="1:2" ht="18" x14ac:dyDescent="0.2">
      <c r="A10951" s="26"/>
      <c r="B10951" s="130"/>
    </row>
    <row r="10952" spans="1:2" ht="18" x14ac:dyDescent="0.2">
      <c r="A10952" s="26"/>
      <c r="B10952" s="130"/>
    </row>
    <row r="10953" spans="1:2" ht="18" x14ac:dyDescent="0.2">
      <c r="A10953" s="26"/>
      <c r="B10953" s="130"/>
    </row>
    <row r="10954" spans="1:2" ht="18" x14ac:dyDescent="0.2">
      <c r="A10954" s="26"/>
      <c r="B10954" s="130"/>
    </row>
    <row r="10955" spans="1:2" ht="18" x14ac:dyDescent="0.2">
      <c r="A10955" s="26"/>
      <c r="B10955" s="130"/>
    </row>
    <row r="10956" spans="1:2" ht="18" x14ac:dyDescent="0.2">
      <c r="A10956" s="26"/>
      <c r="B10956" s="130"/>
    </row>
    <row r="10957" spans="1:2" ht="18" x14ac:dyDescent="0.2">
      <c r="A10957" s="26"/>
      <c r="B10957" s="130"/>
    </row>
    <row r="10958" spans="1:2" ht="18" x14ac:dyDescent="0.2">
      <c r="A10958" s="26"/>
      <c r="B10958" s="130"/>
    </row>
    <row r="10959" spans="1:2" ht="18" x14ac:dyDescent="0.2">
      <c r="A10959" s="26"/>
      <c r="B10959" s="130"/>
    </row>
    <row r="10960" spans="1:2" ht="18" x14ac:dyDescent="0.2">
      <c r="A10960" s="26"/>
      <c r="B10960" s="130"/>
    </row>
    <row r="10961" spans="1:2" ht="18" x14ac:dyDescent="0.2">
      <c r="A10961" s="26"/>
      <c r="B10961" s="130"/>
    </row>
    <row r="10962" spans="1:2" ht="18" x14ac:dyDescent="0.2">
      <c r="A10962" s="26"/>
      <c r="B10962" s="130"/>
    </row>
    <row r="10963" spans="1:2" ht="18" x14ac:dyDescent="0.2">
      <c r="A10963" s="26"/>
      <c r="B10963" s="130"/>
    </row>
    <row r="10964" spans="1:2" ht="18" x14ac:dyDescent="0.2">
      <c r="A10964" s="26"/>
      <c r="B10964" s="130"/>
    </row>
    <row r="10965" spans="1:2" ht="18" x14ac:dyDescent="0.2">
      <c r="A10965" s="26"/>
      <c r="B10965" s="130"/>
    </row>
    <row r="10966" spans="1:2" ht="18" x14ac:dyDescent="0.2">
      <c r="A10966" s="26"/>
      <c r="B10966" s="130"/>
    </row>
    <row r="10967" spans="1:2" ht="18" x14ac:dyDescent="0.2">
      <c r="A10967" s="26"/>
      <c r="B10967" s="130"/>
    </row>
    <row r="10968" spans="1:2" ht="18" x14ac:dyDescent="0.2">
      <c r="A10968" s="26"/>
      <c r="B10968" s="130"/>
    </row>
    <row r="10969" spans="1:2" ht="18" x14ac:dyDescent="0.2">
      <c r="A10969" s="26"/>
      <c r="B10969" s="130"/>
    </row>
    <row r="10970" spans="1:2" ht="18" x14ac:dyDescent="0.2">
      <c r="A10970" s="26"/>
      <c r="B10970" s="130"/>
    </row>
    <row r="10971" spans="1:2" ht="18" x14ac:dyDescent="0.2">
      <c r="A10971" s="26"/>
      <c r="B10971" s="130"/>
    </row>
    <row r="10972" spans="1:2" ht="18" x14ac:dyDescent="0.2">
      <c r="A10972" s="26"/>
      <c r="B10972" s="130"/>
    </row>
    <row r="10973" spans="1:2" ht="18" x14ac:dyDescent="0.2">
      <c r="A10973" s="26"/>
      <c r="B10973" s="130"/>
    </row>
    <row r="10974" spans="1:2" ht="18" x14ac:dyDescent="0.2">
      <c r="A10974" s="26"/>
      <c r="B10974" s="130"/>
    </row>
    <row r="10975" spans="1:2" ht="18" x14ac:dyDescent="0.2">
      <c r="A10975" s="26"/>
      <c r="B10975" s="130"/>
    </row>
    <row r="10976" spans="1:2" ht="18" x14ac:dyDescent="0.2">
      <c r="A10976" s="26"/>
      <c r="B10976" s="130"/>
    </row>
    <row r="10977" spans="1:2" ht="18" x14ac:dyDescent="0.2">
      <c r="A10977" s="26"/>
      <c r="B10977" s="130"/>
    </row>
    <row r="10978" spans="1:2" ht="18" x14ac:dyDescent="0.2">
      <c r="A10978" s="26"/>
      <c r="B10978" s="130"/>
    </row>
    <row r="10979" spans="1:2" ht="18" x14ac:dyDescent="0.2">
      <c r="A10979" s="26"/>
      <c r="B10979" s="130"/>
    </row>
    <row r="10980" spans="1:2" ht="18" x14ac:dyDescent="0.2">
      <c r="A10980" s="26"/>
      <c r="B10980" s="130"/>
    </row>
    <row r="10981" spans="1:2" ht="18" x14ac:dyDescent="0.2">
      <c r="A10981" s="26"/>
      <c r="B10981" s="130"/>
    </row>
    <row r="10982" spans="1:2" ht="18" x14ac:dyDescent="0.2">
      <c r="A10982" s="26"/>
      <c r="B10982" s="130"/>
    </row>
    <row r="10983" spans="1:2" ht="18" x14ac:dyDescent="0.2">
      <c r="A10983" s="26"/>
      <c r="B10983" s="130"/>
    </row>
    <row r="10984" spans="1:2" ht="18" x14ac:dyDescent="0.2">
      <c r="A10984" s="26"/>
      <c r="B10984" s="130"/>
    </row>
    <row r="10985" spans="1:2" ht="18" x14ac:dyDescent="0.2">
      <c r="A10985" s="26"/>
      <c r="B10985" s="130"/>
    </row>
    <row r="10986" spans="1:2" ht="18" x14ac:dyDescent="0.2">
      <c r="A10986" s="26"/>
      <c r="B10986" s="130"/>
    </row>
    <row r="10987" spans="1:2" ht="18" x14ac:dyDescent="0.2">
      <c r="A10987" s="26"/>
      <c r="B10987" s="130"/>
    </row>
    <row r="10988" spans="1:2" ht="18" x14ac:dyDescent="0.2">
      <c r="A10988" s="26"/>
      <c r="B10988" s="130"/>
    </row>
    <row r="10989" spans="1:2" ht="18" x14ac:dyDescent="0.2">
      <c r="A10989" s="26"/>
      <c r="B10989" s="130"/>
    </row>
    <row r="10990" spans="1:2" ht="18" x14ac:dyDescent="0.2">
      <c r="A10990" s="26"/>
      <c r="B10990" s="130"/>
    </row>
    <row r="10991" spans="1:2" ht="18" x14ac:dyDescent="0.2">
      <c r="A10991" s="26"/>
      <c r="B10991" s="130"/>
    </row>
    <row r="10992" spans="1:2" ht="18" x14ac:dyDescent="0.2">
      <c r="A10992" s="26"/>
      <c r="B10992" s="130"/>
    </row>
    <row r="10993" spans="1:2" ht="18" x14ac:dyDescent="0.2">
      <c r="A10993" s="26"/>
      <c r="B10993" s="130"/>
    </row>
    <row r="10994" spans="1:2" ht="18" x14ac:dyDescent="0.2">
      <c r="A10994" s="26"/>
      <c r="B10994" s="130"/>
    </row>
    <row r="10995" spans="1:2" ht="18" x14ac:dyDescent="0.2">
      <c r="A10995" s="26"/>
      <c r="B10995" s="130"/>
    </row>
    <row r="10996" spans="1:2" ht="18" x14ac:dyDescent="0.2">
      <c r="A10996" s="26"/>
      <c r="B10996" s="130"/>
    </row>
    <row r="10997" spans="1:2" ht="18" x14ac:dyDescent="0.2">
      <c r="A10997" s="26"/>
      <c r="B10997" s="130"/>
    </row>
    <row r="10998" spans="1:2" ht="18" x14ac:dyDescent="0.2">
      <c r="A10998" s="26"/>
      <c r="B10998" s="130"/>
    </row>
    <row r="10999" spans="1:2" ht="18" x14ac:dyDescent="0.2">
      <c r="A10999" s="26"/>
      <c r="B10999" s="130"/>
    </row>
    <row r="11000" spans="1:2" ht="18" x14ac:dyDescent="0.2">
      <c r="A11000" s="26"/>
      <c r="B11000" s="130"/>
    </row>
    <row r="11001" spans="1:2" ht="18" x14ac:dyDescent="0.2">
      <c r="A11001" s="26"/>
      <c r="B11001" s="130"/>
    </row>
    <row r="11002" spans="1:2" ht="18" x14ac:dyDescent="0.2">
      <c r="A11002" s="26"/>
      <c r="B11002" s="130"/>
    </row>
    <row r="11003" spans="1:2" ht="18" x14ac:dyDescent="0.2">
      <c r="A11003" s="26"/>
      <c r="B11003" s="130"/>
    </row>
    <row r="11004" spans="1:2" ht="18" x14ac:dyDescent="0.2">
      <c r="A11004" s="26"/>
      <c r="B11004" s="130"/>
    </row>
    <row r="11005" spans="1:2" ht="18" x14ac:dyDescent="0.2">
      <c r="A11005" s="26"/>
      <c r="B11005" s="130"/>
    </row>
    <row r="11006" spans="1:2" ht="18" x14ac:dyDescent="0.2">
      <c r="A11006" s="26"/>
      <c r="B11006" s="130"/>
    </row>
    <row r="11007" spans="1:2" ht="18" x14ac:dyDescent="0.2">
      <c r="A11007" s="26"/>
      <c r="B11007" s="130"/>
    </row>
    <row r="11008" spans="1:2" ht="18" x14ac:dyDescent="0.2">
      <c r="A11008" s="26"/>
      <c r="B11008" s="130"/>
    </row>
    <row r="11009" spans="1:2" ht="18" x14ac:dyDescent="0.2">
      <c r="A11009" s="26"/>
      <c r="B11009" s="130"/>
    </row>
    <row r="11010" spans="1:2" ht="18" x14ac:dyDescent="0.2">
      <c r="A11010" s="26"/>
      <c r="B11010" s="130"/>
    </row>
    <row r="11011" spans="1:2" ht="18" x14ac:dyDescent="0.2">
      <c r="A11011" s="26"/>
      <c r="B11011" s="130"/>
    </row>
    <row r="11012" spans="1:2" ht="18" x14ac:dyDescent="0.2">
      <c r="A11012" s="26"/>
      <c r="B11012" s="130"/>
    </row>
    <row r="11013" spans="1:2" ht="18" x14ac:dyDescent="0.2">
      <c r="A11013" s="26"/>
      <c r="B11013" s="130"/>
    </row>
    <row r="11014" spans="1:2" ht="18" x14ac:dyDescent="0.2">
      <c r="A11014" s="26"/>
      <c r="B11014" s="130"/>
    </row>
    <row r="11015" spans="1:2" ht="18" x14ac:dyDescent="0.2">
      <c r="A11015" s="26"/>
      <c r="B11015" s="130"/>
    </row>
    <row r="11016" spans="1:2" ht="18" x14ac:dyDescent="0.2">
      <c r="A11016" s="26"/>
      <c r="B11016" s="130"/>
    </row>
    <row r="11017" spans="1:2" ht="18" x14ac:dyDescent="0.2">
      <c r="A11017" s="26"/>
      <c r="B11017" s="130"/>
    </row>
    <row r="11018" spans="1:2" ht="18" x14ac:dyDescent="0.2">
      <c r="A11018" s="26"/>
      <c r="B11018" s="130"/>
    </row>
    <row r="11019" spans="1:2" ht="18" x14ac:dyDescent="0.2">
      <c r="A11019" s="26"/>
      <c r="B11019" s="130"/>
    </row>
    <row r="11020" spans="1:2" ht="18" x14ac:dyDescent="0.2">
      <c r="A11020" s="26"/>
      <c r="B11020" s="130"/>
    </row>
    <row r="11021" spans="1:2" ht="18" x14ac:dyDescent="0.2">
      <c r="A11021" s="26"/>
      <c r="B11021" s="130"/>
    </row>
    <row r="11022" spans="1:2" ht="18" x14ac:dyDescent="0.2">
      <c r="A11022" s="26"/>
      <c r="B11022" s="130"/>
    </row>
    <row r="11023" spans="1:2" ht="18" x14ac:dyDescent="0.2">
      <c r="A11023" s="26"/>
      <c r="B11023" s="130"/>
    </row>
    <row r="11024" spans="1:2" ht="18" x14ac:dyDescent="0.2">
      <c r="A11024" s="26"/>
      <c r="B11024" s="130"/>
    </row>
    <row r="11025" spans="1:2" ht="18" x14ac:dyDescent="0.2">
      <c r="A11025" s="26"/>
      <c r="B11025" s="130"/>
    </row>
    <row r="11026" spans="1:2" ht="18" x14ac:dyDescent="0.2">
      <c r="A11026" s="26"/>
      <c r="B11026" s="130"/>
    </row>
    <row r="11027" spans="1:2" ht="18" x14ac:dyDescent="0.2">
      <c r="A11027" s="26"/>
      <c r="B11027" s="130"/>
    </row>
    <row r="11028" spans="1:2" ht="18" x14ac:dyDescent="0.2">
      <c r="A11028" s="26"/>
      <c r="B11028" s="130"/>
    </row>
    <row r="11029" spans="1:2" ht="18" x14ac:dyDescent="0.2">
      <c r="A11029" s="26"/>
      <c r="B11029" s="130"/>
    </row>
    <row r="11030" spans="1:2" ht="18" x14ac:dyDescent="0.2">
      <c r="A11030" s="26"/>
      <c r="B11030" s="130"/>
    </row>
    <row r="11031" spans="1:2" ht="18" x14ac:dyDescent="0.2">
      <c r="A11031" s="26"/>
      <c r="B11031" s="130"/>
    </row>
    <row r="11032" spans="1:2" ht="18" x14ac:dyDescent="0.2">
      <c r="A11032" s="26"/>
      <c r="B11032" s="130"/>
    </row>
    <row r="11033" spans="1:2" ht="18" x14ac:dyDescent="0.2">
      <c r="A11033" s="26"/>
      <c r="B11033" s="130"/>
    </row>
    <row r="11034" spans="1:2" ht="18" x14ac:dyDescent="0.2">
      <c r="A11034" s="26"/>
      <c r="B11034" s="130"/>
    </row>
    <row r="11035" spans="1:2" ht="18" x14ac:dyDescent="0.2">
      <c r="A11035" s="26"/>
      <c r="B11035" s="130"/>
    </row>
    <row r="11036" spans="1:2" ht="18" x14ac:dyDescent="0.2">
      <c r="A11036" s="26"/>
      <c r="B11036" s="130"/>
    </row>
    <row r="11037" spans="1:2" ht="18" x14ac:dyDescent="0.2">
      <c r="A11037" s="26"/>
      <c r="B11037" s="130"/>
    </row>
    <row r="11038" spans="1:2" ht="18" x14ac:dyDescent="0.2">
      <c r="A11038" s="26"/>
      <c r="B11038" s="130"/>
    </row>
    <row r="11039" spans="1:2" ht="18" x14ac:dyDescent="0.2">
      <c r="A11039" s="26"/>
      <c r="B11039" s="130"/>
    </row>
    <row r="11040" spans="1:2" ht="18" x14ac:dyDescent="0.2">
      <c r="A11040" s="26"/>
      <c r="B11040" s="130"/>
    </row>
    <row r="11041" spans="1:2" ht="18" x14ac:dyDescent="0.2">
      <c r="A11041" s="26"/>
      <c r="B11041" s="130"/>
    </row>
    <row r="11042" spans="1:2" ht="18" x14ac:dyDescent="0.2">
      <c r="A11042" s="26"/>
      <c r="B11042" s="130"/>
    </row>
    <row r="11043" spans="1:2" ht="18" x14ac:dyDescent="0.2">
      <c r="A11043" s="26"/>
      <c r="B11043" s="130"/>
    </row>
    <row r="11044" spans="1:2" ht="18" x14ac:dyDescent="0.2">
      <c r="A11044" s="26"/>
      <c r="B11044" s="130"/>
    </row>
    <row r="11045" spans="1:2" ht="18" x14ac:dyDescent="0.2">
      <c r="A11045" s="26"/>
      <c r="B11045" s="130"/>
    </row>
    <row r="11046" spans="1:2" ht="18" x14ac:dyDescent="0.2">
      <c r="A11046" s="26"/>
      <c r="B11046" s="130"/>
    </row>
    <row r="11047" spans="1:2" ht="18" x14ac:dyDescent="0.2">
      <c r="A11047" s="26"/>
      <c r="B11047" s="130"/>
    </row>
    <row r="11048" spans="1:2" ht="18" x14ac:dyDescent="0.2">
      <c r="A11048" s="26"/>
      <c r="B11048" s="130"/>
    </row>
    <row r="11049" spans="1:2" ht="18" x14ac:dyDescent="0.2">
      <c r="A11049" s="26"/>
      <c r="B11049" s="130"/>
    </row>
    <row r="11050" spans="1:2" ht="18" x14ac:dyDescent="0.2">
      <c r="A11050" s="26"/>
      <c r="B11050" s="130"/>
    </row>
    <row r="11051" spans="1:2" ht="18" x14ac:dyDescent="0.2">
      <c r="A11051" s="26"/>
      <c r="B11051" s="130"/>
    </row>
    <row r="11052" spans="1:2" ht="18" x14ac:dyDescent="0.2">
      <c r="A11052" s="26"/>
      <c r="B11052" s="130"/>
    </row>
    <row r="11053" spans="1:2" ht="18" x14ac:dyDescent="0.2">
      <c r="A11053" s="26"/>
      <c r="B11053" s="130"/>
    </row>
    <row r="11054" spans="1:2" ht="18" x14ac:dyDescent="0.2">
      <c r="A11054" s="26"/>
      <c r="B11054" s="130"/>
    </row>
    <row r="11055" spans="1:2" ht="18" x14ac:dyDescent="0.2">
      <c r="A11055" s="26"/>
      <c r="B11055" s="130"/>
    </row>
    <row r="11056" spans="1:2" ht="18" x14ac:dyDescent="0.2">
      <c r="A11056" s="26"/>
      <c r="B11056" s="130"/>
    </row>
    <row r="11057" spans="1:2" ht="18" x14ac:dyDescent="0.2">
      <c r="A11057" s="26"/>
      <c r="B11057" s="130"/>
    </row>
    <row r="11058" spans="1:2" ht="18" x14ac:dyDescent="0.2">
      <c r="A11058" s="26"/>
      <c r="B11058" s="130"/>
    </row>
    <row r="11059" spans="1:2" ht="18" x14ac:dyDescent="0.2">
      <c r="A11059" s="26"/>
      <c r="B11059" s="130"/>
    </row>
    <row r="11060" spans="1:2" ht="18" x14ac:dyDescent="0.2">
      <c r="A11060" s="26"/>
      <c r="B11060" s="130"/>
    </row>
    <row r="11061" spans="1:2" ht="18" x14ac:dyDescent="0.2">
      <c r="A11061" s="26"/>
      <c r="B11061" s="130"/>
    </row>
    <row r="11062" spans="1:2" ht="18" x14ac:dyDescent="0.2">
      <c r="A11062" s="26"/>
      <c r="B11062" s="130"/>
    </row>
    <row r="11063" spans="1:2" ht="18" x14ac:dyDescent="0.2">
      <c r="A11063" s="26"/>
      <c r="B11063" s="130"/>
    </row>
    <row r="11064" spans="1:2" ht="18" x14ac:dyDescent="0.2">
      <c r="A11064" s="26"/>
      <c r="B11064" s="130"/>
    </row>
    <row r="11065" spans="1:2" ht="18" x14ac:dyDescent="0.2">
      <c r="A11065" s="26"/>
      <c r="B11065" s="130"/>
    </row>
    <row r="11066" spans="1:2" ht="18" x14ac:dyDescent="0.2">
      <c r="A11066" s="26"/>
      <c r="B11066" s="130"/>
    </row>
    <row r="11067" spans="1:2" ht="18" x14ac:dyDescent="0.2">
      <c r="A11067" s="26"/>
      <c r="B11067" s="130"/>
    </row>
    <row r="11068" spans="1:2" ht="18" x14ac:dyDescent="0.2">
      <c r="A11068" s="26"/>
      <c r="B11068" s="130"/>
    </row>
    <row r="11069" spans="1:2" ht="18" x14ac:dyDescent="0.2">
      <c r="A11069" s="26"/>
      <c r="B11069" s="130"/>
    </row>
    <row r="11070" spans="1:2" ht="18" x14ac:dyDescent="0.2">
      <c r="A11070" s="26"/>
      <c r="B11070" s="130"/>
    </row>
    <row r="11071" spans="1:2" ht="18" x14ac:dyDescent="0.2">
      <c r="A11071" s="26"/>
      <c r="B11071" s="130"/>
    </row>
    <row r="11072" spans="1:2" ht="18" x14ac:dyDescent="0.2">
      <c r="A11072" s="26"/>
      <c r="B11072" s="130"/>
    </row>
    <row r="11073" spans="1:2" ht="18" x14ac:dyDescent="0.2">
      <c r="A11073" s="26"/>
      <c r="B11073" s="130"/>
    </row>
    <row r="11074" spans="1:2" ht="18" x14ac:dyDescent="0.2">
      <c r="A11074" s="26"/>
      <c r="B11074" s="130"/>
    </row>
    <row r="11075" spans="1:2" ht="18" x14ac:dyDescent="0.2">
      <c r="A11075" s="26"/>
      <c r="B11075" s="130"/>
    </row>
    <row r="11076" spans="1:2" ht="18" x14ac:dyDescent="0.2">
      <c r="A11076" s="26"/>
      <c r="B11076" s="130"/>
    </row>
    <row r="11077" spans="1:2" ht="18" x14ac:dyDescent="0.2">
      <c r="A11077" s="26"/>
      <c r="B11077" s="130"/>
    </row>
    <row r="11078" spans="1:2" ht="18" x14ac:dyDescent="0.2">
      <c r="A11078" s="26"/>
      <c r="B11078" s="130"/>
    </row>
    <row r="11079" spans="1:2" ht="18" x14ac:dyDescent="0.2">
      <c r="A11079" s="26"/>
      <c r="B11079" s="130"/>
    </row>
    <row r="11080" spans="1:2" ht="18" x14ac:dyDescent="0.2">
      <c r="A11080" s="26"/>
      <c r="B11080" s="130"/>
    </row>
    <row r="11081" spans="1:2" ht="18" x14ac:dyDescent="0.2">
      <c r="A11081" s="26"/>
      <c r="B11081" s="130"/>
    </row>
    <row r="11082" spans="1:2" ht="18" x14ac:dyDescent="0.2">
      <c r="A11082" s="26"/>
      <c r="B11082" s="130"/>
    </row>
    <row r="11083" spans="1:2" ht="18" x14ac:dyDescent="0.2">
      <c r="A11083" s="26"/>
      <c r="B11083" s="130"/>
    </row>
    <row r="11084" spans="1:2" ht="18" x14ac:dyDescent="0.2">
      <c r="A11084" s="26"/>
      <c r="B11084" s="130"/>
    </row>
    <row r="11085" spans="1:2" ht="18" x14ac:dyDescent="0.2">
      <c r="A11085" s="26"/>
      <c r="B11085" s="130"/>
    </row>
    <row r="11086" spans="1:2" ht="18" x14ac:dyDescent="0.2">
      <c r="A11086" s="26"/>
      <c r="B11086" s="130"/>
    </row>
    <row r="11087" spans="1:2" ht="18" x14ac:dyDescent="0.2">
      <c r="A11087" s="26"/>
      <c r="B11087" s="130"/>
    </row>
    <row r="11088" spans="1:2" ht="18" x14ac:dyDescent="0.2">
      <c r="A11088" s="26"/>
      <c r="B11088" s="130"/>
    </row>
    <row r="11089" spans="1:2" ht="18" x14ac:dyDescent="0.2">
      <c r="A11089" s="26"/>
      <c r="B11089" s="130"/>
    </row>
    <row r="11090" spans="1:2" ht="18" x14ac:dyDescent="0.2">
      <c r="A11090" s="26"/>
      <c r="B11090" s="130"/>
    </row>
    <row r="11091" spans="1:2" ht="18" x14ac:dyDescent="0.2">
      <c r="A11091" s="26"/>
      <c r="B11091" s="130"/>
    </row>
    <row r="11092" spans="1:2" ht="18" x14ac:dyDescent="0.2">
      <c r="A11092" s="26"/>
      <c r="B11092" s="130"/>
    </row>
    <row r="11093" spans="1:2" ht="18" x14ac:dyDescent="0.2">
      <c r="A11093" s="26"/>
      <c r="B11093" s="130"/>
    </row>
    <row r="11094" spans="1:2" ht="18" x14ac:dyDescent="0.2">
      <c r="A11094" s="26"/>
      <c r="B11094" s="130"/>
    </row>
    <row r="11095" spans="1:2" ht="18" x14ac:dyDescent="0.2">
      <c r="A11095" s="26"/>
      <c r="B11095" s="130"/>
    </row>
    <row r="11096" spans="1:2" ht="18" x14ac:dyDescent="0.2">
      <c r="A11096" s="26"/>
      <c r="B11096" s="130"/>
    </row>
    <row r="11097" spans="1:2" ht="18" x14ac:dyDescent="0.2">
      <c r="A11097" s="26"/>
      <c r="B11097" s="130"/>
    </row>
    <row r="11098" spans="1:2" ht="18" x14ac:dyDescent="0.2">
      <c r="A11098" s="26"/>
      <c r="B11098" s="130"/>
    </row>
    <row r="11099" spans="1:2" ht="18" x14ac:dyDescent="0.2">
      <c r="A11099" s="26"/>
      <c r="B11099" s="130"/>
    </row>
    <row r="11100" spans="1:2" ht="18" x14ac:dyDescent="0.2">
      <c r="A11100" s="26"/>
      <c r="B11100" s="130"/>
    </row>
    <row r="11101" spans="1:2" ht="18" x14ac:dyDescent="0.2">
      <c r="A11101" s="26"/>
      <c r="B11101" s="130"/>
    </row>
    <row r="11102" spans="1:2" ht="18" x14ac:dyDescent="0.2">
      <c r="A11102" s="26"/>
      <c r="B11102" s="130"/>
    </row>
    <row r="11103" spans="1:2" ht="18" x14ac:dyDescent="0.2">
      <c r="A11103" s="26"/>
      <c r="B11103" s="130"/>
    </row>
    <row r="11104" spans="1:2" ht="18" x14ac:dyDescent="0.2">
      <c r="A11104" s="26"/>
      <c r="B11104" s="130"/>
    </row>
    <row r="11105" spans="1:2" ht="18" x14ac:dyDescent="0.2">
      <c r="A11105" s="26"/>
      <c r="B11105" s="130"/>
    </row>
    <row r="11106" spans="1:2" ht="18" x14ac:dyDescent="0.2">
      <c r="A11106" s="26"/>
      <c r="B11106" s="130"/>
    </row>
    <row r="11107" spans="1:2" ht="18" x14ac:dyDescent="0.2">
      <c r="A11107" s="26"/>
      <c r="B11107" s="130"/>
    </row>
    <row r="11108" spans="1:2" ht="18" x14ac:dyDescent="0.2">
      <c r="A11108" s="26"/>
      <c r="B11108" s="130"/>
    </row>
    <row r="11109" spans="1:2" ht="18" x14ac:dyDescent="0.2">
      <c r="A11109" s="26"/>
      <c r="B11109" s="130"/>
    </row>
    <row r="11110" spans="1:2" ht="18" x14ac:dyDescent="0.2">
      <c r="A11110" s="26"/>
      <c r="B11110" s="130"/>
    </row>
    <row r="11111" spans="1:2" ht="18" x14ac:dyDescent="0.2">
      <c r="A11111" s="26"/>
      <c r="B11111" s="130"/>
    </row>
    <row r="11112" spans="1:2" ht="18" x14ac:dyDescent="0.2">
      <c r="A11112" s="26"/>
      <c r="B11112" s="130"/>
    </row>
    <row r="11113" spans="1:2" ht="18" x14ac:dyDescent="0.2">
      <c r="A11113" s="26"/>
      <c r="B11113" s="130"/>
    </row>
    <row r="11114" spans="1:2" ht="18" x14ac:dyDescent="0.2">
      <c r="A11114" s="26"/>
      <c r="B11114" s="130"/>
    </row>
    <row r="11115" spans="1:2" ht="18" x14ac:dyDescent="0.2">
      <c r="A11115" s="26"/>
      <c r="B11115" s="130"/>
    </row>
    <row r="11116" spans="1:2" ht="18" x14ac:dyDescent="0.2">
      <c r="A11116" s="26"/>
      <c r="B11116" s="130"/>
    </row>
    <row r="11117" spans="1:2" ht="18" x14ac:dyDescent="0.2">
      <c r="A11117" s="26"/>
      <c r="B11117" s="130"/>
    </row>
    <row r="11118" spans="1:2" ht="18" x14ac:dyDescent="0.2">
      <c r="A11118" s="26"/>
      <c r="B11118" s="130"/>
    </row>
    <row r="11119" spans="1:2" ht="18" x14ac:dyDescent="0.2">
      <c r="A11119" s="26"/>
      <c r="B11119" s="130"/>
    </row>
    <row r="11120" spans="1:2" ht="18" x14ac:dyDescent="0.2">
      <c r="A11120" s="26"/>
      <c r="B11120" s="130"/>
    </row>
    <row r="11121" spans="1:2" ht="18" x14ac:dyDescent="0.2">
      <c r="A11121" s="26"/>
      <c r="B11121" s="130"/>
    </row>
    <row r="11122" spans="1:2" ht="18" x14ac:dyDescent="0.2">
      <c r="A11122" s="26"/>
      <c r="B11122" s="130"/>
    </row>
    <row r="11123" spans="1:2" ht="18" x14ac:dyDescent="0.2">
      <c r="A11123" s="26"/>
      <c r="B11123" s="130"/>
    </row>
    <row r="11124" spans="1:2" ht="18" x14ac:dyDescent="0.2">
      <c r="A11124" s="26"/>
      <c r="B11124" s="130"/>
    </row>
    <row r="11125" spans="1:2" ht="18" x14ac:dyDescent="0.2">
      <c r="A11125" s="26"/>
      <c r="B11125" s="130"/>
    </row>
    <row r="11126" spans="1:2" ht="18" x14ac:dyDescent="0.2">
      <c r="A11126" s="26"/>
      <c r="B11126" s="130"/>
    </row>
    <row r="11127" spans="1:2" ht="18" x14ac:dyDescent="0.2">
      <c r="A11127" s="26"/>
      <c r="B11127" s="130"/>
    </row>
    <row r="11128" spans="1:2" ht="18" x14ac:dyDescent="0.2">
      <c r="A11128" s="26"/>
      <c r="B11128" s="130"/>
    </row>
    <row r="11129" spans="1:2" ht="18" x14ac:dyDescent="0.2">
      <c r="A11129" s="26"/>
      <c r="B11129" s="130"/>
    </row>
    <row r="11130" spans="1:2" ht="18" x14ac:dyDescent="0.2">
      <c r="A11130" s="26"/>
      <c r="B11130" s="130"/>
    </row>
    <row r="11131" spans="1:2" ht="18" x14ac:dyDescent="0.2">
      <c r="A11131" s="26"/>
      <c r="B11131" s="130"/>
    </row>
    <row r="11132" spans="1:2" ht="18" x14ac:dyDescent="0.2">
      <c r="A11132" s="26"/>
      <c r="B11132" s="130"/>
    </row>
    <row r="11133" spans="1:2" ht="18" x14ac:dyDescent="0.2">
      <c r="A11133" s="26"/>
      <c r="B11133" s="130"/>
    </row>
    <row r="11134" spans="1:2" ht="18" x14ac:dyDescent="0.2">
      <c r="A11134" s="26"/>
      <c r="B11134" s="130"/>
    </row>
    <row r="11135" spans="1:2" ht="18" x14ac:dyDescent="0.2">
      <c r="A11135" s="26"/>
      <c r="B11135" s="130"/>
    </row>
    <row r="11136" spans="1:2" ht="18" x14ac:dyDescent="0.2">
      <c r="A11136" s="26"/>
      <c r="B11136" s="130"/>
    </row>
    <row r="11137" spans="1:2" ht="18" x14ac:dyDescent="0.2">
      <c r="A11137" s="26"/>
      <c r="B11137" s="130"/>
    </row>
    <row r="11138" spans="1:2" ht="18" x14ac:dyDescent="0.2">
      <c r="A11138" s="26"/>
      <c r="B11138" s="130"/>
    </row>
    <row r="11139" spans="1:2" ht="18" x14ac:dyDescent="0.2">
      <c r="A11139" s="26"/>
      <c r="B11139" s="130"/>
    </row>
    <row r="11140" spans="1:2" ht="18" x14ac:dyDescent="0.2">
      <c r="A11140" s="26"/>
      <c r="B11140" s="130"/>
    </row>
    <row r="11141" spans="1:2" ht="18" x14ac:dyDescent="0.2">
      <c r="A11141" s="26"/>
      <c r="B11141" s="130"/>
    </row>
    <row r="11142" spans="1:2" ht="18" x14ac:dyDescent="0.2">
      <c r="A11142" s="26"/>
      <c r="B11142" s="130"/>
    </row>
    <row r="11143" spans="1:2" ht="18" x14ac:dyDescent="0.2">
      <c r="A11143" s="26"/>
      <c r="B11143" s="130"/>
    </row>
    <row r="11144" spans="1:2" ht="18" x14ac:dyDescent="0.2">
      <c r="A11144" s="26"/>
      <c r="B11144" s="130"/>
    </row>
    <row r="11145" spans="1:2" ht="18" x14ac:dyDescent="0.2">
      <c r="A11145" s="26"/>
      <c r="B11145" s="130"/>
    </row>
    <row r="11146" spans="1:2" ht="18" x14ac:dyDescent="0.2">
      <c r="A11146" s="26"/>
      <c r="B11146" s="130"/>
    </row>
    <row r="11147" spans="1:2" ht="18" x14ac:dyDescent="0.2">
      <c r="A11147" s="26"/>
      <c r="B11147" s="130"/>
    </row>
    <row r="11148" spans="1:2" ht="18" x14ac:dyDescent="0.2">
      <c r="A11148" s="26"/>
      <c r="B11148" s="130"/>
    </row>
    <row r="11149" spans="1:2" ht="18" x14ac:dyDescent="0.2">
      <c r="A11149" s="26"/>
      <c r="B11149" s="130"/>
    </row>
    <row r="11150" spans="1:2" ht="18" x14ac:dyDescent="0.2">
      <c r="A11150" s="26"/>
      <c r="B11150" s="130"/>
    </row>
    <row r="11151" spans="1:2" ht="18" x14ac:dyDescent="0.2">
      <c r="A11151" s="26"/>
      <c r="B11151" s="130"/>
    </row>
    <row r="11152" spans="1:2" ht="18" x14ac:dyDescent="0.2">
      <c r="A11152" s="26"/>
      <c r="B11152" s="130"/>
    </row>
    <row r="11153" spans="1:2" ht="18" x14ac:dyDescent="0.2">
      <c r="A11153" s="26"/>
      <c r="B11153" s="130"/>
    </row>
    <row r="11154" spans="1:2" ht="18" x14ac:dyDescent="0.2">
      <c r="A11154" s="26"/>
      <c r="B11154" s="130"/>
    </row>
    <row r="11155" spans="1:2" ht="18" x14ac:dyDescent="0.2">
      <c r="A11155" s="26"/>
      <c r="B11155" s="130"/>
    </row>
    <row r="11156" spans="1:2" ht="18" x14ac:dyDescent="0.2">
      <c r="A11156" s="26"/>
      <c r="B11156" s="130"/>
    </row>
    <row r="11157" spans="1:2" ht="18" x14ac:dyDescent="0.2">
      <c r="A11157" s="26"/>
      <c r="B11157" s="130"/>
    </row>
    <row r="11158" spans="1:2" ht="18" x14ac:dyDescent="0.2">
      <c r="A11158" s="26"/>
      <c r="B11158" s="130"/>
    </row>
    <row r="11159" spans="1:2" ht="18" x14ac:dyDescent="0.2">
      <c r="A11159" s="26"/>
      <c r="B11159" s="130"/>
    </row>
    <row r="11160" spans="1:2" ht="18" x14ac:dyDescent="0.2">
      <c r="A11160" s="26"/>
      <c r="B11160" s="130"/>
    </row>
    <row r="11161" spans="1:2" ht="18" x14ac:dyDescent="0.2">
      <c r="A11161" s="26"/>
      <c r="B11161" s="130"/>
    </row>
    <row r="11162" spans="1:2" ht="18" x14ac:dyDescent="0.2">
      <c r="A11162" s="26"/>
      <c r="B11162" s="130"/>
    </row>
    <row r="11163" spans="1:2" ht="18" x14ac:dyDescent="0.2">
      <c r="A11163" s="26"/>
      <c r="B11163" s="130"/>
    </row>
    <row r="11164" spans="1:2" ht="18" x14ac:dyDescent="0.2">
      <c r="A11164" s="26"/>
      <c r="B11164" s="130"/>
    </row>
    <row r="11165" spans="1:2" ht="18" x14ac:dyDescent="0.2">
      <c r="A11165" s="26"/>
      <c r="B11165" s="130"/>
    </row>
    <row r="11166" spans="1:2" ht="18" x14ac:dyDescent="0.2">
      <c r="A11166" s="26"/>
      <c r="B11166" s="130"/>
    </row>
    <row r="11167" spans="1:2" ht="18" x14ac:dyDescent="0.2">
      <c r="A11167" s="26"/>
      <c r="B11167" s="130"/>
    </row>
    <row r="11168" spans="1:2" ht="18" x14ac:dyDescent="0.2">
      <c r="A11168" s="26"/>
      <c r="B11168" s="130"/>
    </row>
    <row r="11169" spans="1:2" ht="18" x14ac:dyDescent="0.2">
      <c r="A11169" s="26"/>
      <c r="B11169" s="130"/>
    </row>
    <row r="11170" spans="1:2" ht="18" x14ac:dyDescent="0.2">
      <c r="A11170" s="26"/>
      <c r="B11170" s="130"/>
    </row>
    <row r="11171" spans="1:2" ht="18" x14ac:dyDescent="0.2">
      <c r="A11171" s="26"/>
      <c r="B11171" s="130"/>
    </row>
    <row r="11172" spans="1:2" ht="18" x14ac:dyDescent="0.2">
      <c r="A11172" s="26"/>
      <c r="B11172" s="130"/>
    </row>
    <row r="11173" spans="1:2" ht="18" x14ac:dyDescent="0.2">
      <c r="A11173" s="26"/>
      <c r="B11173" s="130"/>
    </row>
    <row r="11174" spans="1:2" ht="18" x14ac:dyDescent="0.2">
      <c r="A11174" s="26"/>
      <c r="B11174" s="130"/>
    </row>
    <row r="11175" spans="1:2" ht="18" x14ac:dyDescent="0.2">
      <c r="A11175" s="26"/>
      <c r="B11175" s="130"/>
    </row>
    <row r="11176" spans="1:2" ht="18" x14ac:dyDescent="0.2">
      <c r="A11176" s="26"/>
      <c r="B11176" s="130"/>
    </row>
    <row r="11177" spans="1:2" ht="18" x14ac:dyDescent="0.2">
      <c r="A11177" s="26"/>
      <c r="B11177" s="130"/>
    </row>
    <row r="11178" spans="1:2" ht="18" x14ac:dyDescent="0.2">
      <c r="A11178" s="26"/>
      <c r="B11178" s="130"/>
    </row>
    <row r="11179" spans="1:2" ht="18" x14ac:dyDescent="0.2">
      <c r="A11179" s="26"/>
      <c r="B11179" s="130"/>
    </row>
    <row r="11180" spans="1:2" ht="18" x14ac:dyDescent="0.2">
      <c r="A11180" s="26"/>
      <c r="B11180" s="130"/>
    </row>
    <row r="11181" spans="1:2" ht="18" x14ac:dyDescent="0.2">
      <c r="A11181" s="26"/>
      <c r="B11181" s="130"/>
    </row>
    <row r="11182" spans="1:2" ht="18" x14ac:dyDescent="0.2">
      <c r="A11182" s="26"/>
      <c r="B11182" s="130"/>
    </row>
    <row r="11183" spans="1:2" ht="18" x14ac:dyDescent="0.2">
      <c r="A11183" s="26"/>
      <c r="B11183" s="130"/>
    </row>
    <row r="11184" spans="1:2" ht="18" x14ac:dyDescent="0.2">
      <c r="A11184" s="26"/>
      <c r="B11184" s="130"/>
    </row>
    <row r="11185" spans="1:2" ht="18" x14ac:dyDescent="0.2">
      <c r="A11185" s="26"/>
      <c r="B11185" s="130"/>
    </row>
    <row r="11186" spans="1:2" ht="18" x14ac:dyDescent="0.2">
      <c r="A11186" s="26"/>
      <c r="B11186" s="130"/>
    </row>
    <row r="11187" spans="1:2" ht="18" x14ac:dyDescent="0.2">
      <c r="A11187" s="26"/>
      <c r="B11187" s="130"/>
    </row>
    <row r="11188" spans="1:2" ht="18" x14ac:dyDescent="0.2">
      <c r="A11188" s="26"/>
      <c r="B11188" s="130"/>
    </row>
    <row r="11189" spans="1:2" ht="18" x14ac:dyDescent="0.2">
      <c r="A11189" s="26"/>
      <c r="B11189" s="130"/>
    </row>
    <row r="11190" spans="1:2" ht="18" x14ac:dyDescent="0.2">
      <c r="A11190" s="26"/>
      <c r="B11190" s="130"/>
    </row>
    <row r="11191" spans="1:2" ht="18" x14ac:dyDescent="0.2">
      <c r="A11191" s="26"/>
      <c r="B11191" s="130"/>
    </row>
    <row r="11192" spans="1:2" ht="18" x14ac:dyDescent="0.2">
      <c r="A11192" s="26"/>
      <c r="B11192" s="130"/>
    </row>
    <row r="11193" spans="1:2" ht="18" x14ac:dyDescent="0.2">
      <c r="A11193" s="26"/>
      <c r="B11193" s="130"/>
    </row>
    <row r="11194" spans="1:2" ht="18" x14ac:dyDescent="0.2">
      <c r="A11194" s="26"/>
      <c r="B11194" s="130"/>
    </row>
    <row r="11195" spans="1:2" ht="18" x14ac:dyDescent="0.2">
      <c r="A11195" s="26"/>
      <c r="B11195" s="130"/>
    </row>
    <row r="11196" spans="1:2" ht="18" x14ac:dyDescent="0.2">
      <c r="A11196" s="26"/>
      <c r="B11196" s="130"/>
    </row>
    <row r="11197" spans="1:2" ht="18" x14ac:dyDescent="0.2">
      <c r="A11197" s="26"/>
      <c r="B11197" s="130"/>
    </row>
    <row r="11198" spans="1:2" ht="18" x14ac:dyDescent="0.2">
      <c r="A11198" s="26"/>
      <c r="B11198" s="130"/>
    </row>
    <row r="11199" spans="1:2" ht="18" x14ac:dyDescent="0.2">
      <c r="A11199" s="26"/>
      <c r="B11199" s="130"/>
    </row>
    <row r="11200" spans="1:2" ht="18" x14ac:dyDescent="0.2">
      <c r="A11200" s="26"/>
      <c r="B11200" s="130"/>
    </row>
    <row r="11201" spans="1:2" ht="18" x14ac:dyDescent="0.2">
      <c r="A11201" s="26"/>
      <c r="B11201" s="130"/>
    </row>
    <row r="11202" spans="1:2" ht="18" x14ac:dyDescent="0.2">
      <c r="A11202" s="26"/>
      <c r="B11202" s="130"/>
    </row>
    <row r="11203" spans="1:2" ht="18" x14ac:dyDescent="0.2">
      <c r="A11203" s="26"/>
      <c r="B11203" s="130"/>
    </row>
    <row r="11204" spans="1:2" ht="18" x14ac:dyDescent="0.2">
      <c r="A11204" s="26"/>
      <c r="B11204" s="130"/>
    </row>
    <row r="11205" spans="1:2" ht="18" x14ac:dyDescent="0.2">
      <c r="A11205" s="26"/>
      <c r="B11205" s="130"/>
    </row>
    <row r="11206" spans="1:2" ht="18" x14ac:dyDescent="0.2">
      <c r="A11206" s="26"/>
      <c r="B11206" s="130"/>
    </row>
    <row r="11207" spans="1:2" ht="18" x14ac:dyDescent="0.2">
      <c r="A11207" s="26"/>
      <c r="B11207" s="130"/>
    </row>
    <row r="11208" spans="1:2" ht="18" x14ac:dyDescent="0.2">
      <c r="A11208" s="26"/>
      <c r="B11208" s="130"/>
    </row>
    <row r="11209" spans="1:2" ht="18" x14ac:dyDescent="0.2">
      <c r="A11209" s="26"/>
      <c r="B11209" s="130"/>
    </row>
    <row r="11210" spans="1:2" ht="18" x14ac:dyDescent="0.2">
      <c r="A11210" s="26"/>
      <c r="B11210" s="130"/>
    </row>
    <row r="11211" spans="1:2" ht="18" x14ac:dyDescent="0.2">
      <c r="A11211" s="26"/>
      <c r="B11211" s="130"/>
    </row>
    <row r="11212" spans="1:2" ht="18" x14ac:dyDescent="0.2">
      <c r="A11212" s="26"/>
      <c r="B11212" s="130"/>
    </row>
    <row r="11213" spans="1:2" ht="18" x14ac:dyDescent="0.2">
      <c r="A11213" s="26"/>
      <c r="B11213" s="130"/>
    </row>
    <row r="11214" spans="1:2" ht="18" x14ac:dyDescent="0.2">
      <c r="A11214" s="26"/>
      <c r="B11214" s="130"/>
    </row>
    <row r="11215" spans="1:2" ht="18" x14ac:dyDescent="0.2">
      <c r="A11215" s="26"/>
      <c r="B11215" s="130"/>
    </row>
    <row r="11216" spans="1:2" ht="18" x14ac:dyDescent="0.2">
      <c r="A11216" s="26"/>
      <c r="B11216" s="130"/>
    </row>
    <row r="11217" spans="1:2" ht="18" x14ac:dyDescent="0.2">
      <c r="A11217" s="26"/>
      <c r="B11217" s="130"/>
    </row>
    <row r="11218" spans="1:2" ht="18" x14ac:dyDescent="0.2">
      <c r="A11218" s="26"/>
      <c r="B11218" s="130"/>
    </row>
    <row r="11219" spans="1:2" ht="18" x14ac:dyDescent="0.2">
      <c r="A11219" s="26"/>
      <c r="B11219" s="130"/>
    </row>
    <row r="11220" spans="1:2" ht="18" x14ac:dyDescent="0.2">
      <c r="A11220" s="26"/>
      <c r="B11220" s="130"/>
    </row>
    <row r="11221" spans="1:2" ht="18" x14ac:dyDescent="0.2">
      <c r="A11221" s="26"/>
      <c r="B11221" s="130"/>
    </row>
    <row r="11222" spans="1:2" ht="18" x14ac:dyDescent="0.2">
      <c r="A11222" s="26"/>
      <c r="B11222" s="130"/>
    </row>
    <row r="11223" spans="1:2" ht="18" x14ac:dyDescent="0.2">
      <c r="A11223" s="26"/>
      <c r="B11223" s="130"/>
    </row>
    <row r="11224" spans="1:2" ht="18" x14ac:dyDescent="0.2">
      <c r="A11224" s="26"/>
      <c r="B11224" s="130"/>
    </row>
    <row r="11225" spans="1:2" ht="18" x14ac:dyDescent="0.2">
      <c r="A11225" s="26"/>
      <c r="B11225" s="130"/>
    </row>
    <row r="11226" spans="1:2" ht="18" x14ac:dyDescent="0.2">
      <c r="A11226" s="26"/>
      <c r="B11226" s="130"/>
    </row>
    <row r="11227" spans="1:2" ht="18" x14ac:dyDescent="0.2">
      <c r="A11227" s="26"/>
      <c r="B11227" s="130"/>
    </row>
    <row r="11228" spans="1:2" ht="18" x14ac:dyDescent="0.2">
      <c r="A11228" s="26"/>
      <c r="B11228" s="130"/>
    </row>
    <row r="11229" spans="1:2" ht="18" x14ac:dyDescent="0.2">
      <c r="A11229" s="26"/>
      <c r="B11229" s="130"/>
    </row>
    <row r="11230" spans="1:2" ht="18" x14ac:dyDescent="0.2">
      <c r="A11230" s="26"/>
      <c r="B11230" s="130"/>
    </row>
    <row r="11231" spans="1:2" ht="18" x14ac:dyDescent="0.2">
      <c r="A11231" s="26"/>
      <c r="B11231" s="130"/>
    </row>
    <row r="11232" spans="1:2" ht="18" x14ac:dyDescent="0.2">
      <c r="A11232" s="26"/>
      <c r="B11232" s="130"/>
    </row>
    <row r="11233" spans="1:2" ht="18" x14ac:dyDescent="0.2">
      <c r="A11233" s="26"/>
      <c r="B11233" s="130"/>
    </row>
    <row r="11234" spans="1:2" ht="18" x14ac:dyDescent="0.2">
      <c r="A11234" s="26"/>
      <c r="B11234" s="130"/>
    </row>
    <row r="11235" spans="1:2" ht="18" x14ac:dyDescent="0.2">
      <c r="A11235" s="26"/>
      <c r="B11235" s="130"/>
    </row>
    <row r="11236" spans="1:2" ht="18" x14ac:dyDescent="0.2">
      <c r="A11236" s="26"/>
      <c r="B11236" s="130"/>
    </row>
    <row r="11237" spans="1:2" ht="18" x14ac:dyDescent="0.2">
      <c r="A11237" s="26"/>
      <c r="B11237" s="130"/>
    </row>
    <row r="11238" spans="1:2" ht="18" x14ac:dyDescent="0.2">
      <c r="A11238" s="26"/>
      <c r="B11238" s="130"/>
    </row>
    <row r="11239" spans="1:2" ht="18" x14ac:dyDescent="0.2">
      <c r="A11239" s="26"/>
      <c r="B11239" s="130"/>
    </row>
    <row r="11240" spans="1:2" ht="18" x14ac:dyDescent="0.2">
      <c r="A11240" s="26"/>
      <c r="B11240" s="130"/>
    </row>
    <row r="11241" spans="1:2" ht="18" x14ac:dyDescent="0.2">
      <c r="A11241" s="26"/>
      <c r="B11241" s="130"/>
    </row>
    <row r="11242" spans="1:2" ht="18" x14ac:dyDescent="0.2">
      <c r="A11242" s="26"/>
      <c r="B11242" s="130"/>
    </row>
    <row r="11243" spans="1:2" ht="18" x14ac:dyDescent="0.2">
      <c r="A11243" s="26"/>
      <c r="B11243" s="130"/>
    </row>
    <row r="11244" spans="1:2" ht="18" x14ac:dyDescent="0.2">
      <c r="A11244" s="26"/>
      <c r="B11244" s="130"/>
    </row>
    <row r="11245" spans="1:2" ht="18" x14ac:dyDescent="0.2">
      <c r="A11245" s="26"/>
      <c r="B11245" s="130"/>
    </row>
    <row r="11246" spans="1:2" ht="18" x14ac:dyDescent="0.2">
      <c r="A11246" s="26"/>
      <c r="B11246" s="130"/>
    </row>
    <row r="11247" spans="1:2" ht="18" x14ac:dyDescent="0.2">
      <c r="A11247" s="26"/>
      <c r="B11247" s="130"/>
    </row>
    <row r="11248" spans="1:2" ht="18" x14ac:dyDescent="0.2">
      <c r="A11248" s="26"/>
      <c r="B11248" s="130"/>
    </row>
    <row r="11249" spans="1:2" ht="18" x14ac:dyDescent="0.2">
      <c r="A11249" s="26"/>
      <c r="B11249" s="130"/>
    </row>
    <row r="11250" spans="1:2" ht="18" x14ac:dyDescent="0.2">
      <c r="A11250" s="26"/>
      <c r="B11250" s="130"/>
    </row>
    <row r="11251" spans="1:2" ht="18" x14ac:dyDescent="0.2">
      <c r="A11251" s="26"/>
      <c r="B11251" s="130"/>
    </row>
    <row r="11252" spans="1:2" ht="18" x14ac:dyDescent="0.2">
      <c r="A11252" s="26"/>
      <c r="B11252" s="130"/>
    </row>
    <row r="11253" spans="1:2" ht="18" x14ac:dyDescent="0.2">
      <c r="A11253" s="26"/>
      <c r="B11253" s="130"/>
    </row>
    <row r="11254" spans="1:2" ht="18" x14ac:dyDescent="0.2">
      <c r="A11254" s="26"/>
      <c r="B11254" s="130"/>
    </row>
    <row r="11255" spans="1:2" ht="18" x14ac:dyDescent="0.2">
      <c r="A11255" s="26"/>
      <c r="B11255" s="130"/>
    </row>
    <row r="11256" spans="1:2" ht="18" x14ac:dyDescent="0.2">
      <c r="A11256" s="26"/>
      <c r="B11256" s="130"/>
    </row>
    <row r="11257" spans="1:2" ht="18" x14ac:dyDescent="0.2">
      <c r="A11257" s="26"/>
      <c r="B11257" s="130"/>
    </row>
    <row r="11258" spans="1:2" ht="18" x14ac:dyDescent="0.2">
      <c r="A11258" s="26"/>
      <c r="B11258" s="130"/>
    </row>
    <row r="11259" spans="1:2" ht="18" x14ac:dyDescent="0.2">
      <c r="A11259" s="26"/>
      <c r="B11259" s="130"/>
    </row>
    <row r="11260" spans="1:2" ht="18" x14ac:dyDescent="0.2">
      <c r="A11260" s="26"/>
      <c r="B11260" s="130"/>
    </row>
    <row r="11261" spans="1:2" ht="18" x14ac:dyDescent="0.2">
      <c r="A11261" s="26"/>
      <c r="B11261" s="130"/>
    </row>
    <row r="11262" spans="1:2" ht="18" x14ac:dyDescent="0.2">
      <c r="A11262" s="26"/>
      <c r="B11262" s="130"/>
    </row>
    <row r="11263" spans="1:2" ht="18" x14ac:dyDescent="0.2">
      <c r="A11263" s="26"/>
      <c r="B11263" s="130"/>
    </row>
    <row r="11264" spans="1:2" ht="18" x14ac:dyDescent="0.2">
      <c r="A11264" s="26"/>
      <c r="B11264" s="130"/>
    </row>
    <row r="11265" spans="1:2" ht="18" x14ac:dyDescent="0.2">
      <c r="A11265" s="26"/>
      <c r="B11265" s="130"/>
    </row>
    <row r="11266" spans="1:2" ht="18" x14ac:dyDescent="0.2">
      <c r="A11266" s="26"/>
      <c r="B11266" s="130"/>
    </row>
    <row r="11267" spans="1:2" ht="18" x14ac:dyDescent="0.2">
      <c r="A11267" s="26"/>
      <c r="B11267" s="130"/>
    </row>
    <row r="11268" spans="1:2" ht="18" x14ac:dyDescent="0.2">
      <c r="A11268" s="26"/>
      <c r="B11268" s="130"/>
    </row>
    <row r="11269" spans="1:2" ht="18" x14ac:dyDescent="0.2">
      <c r="A11269" s="26"/>
      <c r="B11269" s="130"/>
    </row>
    <row r="11270" spans="1:2" ht="18" x14ac:dyDescent="0.2">
      <c r="A11270" s="26"/>
      <c r="B11270" s="130"/>
    </row>
    <row r="11271" spans="1:2" ht="18" x14ac:dyDescent="0.2">
      <c r="A11271" s="26"/>
      <c r="B11271" s="130"/>
    </row>
    <row r="11272" spans="1:2" ht="18" x14ac:dyDescent="0.2">
      <c r="A11272" s="26"/>
      <c r="B11272" s="130"/>
    </row>
    <row r="11273" spans="1:2" ht="18" x14ac:dyDescent="0.2">
      <c r="A11273" s="26"/>
      <c r="B11273" s="130"/>
    </row>
    <row r="11274" spans="1:2" ht="18" x14ac:dyDescent="0.2">
      <c r="A11274" s="26"/>
      <c r="B11274" s="130"/>
    </row>
    <row r="11275" spans="1:2" ht="18" x14ac:dyDescent="0.2">
      <c r="A11275" s="26"/>
      <c r="B11275" s="130"/>
    </row>
    <row r="11276" spans="1:2" ht="18" x14ac:dyDescent="0.2">
      <c r="A11276" s="26"/>
      <c r="B11276" s="130"/>
    </row>
    <row r="11277" spans="1:2" ht="18" x14ac:dyDescent="0.2">
      <c r="A11277" s="26"/>
      <c r="B11277" s="130"/>
    </row>
    <row r="11278" spans="1:2" ht="18" x14ac:dyDescent="0.2">
      <c r="A11278" s="26"/>
      <c r="B11278" s="130"/>
    </row>
    <row r="11279" spans="1:2" ht="18" x14ac:dyDescent="0.2">
      <c r="A11279" s="26"/>
      <c r="B11279" s="130"/>
    </row>
    <row r="11280" spans="1:2" ht="18" x14ac:dyDescent="0.2">
      <c r="A11280" s="26"/>
      <c r="B11280" s="130"/>
    </row>
    <row r="11281" spans="1:2" ht="18" x14ac:dyDescent="0.2">
      <c r="A11281" s="26"/>
      <c r="B11281" s="130"/>
    </row>
    <row r="11282" spans="1:2" ht="18" x14ac:dyDescent="0.2">
      <c r="A11282" s="26"/>
      <c r="B11282" s="130"/>
    </row>
    <row r="11283" spans="1:2" ht="18" x14ac:dyDescent="0.2">
      <c r="A11283" s="26"/>
      <c r="B11283" s="130"/>
    </row>
    <row r="11284" spans="1:2" ht="18" x14ac:dyDescent="0.2">
      <c r="A11284" s="26"/>
      <c r="B11284" s="130"/>
    </row>
    <row r="11285" spans="1:2" ht="18" x14ac:dyDescent="0.2">
      <c r="A11285" s="26"/>
      <c r="B11285" s="130"/>
    </row>
    <row r="11286" spans="1:2" ht="18" x14ac:dyDescent="0.2">
      <c r="A11286" s="26"/>
      <c r="B11286" s="130"/>
    </row>
    <row r="11287" spans="1:2" ht="18" x14ac:dyDescent="0.2">
      <c r="A11287" s="26"/>
      <c r="B11287" s="130"/>
    </row>
    <row r="11288" spans="1:2" ht="18" x14ac:dyDescent="0.2">
      <c r="A11288" s="26"/>
      <c r="B11288" s="130"/>
    </row>
    <row r="11289" spans="1:2" ht="18" x14ac:dyDescent="0.2">
      <c r="A11289" s="26"/>
      <c r="B11289" s="130"/>
    </row>
    <row r="11290" spans="1:2" ht="18" x14ac:dyDescent="0.2">
      <c r="A11290" s="26"/>
      <c r="B11290" s="130"/>
    </row>
    <row r="11291" spans="1:2" ht="18" x14ac:dyDescent="0.2">
      <c r="A11291" s="26"/>
      <c r="B11291" s="130"/>
    </row>
    <row r="11292" spans="1:2" ht="18" x14ac:dyDescent="0.2">
      <c r="A11292" s="26"/>
      <c r="B11292" s="130"/>
    </row>
    <row r="11293" spans="1:2" ht="18" x14ac:dyDescent="0.2">
      <c r="A11293" s="26"/>
      <c r="B11293" s="130"/>
    </row>
    <row r="11294" spans="1:2" ht="18" x14ac:dyDescent="0.2">
      <c r="A11294" s="26"/>
      <c r="B11294" s="130"/>
    </row>
    <row r="11295" spans="1:2" ht="18" x14ac:dyDescent="0.2">
      <c r="A11295" s="26"/>
      <c r="B11295" s="130"/>
    </row>
    <row r="11296" spans="1:2" ht="18" x14ac:dyDescent="0.2">
      <c r="A11296" s="26"/>
      <c r="B11296" s="130"/>
    </row>
    <row r="11297" spans="1:2" ht="18" x14ac:dyDescent="0.2">
      <c r="A11297" s="26"/>
      <c r="B11297" s="130"/>
    </row>
    <row r="11298" spans="1:2" ht="18" x14ac:dyDescent="0.2">
      <c r="A11298" s="26"/>
      <c r="B11298" s="130"/>
    </row>
    <row r="11299" spans="1:2" ht="18" x14ac:dyDescent="0.2">
      <c r="A11299" s="26"/>
      <c r="B11299" s="130"/>
    </row>
    <row r="11300" spans="1:2" ht="18" x14ac:dyDescent="0.2">
      <c r="A11300" s="26"/>
      <c r="B11300" s="130"/>
    </row>
    <row r="11301" spans="1:2" ht="18" x14ac:dyDescent="0.2">
      <c r="A11301" s="26"/>
      <c r="B11301" s="130"/>
    </row>
    <row r="11302" spans="1:2" ht="18" x14ac:dyDescent="0.2">
      <c r="A11302" s="26"/>
      <c r="B11302" s="130"/>
    </row>
    <row r="11303" spans="1:2" ht="18" x14ac:dyDescent="0.2">
      <c r="A11303" s="26"/>
      <c r="B11303" s="130"/>
    </row>
    <row r="11304" spans="1:2" ht="18" x14ac:dyDescent="0.2">
      <c r="A11304" s="26"/>
      <c r="B11304" s="130"/>
    </row>
    <row r="11305" spans="1:2" ht="18" x14ac:dyDescent="0.2">
      <c r="A11305" s="26"/>
      <c r="B11305" s="130"/>
    </row>
    <row r="11306" spans="1:2" ht="18" x14ac:dyDescent="0.2">
      <c r="A11306" s="26"/>
      <c r="B11306" s="130"/>
    </row>
    <row r="11307" spans="1:2" ht="18" x14ac:dyDescent="0.2">
      <c r="A11307" s="26"/>
      <c r="B11307" s="130"/>
    </row>
    <row r="11308" spans="1:2" ht="18" x14ac:dyDescent="0.2">
      <c r="A11308" s="26"/>
      <c r="B11308" s="130"/>
    </row>
    <row r="11309" spans="1:2" ht="18" x14ac:dyDescent="0.2">
      <c r="A11309" s="26"/>
      <c r="B11309" s="130"/>
    </row>
    <row r="11310" spans="1:2" ht="18" x14ac:dyDescent="0.2">
      <c r="A11310" s="26"/>
      <c r="B11310" s="130"/>
    </row>
    <row r="11311" spans="1:2" ht="18" x14ac:dyDescent="0.2">
      <c r="A11311" s="26"/>
      <c r="B11311" s="130"/>
    </row>
    <row r="11312" spans="1:2" ht="18" x14ac:dyDescent="0.2">
      <c r="A11312" s="26"/>
      <c r="B11312" s="130"/>
    </row>
    <row r="11313" spans="1:2" ht="18" x14ac:dyDescent="0.2">
      <c r="A11313" s="26"/>
      <c r="B11313" s="130"/>
    </row>
    <row r="11314" spans="1:2" ht="18" x14ac:dyDescent="0.2">
      <c r="A11314" s="26"/>
      <c r="B11314" s="130"/>
    </row>
    <row r="11315" spans="1:2" ht="18" x14ac:dyDescent="0.2">
      <c r="A11315" s="26"/>
      <c r="B11315" s="130"/>
    </row>
    <row r="11316" spans="1:2" ht="18" x14ac:dyDescent="0.2">
      <c r="A11316" s="26"/>
      <c r="B11316" s="130"/>
    </row>
    <row r="11317" spans="1:2" ht="18" x14ac:dyDescent="0.2">
      <c r="A11317" s="26"/>
      <c r="B11317" s="130"/>
    </row>
    <row r="11318" spans="1:2" ht="18" x14ac:dyDescent="0.2">
      <c r="A11318" s="26"/>
      <c r="B11318" s="130"/>
    </row>
    <row r="11319" spans="1:2" ht="18" x14ac:dyDescent="0.2">
      <c r="A11319" s="26"/>
      <c r="B11319" s="130"/>
    </row>
    <row r="11320" spans="1:2" ht="18" x14ac:dyDescent="0.2">
      <c r="A11320" s="26"/>
      <c r="B11320" s="130"/>
    </row>
    <row r="11321" spans="1:2" ht="18" x14ac:dyDescent="0.2">
      <c r="A11321" s="26"/>
      <c r="B11321" s="130"/>
    </row>
    <row r="11322" spans="1:2" ht="18" x14ac:dyDescent="0.2">
      <c r="A11322" s="26"/>
      <c r="B11322" s="130"/>
    </row>
    <row r="11323" spans="1:2" ht="18" x14ac:dyDescent="0.2">
      <c r="A11323" s="26"/>
      <c r="B11323" s="130"/>
    </row>
    <row r="11324" spans="1:2" ht="18" x14ac:dyDescent="0.2">
      <c r="A11324" s="26"/>
      <c r="B11324" s="130"/>
    </row>
    <row r="11325" spans="1:2" ht="18" x14ac:dyDescent="0.2">
      <c r="A11325" s="26"/>
      <c r="B11325" s="130"/>
    </row>
    <row r="11326" spans="1:2" ht="18" x14ac:dyDescent="0.2">
      <c r="A11326" s="26"/>
      <c r="B11326" s="130"/>
    </row>
    <row r="11327" spans="1:2" ht="18" x14ac:dyDescent="0.2">
      <c r="A11327" s="26"/>
      <c r="B11327" s="130"/>
    </row>
    <row r="11328" spans="1:2" ht="18" x14ac:dyDescent="0.2">
      <c r="A11328" s="26"/>
      <c r="B11328" s="130"/>
    </row>
    <row r="11329" spans="1:2" ht="18" x14ac:dyDescent="0.2">
      <c r="A11329" s="26"/>
      <c r="B11329" s="130"/>
    </row>
    <row r="11330" spans="1:2" ht="18" x14ac:dyDescent="0.2">
      <c r="A11330" s="26"/>
      <c r="B11330" s="130"/>
    </row>
    <row r="11331" spans="1:2" ht="18" x14ac:dyDescent="0.2">
      <c r="A11331" s="26"/>
      <c r="B11331" s="130"/>
    </row>
    <row r="11332" spans="1:2" ht="18" x14ac:dyDescent="0.2">
      <c r="A11332" s="26"/>
      <c r="B11332" s="130"/>
    </row>
    <row r="11333" spans="1:2" ht="18" x14ac:dyDescent="0.2">
      <c r="A11333" s="26"/>
      <c r="B11333" s="130"/>
    </row>
    <row r="11334" spans="1:2" ht="18" x14ac:dyDescent="0.2">
      <c r="A11334" s="26"/>
      <c r="B11334" s="130"/>
    </row>
    <row r="11335" spans="1:2" ht="18" x14ac:dyDescent="0.2">
      <c r="A11335" s="26"/>
      <c r="B11335" s="130"/>
    </row>
    <row r="11336" spans="1:2" ht="18" x14ac:dyDescent="0.2">
      <c r="A11336" s="26"/>
      <c r="B11336" s="130"/>
    </row>
    <row r="11337" spans="1:2" ht="18" x14ac:dyDescent="0.2">
      <c r="A11337" s="26"/>
      <c r="B11337" s="130"/>
    </row>
    <row r="11338" spans="1:2" ht="18" x14ac:dyDescent="0.2">
      <c r="A11338" s="26"/>
      <c r="B11338" s="130"/>
    </row>
    <row r="11339" spans="1:2" ht="18" x14ac:dyDescent="0.2">
      <c r="A11339" s="26"/>
      <c r="B11339" s="130"/>
    </row>
    <row r="11340" spans="1:2" ht="18" x14ac:dyDescent="0.2">
      <c r="A11340" s="26"/>
      <c r="B11340" s="130"/>
    </row>
    <row r="11341" spans="1:2" ht="18" x14ac:dyDescent="0.2">
      <c r="A11341" s="26"/>
      <c r="B11341" s="130"/>
    </row>
    <row r="11342" spans="1:2" ht="18" x14ac:dyDescent="0.2">
      <c r="A11342" s="26"/>
      <c r="B11342" s="130"/>
    </row>
    <row r="11343" spans="1:2" ht="18" x14ac:dyDescent="0.2">
      <c r="A11343" s="26"/>
      <c r="B11343" s="130"/>
    </row>
    <row r="11344" spans="1:2" ht="18" x14ac:dyDescent="0.2">
      <c r="A11344" s="26"/>
      <c r="B11344" s="130"/>
    </row>
    <row r="11345" spans="1:2" ht="18" x14ac:dyDescent="0.2">
      <c r="A11345" s="26"/>
      <c r="B11345" s="130"/>
    </row>
    <row r="11346" spans="1:2" ht="18" x14ac:dyDescent="0.2">
      <c r="A11346" s="26"/>
      <c r="B11346" s="130"/>
    </row>
    <row r="11347" spans="1:2" ht="18" x14ac:dyDescent="0.2">
      <c r="A11347" s="26"/>
      <c r="B11347" s="130"/>
    </row>
    <row r="11348" spans="1:2" ht="18" x14ac:dyDescent="0.2">
      <c r="A11348" s="26"/>
      <c r="B11348" s="130"/>
    </row>
    <row r="11349" spans="1:2" ht="18" x14ac:dyDescent="0.2">
      <c r="A11349" s="26"/>
      <c r="B11349" s="130"/>
    </row>
    <row r="11350" spans="1:2" ht="18" x14ac:dyDescent="0.2">
      <c r="A11350" s="26"/>
      <c r="B11350" s="130"/>
    </row>
    <row r="11351" spans="1:2" ht="18" x14ac:dyDescent="0.2">
      <c r="A11351" s="26"/>
      <c r="B11351" s="130"/>
    </row>
    <row r="11352" spans="1:2" ht="18" x14ac:dyDescent="0.2">
      <c r="A11352" s="26"/>
      <c r="B11352" s="130"/>
    </row>
    <row r="11353" spans="1:2" ht="18" x14ac:dyDescent="0.2">
      <c r="A11353" s="26"/>
      <c r="B11353" s="130"/>
    </row>
    <row r="11354" spans="1:2" ht="18" x14ac:dyDescent="0.2">
      <c r="A11354" s="26"/>
      <c r="B11354" s="130"/>
    </row>
    <row r="11355" spans="1:2" ht="18" x14ac:dyDescent="0.2">
      <c r="A11355" s="26"/>
      <c r="B11355" s="130"/>
    </row>
    <row r="11356" spans="1:2" ht="18" x14ac:dyDescent="0.2">
      <c r="A11356" s="26"/>
      <c r="B11356" s="130"/>
    </row>
    <row r="11357" spans="1:2" ht="18" x14ac:dyDescent="0.2">
      <c r="A11357" s="26"/>
      <c r="B11357" s="130"/>
    </row>
    <row r="11358" spans="1:2" ht="18" x14ac:dyDescent="0.2">
      <c r="A11358" s="26"/>
      <c r="B11358" s="130"/>
    </row>
    <row r="11359" spans="1:2" ht="18" x14ac:dyDescent="0.2">
      <c r="A11359" s="26"/>
      <c r="B11359" s="130"/>
    </row>
    <row r="11360" spans="1:2" ht="18" x14ac:dyDescent="0.2">
      <c r="A11360" s="26"/>
      <c r="B11360" s="130"/>
    </row>
    <row r="11361" spans="1:2" ht="18" x14ac:dyDescent="0.2">
      <c r="A11361" s="26"/>
      <c r="B11361" s="130"/>
    </row>
    <row r="11362" spans="1:2" ht="18" x14ac:dyDescent="0.2">
      <c r="A11362" s="26"/>
      <c r="B11362" s="130"/>
    </row>
    <row r="11363" spans="1:2" ht="18" x14ac:dyDescent="0.2">
      <c r="A11363" s="26"/>
      <c r="B11363" s="130"/>
    </row>
    <row r="11364" spans="1:2" ht="18" x14ac:dyDescent="0.2">
      <c r="A11364" s="26"/>
      <c r="B11364" s="130"/>
    </row>
    <row r="11365" spans="1:2" ht="18" x14ac:dyDescent="0.2">
      <c r="A11365" s="26"/>
      <c r="B11365" s="130"/>
    </row>
    <row r="11366" spans="1:2" ht="18" x14ac:dyDescent="0.2">
      <c r="A11366" s="26"/>
      <c r="B11366" s="130"/>
    </row>
    <row r="11367" spans="1:2" ht="18" x14ac:dyDescent="0.2">
      <c r="A11367" s="26"/>
      <c r="B11367" s="130"/>
    </row>
    <row r="11368" spans="1:2" ht="18" x14ac:dyDescent="0.2">
      <c r="A11368" s="26"/>
      <c r="B11368" s="130"/>
    </row>
    <row r="11369" spans="1:2" ht="18" x14ac:dyDescent="0.2">
      <c r="A11369" s="26"/>
      <c r="B11369" s="130"/>
    </row>
    <row r="11370" spans="1:2" ht="18" x14ac:dyDescent="0.2">
      <c r="A11370" s="26"/>
      <c r="B11370" s="130"/>
    </row>
    <row r="11371" spans="1:2" ht="18" x14ac:dyDescent="0.2">
      <c r="A11371" s="26"/>
      <c r="B11371" s="130"/>
    </row>
    <row r="11372" spans="1:2" ht="18" x14ac:dyDescent="0.2">
      <c r="A11372" s="26"/>
      <c r="B11372" s="130"/>
    </row>
    <row r="11373" spans="1:2" ht="18" x14ac:dyDescent="0.2">
      <c r="A11373" s="26"/>
      <c r="B11373" s="130"/>
    </row>
    <row r="11374" spans="1:2" ht="18" x14ac:dyDescent="0.2">
      <c r="A11374" s="26"/>
      <c r="B11374" s="130"/>
    </row>
    <row r="11375" spans="1:2" ht="18" x14ac:dyDescent="0.2">
      <c r="A11375" s="26"/>
      <c r="B11375" s="130"/>
    </row>
    <row r="11376" spans="1:2" ht="18" x14ac:dyDescent="0.2">
      <c r="A11376" s="26"/>
      <c r="B11376" s="130"/>
    </row>
    <row r="11377" spans="1:2" ht="18" x14ac:dyDescent="0.2">
      <c r="A11377" s="26"/>
      <c r="B11377" s="130"/>
    </row>
    <row r="11378" spans="1:2" ht="18" x14ac:dyDescent="0.2">
      <c r="A11378" s="26"/>
      <c r="B11378" s="130"/>
    </row>
    <row r="11379" spans="1:2" ht="18" x14ac:dyDescent="0.2">
      <c r="A11379" s="26"/>
      <c r="B11379" s="130"/>
    </row>
    <row r="11380" spans="1:2" ht="18" x14ac:dyDescent="0.2">
      <c r="A11380" s="26"/>
      <c r="B11380" s="130"/>
    </row>
    <row r="11381" spans="1:2" ht="18" x14ac:dyDescent="0.2">
      <c r="A11381" s="26"/>
      <c r="B11381" s="130"/>
    </row>
    <row r="11382" spans="1:2" ht="18" x14ac:dyDescent="0.2">
      <c r="A11382" s="26"/>
      <c r="B11382" s="130"/>
    </row>
    <row r="11383" spans="1:2" ht="18" x14ac:dyDescent="0.2">
      <c r="A11383" s="26"/>
      <c r="B11383" s="130"/>
    </row>
    <row r="11384" spans="1:2" ht="18" x14ac:dyDescent="0.2">
      <c r="A11384" s="26"/>
      <c r="B11384" s="130"/>
    </row>
    <row r="11385" spans="1:2" ht="18" x14ac:dyDescent="0.2">
      <c r="A11385" s="26"/>
      <c r="B11385" s="130"/>
    </row>
    <row r="11386" spans="1:2" ht="18" x14ac:dyDescent="0.2">
      <c r="A11386" s="26"/>
      <c r="B11386" s="130"/>
    </row>
    <row r="11387" spans="1:2" ht="18" x14ac:dyDescent="0.2">
      <c r="A11387" s="26"/>
      <c r="B11387" s="130"/>
    </row>
    <row r="11388" spans="1:2" ht="18" x14ac:dyDescent="0.2">
      <c r="A11388" s="26"/>
      <c r="B11388" s="130"/>
    </row>
    <row r="11389" spans="1:2" ht="18" x14ac:dyDescent="0.2">
      <c r="A11389" s="26"/>
      <c r="B11389" s="130"/>
    </row>
    <row r="11390" spans="1:2" ht="18" x14ac:dyDescent="0.2">
      <c r="A11390" s="26"/>
      <c r="B11390" s="130"/>
    </row>
    <row r="11391" spans="1:2" ht="18" x14ac:dyDescent="0.2">
      <c r="A11391" s="26"/>
      <c r="B11391" s="130"/>
    </row>
    <row r="11392" spans="1:2" ht="18" x14ac:dyDescent="0.2">
      <c r="A11392" s="26"/>
      <c r="B11392" s="130"/>
    </row>
    <row r="11393" spans="1:2" ht="18" x14ac:dyDescent="0.2">
      <c r="A11393" s="26"/>
      <c r="B11393" s="130"/>
    </row>
    <row r="11394" spans="1:2" ht="18" x14ac:dyDescent="0.2">
      <c r="A11394" s="26"/>
      <c r="B11394" s="130"/>
    </row>
    <row r="11395" spans="1:2" ht="18" x14ac:dyDescent="0.2">
      <c r="A11395" s="26"/>
      <c r="B11395" s="130"/>
    </row>
    <row r="11396" spans="1:2" ht="18" x14ac:dyDescent="0.2">
      <c r="A11396" s="26"/>
      <c r="B11396" s="130"/>
    </row>
    <row r="11397" spans="1:2" ht="18" x14ac:dyDescent="0.2">
      <c r="A11397" s="26"/>
      <c r="B11397" s="130"/>
    </row>
    <row r="11398" spans="1:2" ht="18" x14ac:dyDescent="0.2">
      <c r="A11398" s="26"/>
      <c r="B11398" s="130"/>
    </row>
    <row r="11399" spans="1:2" ht="18" x14ac:dyDescent="0.2">
      <c r="A11399" s="26"/>
      <c r="B11399" s="130"/>
    </row>
    <row r="11400" spans="1:2" ht="18" x14ac:dyDescent="0.2">
      <c r="A11400" s="26"/>
      <c r="B11400" s="130"/>
    </row>
    <row r="11401" spans="1:2" ht="18" x14ac:dyDescent="0.2">
      <c r="A11401" s="26"/>
      <c r="B11401" s="130"/>
    </row>
    <row r="11402" spans="1:2" ht="18" x14ac:dyDescent="0.2">
      <c r="A11402" s="26"/>
      <c r="B11402" s="130"/>
    </row>
    <row r="11403" spans="1:2" ht="18" x14ac:dyDescent="0.2">
      <c r="A11403" s="26"/>
      <c r="B11403" s="130"/>
    </row>
    <row r="11404" spans="1:2" ht="18" x14ac:dyDescent="0.2">
      <c r="A11404" s="26"/>
      <c r="B11404" s="130"/>
    </row>
    <row r="11405" spans="1:2" ht="18" x14ac:dyDescent="0.2">
      <c r="A11405" s="26"/>
      <c r="B11405" s="130"/>
    </row>
    <row r="11406" spans="1:2" ht="18" x14ac:dyDescent="0.2">
      <c r="A11406" s="26"/>
      <c r="B11406" s="130"/>
    </row>
    <row r="11407" spans="1:2" ht="18" x14ac:dyDescent="0.2">
      <c r="A11407" s="26"/>
      <c r="B11407" s="130"/>
    </row>
    <row r="11408" spans="1:2" ht="18" x14ac:dyDescent="0.2">
      <c r="A11408" s="26"/>
      <c r="B11408" s="130"/>
    </row>
    <row r="11409" spans="1:2" ht="18" x14ac:dyDescent="0.2">
      <c r="A11409" s="26"/>
      <c r="B11409" s="130"/>
    </row>
    <row r="11410" spans="1:2" ht="18" x14ac:dyDescent="0.2">
      <c r="A11410" s="26"/>
      <c r="B11410" s="130"/>
    </row>
    <row r="11411" spans="1:2" ht="18" x14ac:dyDescent="0.2">
      <c r="A11411" s="26"/>
      <c r="B11411" s="130"/>
    </row>
    <row r="11412" spans="1:2" ht="18" x14ac:dyDescent="0.2">
      <c r="A11412" s="26"/>
      <c r="B11412" s="130"/>
    </row>
    <row r="11413" spans="1:2" ht="18" x14ac:dyDescent="0.2">
      <c r="A11413" s="26"/>
      <c r="B11413" s="130"/>
    </row>
    <row r="11414" spans="1:2" ht="18" x14ac:dyDescent="0.2">
      <c r="A11414" s="26"/>
      <c r="B11414" s="130"/>
    </row>
    <row r="11415" spans="1:2" ht="18" x14ac:dyDescent="0.2">
      <c r="A11415" s="26"/>
      <c r="B11415" s="130"/>
    </row>
    <row r="11416" spans="1:2" ht="18" x14ac:dyDescent="0.2">
      <c r="A11416" s="26"/>
      <c r="B11416" s="130"/>
    </row>
    <row r="11417" spans="1:2" ht="18" x14ac:dyDescent="0.2">
      <c r="A11417" s="26"/>
      <c r="B11417" s="130"/>
    </row>
    <row r="11418" spans="1:2" ht="18" x14ac:dyDescent="0.2">
      <c r="A11418" s="26"/>
      <c r="B11418" s="130"/>
    </row>
    <row r="11419" spans="1:2" ht="18" x14ac:dyDescent="0.2">
      <c r="A11419" s="26"/>
      <c r="B11419" s="130"/>
    </row>
    <row r="11420" spans="1:2" ht="18" x14ac:dyDescent="0.2">
      <c r="A11420" s="26"/>
      <c r="B11420" s="130"/>
    </row>
    <row r="11421" spans="1:2" ht="18" x14ac:dyDescent="0.2">
      <c r="A11421" s="26"/>
      <c r="B11421" s="130"/>
    </row>
    <row r="11422" spans="1:2" ht="18" x14ac:dyDescent="0.2">
      <c r="A11422" s="26"/>
      <c r="B11422" s="130"/>
    </row>
    <row r="11423" spans="1:2" ht="18" x14ac:dyDescent="0.2">
      <c r="A11423" s="26"/>
      <c r="B11423" s="130"/>
    </row>
    <row r="11424" spans="1:2" ht="18" x14ac:dyDescent="0.2">
      <c r="A11424" s="26"/>
      <c r="B11424" s="130"/>
    </row>
    <row r="11425" spans="1:2" ht="18" x14ac:dyDescent="0.2">
      <c r="A11425" s="26"/>
      <c r="B11425" s="130"/>
    </row>
    <row r="11426" spans="1:2" ht="18" x14ac:dyDescent="0.2">
      <c r="A11426" s="26"/>
      <c r="B11426" s="130"/>
    </row>
    <row r="11427" spans="1:2" ht="18" x14ac:dyDescent="0.2">
      <c r="A11427" s="26"/>
      <c r="B11427" s="130"/>
    </row>
    <row r="11428" spans="1:2" ht="18" x14ac:dyDescent="0.2">
      <c r="A11428" s="26"/>
      <c r="B11428" s="130"/>
    </row>
    <row r="11429" spans="1:2" ht="18" x14ac:dyDescent="0.2">
      <c r="A11429" s="26"/>
      <c r="B11429" s="130"/>
    </row>
    <row r="11430" spans="1:2" ht="18" x14ac:dyDescent="0.2">
      <c r="A11430" s="26"/>
      <c r="B11430" s="130"/>
    </row>
    <row r="11431" spans="1:2" ht="18" x14ac:dyDescent="0.2">
      <c r="A11431" s="26"/>
      <c r="B11431" s="130"/>
    </row>
    <row r="11432" spans="1:2" ht="18" x14ac:dyDescent="0.2">
      <c r="A11432" s="26"/>
      <c r="B11432" s="130"/>
    </row>
    <row r="11433" spans="1:2" ht="18" x14ac:dyDescent="0.2">
      <c r="A11433" s="26"/>
      <c r="B11433" s="130"/>
    </row>
    <row r="11434" spans="1:2" ht="18" x14ac:dyDescent="0.2">
      <c r="A11434" s="26"/>
      <c r="B11434" s="130"/>
    </row>
    <row r="11435" spans="1:2" ht="18" x14ac:dyDescent="0.2">
      <c r="A11435" s="26"/>
      <c r="B11435" s="130"/>
    </row>
    <row r="11436" spans="1:2" ht="18" x14ac:dyDescent="0.2">
      <c r="A11436" s="26"/>
      <c r="B11436" s="130"/>
    </row>
    <row r="11437" spans="1:2" ht="18" x14ac:dyDescent="0.2">
      <c r="A11437" s="26"/>
      <c r="B11437" s="130"/>
    </row>
    <row r="11438" spans="1:2" ht="18" x14ac:dyDescent="0.2">
      <c r="A11438" s="26"/>
      <c r="B11438" s="130"/>
    </row>
    <row r="11439" spans="1:2" ht="18" x14ac:dyDescent="0.2">
      <c r="A11439" s="26"/>
      <c r="B11439" s="130"/>
    </row>
    <row r="11440" spans="1:2" ht="18" x14ac:dyDescent="0.2">
      <c r="A11440" s="26"/>
      <c r="B11440" s="130"/>
    </row>
    <row r="11441" spans="1:2" ht="18" x14ac:dyDescent="0.2">
      <c r="A11441" s="26"/>
      <c r="B11441" s="130"/>
    </row>
    <row r="11442" spans="1:2" ht="18" x14ac:dyDescent="0.2">
      <c r="A11442" s="26"/>
      <c r="B11442" s="130"/>
    </row>
    <row r="11443" spans="1:2" ht="18" x14ac:dyDescent="0.2">
      <c r="A11443" s="26"/>
      <c r="B11443" s="130"/>
    </row>
    <row r="11444" spans="1:2" ht="18" x14ac:dyDescent="0.2">
      <c r="A11444" s="26"/>
      <c r="B11444" s="130"/>
    </row>
    <row r="11445" spans="1:2" ht="18" x14ac:dyDescent="0.2">
      <c r="A11445" s="26"/>
      <c r="B11445" s="130"/>
    </row>
    <row r="11446" spans="1:2" ht="18" x14ac:dyDescent="0.2">
      <c r="A11446" s="26"/>
      <c r="B11446" s="130"/>
    </row>
    <row r="11447" spans="1:2" ht="18" x14ac:dyDescent="0.2">
      <c r="A11447" s="26"/>
      <c r="B11447" s="130"/>
    </row>
    <row r="11448" spans="1:2" ht="18" x14ac:dyDescent="0.2">
      <c r="A11448" s="26"/>
      <c r="B11448" s="130"/>
    </row>
    <row r="11449" spans="1:2" ht="18" x14ac:dyDescent="0.2">
      <c r="A11449" s="26"/>
      <c r="B11449" s="130"/>
    </row>
    <row r="11450" spans="1:2" ht="18" x14ac:dyDescent="0.2">
      <c r="A11450" s="26"/>
      <c r="B11450" s="130"/>
    </row>
    <row r="11451" spans="1:2" ht="18" x14ac:dyDescent="0.2">
      <c r="A11451" s="26"/>
      <c r="B11451" s="130"/>
    </row>
    <row r="11452" spans="1:2" ht="18" x14ac:dyDescent="0.2">
      <c r="A11452" s="26"/>
      <c r="B11452" s="130"/>
    </row>
    <row r="11453" spans="1:2" ht="18" x14ac:dyDescent="0.2">
      <c r="A11453" s="26"/>
      <c r="B11453" s="130"/>
    </row>
    <row r="11454" spans="1:2" ht="18" x14ac:dyDescent="0.2">
      <c r="A11454" s="26"/>
      <c r="B11454" s="130"/>
    </row>
    <row r="11455" spans="1:2" ht="18" x14ac:dyDescent="0.2">
      <c r="A11455" s="26"/>
      <c r="B11455" s="130"/>
    </row>
    <row r="11456" spans="1:2" ht="18" x14ac:dyDescent="0.2">
      <c r="A11456" s="26"/>
      <c r="B11456" s="130"/>
    </row>
    <row r="11457" spans="1:2" ht="18" x14ac:dyDescent="0.2">
      <c r="A11457" s="26"/>
      <c r="B11457" s="130"/>
    </row>
    <row r="11458" spans="1:2" ht="18" x14ac:dyDescent="0.2">
      <c r="A11458" s="26"/>
      <c r="B11458" s="130"/>
    </row>
    <row r="11459" spans="1:2" ht="18" x14ac:dyDescent="0.2">
      <c r="A11459" s="26"/>
      <c r="B11459" s="130"/>
    </row>
    <row r="11460" spans="1:2" ht="18" x14ac:dyDescent="0.2">
      <c r="A11460" s="26"/>
      <c r="B11460" s="130"/>
    </row>
    <row r="11461" spans="1:2" ht="18" x14ac:dyDescent="0.2">
      <c r="A11461" s="26"/>
      <c r="B11461" s="130"/>
    </row>
    <row r="11462" spans="1:2" ht="18" x14ac:dyDescent="0.2">
      <c r="A11462" s="26"/>
      <c r="B11462" s="130"/>
    </row>
    <row r="11463" spans="1:2" ht="18" x14ac:dyDescent="0.2">
      <c r="A11463" s="26"/>
      <c r="B11463" s="130"/>
    </row>
    <row r="11464" spans="1:2" ht="18" x14ac:dyDescent="0.2">
      <c r="A11464" s="26"/>
      <c r="B11464" s="130"/>
    </row>
    <row r="11465" spans="1:2" ht="18" x14ac:dyDescent="0.2">
      <c r="A11465" s="26"/>
      <c r="B11465" s="130"/>
    </row>
    <row r="11466" spans="1:2" ht="18" x14ac:dyDescent="0.2">
      <c r="A11466" s="26"/>
      <c r="B11466" s="130"/>
    </row>
    <row r="11467" spans="1:2" ht="18" x14ac:dyDescent="0.2">
      <c r="A11467" s="26"/>
      <c r="B11467" s="130"/>
    </row>
    <row r="11468" spans="1:2" ht="18" x14ac:dyDescent="0.2">
      <c r="A11468" s="26"/>
      <c r="B11468" s="130"/>
    </row>
    <row r="11469" spans="1:2" ht="18" x14ac:dyDescent="0.2">
      <c r="A11469" s="26"/>
      <c r="B11469" s="130"/>
    </row>
    <row r="11470" spans="1:2" ht="18" x14ac:dyDescent="0.2">
      <c r="A11470" s="26"/>
      <c r="B11470" s="130"/>
    </row>
    <row r="11471" spans="1:2" ht="18" x14ac:dyDescent="0.2">
      <c r="A11471" s="26"/>
      <c r="B11471" s="130"/>
    </row>
    <row r="11472" spans="1:2" ht="18" x14ac:dyDescent="0.2">
      <c r="A11472" s="26"/>
      <c r="B11472" s="130"/>
    </row>
    <row r="11473" spans="1:2" ht="18" x14ac:dyDescent="0.2">
      <c r="A11473" s="26"/>
      <c r="B11473" s="130"/>
    </row>
    <row r="11474" spans="1:2" ht="18" x14ac:dyDescent="0.2">
      <c r="A11474" s="26"/>
      <c r="B11474" s="130"/>
    </row>
    <row r="11475" spans="1:2" ht="18" x14ac:dyDescent="0.2">
      <c r="A11475" s="26"/>
      <c r="B11475" s="130"/>
    </row>
    <row r="11476" spans="1:2" ht="18" x14ac:dyDescent="0.2">
      <c r="A11476" s="26"/>
      <c r="B11476" s="130"/>
    </row>
    <row r="11477" spans="1:2" ht="18" x14ac:dyDescent="0.2">
      <c r="A11477" s="26"/>
      <c r="B11477" s="130"/>
    </row>
    <row r="11478" spans="1:2" ht="18" x14ac:dyDescent="0.2">
      <c r="A11478" s="26"/>
      <c r="B11478" s="130"/>
    </row>
    <row r="11479" spans="1:2" ht="18" x14ac:dyDescent="0.2">
      <c r="A11479" s="26"/>
      <c r="B11479" s="130"/>
    </row>
    <row r="11480" spans="1:2" ht="18" x14ac:dyDescent="0.2">
      <c r="A11480" s="26"/>
      <c r="B11480" s="130"/>
    </row>
    <row r="11481" spans="1:2" ht="18" x14ac:dyDescent="0.2">
      <c r="A11481" s="26"/>
      <c r="B11481" s="130"/>
    </row>
    <row r="11482" spans="1:2" ht="18" x14ac:dyDescent="0.2">
      <c r="A11482" s="26"/>
      <c r="B11482" s="130"/>
    </row>
    <row r="11483" spans="1:2" ht="18" x14ac:dyDescent="0.2">
      <c r="A11483" s="26"/>
      <c r="B11483" s="130"/>
    </row>
    <row r="11484" spans="1:2" ht="18" x14ac:dyDescent="0.2">
      <c r="A11484" s="26"/>
      <c r="B11484" s="130"/>
    </row>
    <row r="11485" spans="1:2" ht="18" x14ac:dyDescent="0.2">
      <c r="A11485" s="26"/>
      <c r="B11485" s="130"/>
    </row>
    <row r="11486" spans="1:2" ht="18" x14ac:dyDescent="0.2">
      <c r="A11486" s="26"/>
      <c r="B11486" s="130"/>
    </row>
    <row r="11487" spans="1:2" ht="18" x14ac:dyDescent="0.2">
      <c r="A11487" s="26"/>
      <c r="B11487" s="130"/>
    </row>
    <row r="11488" spans="1:2" ht="18" x14ac:dyDescent="0.2">
      <c r="A11488" s="26"/>
      <c r="B11488" s="130"/>
    </row>
    <row r="11489" spans="1:2" ht="18" x14ac:dyDescent="0.2">
      <c r="A11489" s="26"/>
      <c r="B11489" s="130"/>
    </row>
    <row r="11490" spans="1:2" ht="18" x14ac:dyDescent="0.2">
      <c r="A11490" s="26"/>
      <c r="B11490" s="130"/>
    </row>
    <row r="11491" spans="1:2" ht="18" x14ac:dyDescent="0.2">
      <c r="A11491" s="26"/>
      <c r="B11491" s="130"/>
    </row>
    <row r="11492" spans="1:2" ht="18" x14ac:dyDescent="0.2">
      <c r="A11492" s="26"/>
      <c r="B11492" s="130"/>
    </row>
    <row r="11493" spans="1:2" ht="18" x14ac:dyDescent="0.2">
      <c r="A11493" s="26"/>
      <c r="B11493" s="130"/>
    </row>
    <row r="11494" spans="1:2" ht="18" x14ac:dyDescent="0.2">
      <c r="A11494" s="26"/>
      <c r="B11494" s="130"/>
    </row>
    <row r="11495" spans="1:2" ht="18" x14ac:dyDescent="0.2">
      <c r="A11495" s="26"/>
      <c r="B11495" s="130"/>
    </row>
    <row r="11496" spans="1:2" ht="18" x14ac:dyDescent="0.2">
      <c r="A11496" s="26"/>
      <c r="B11496" s="130"/>
    </row>
    <row r="11497" spans="1:2" ht="18" x14ac:dyDescent="0.2">
      <c r="A11497" s="26"/>
      <c r="B11497" s="130"/>
    </row>
    <row r="11498" spans="1:2" ht="18" x14ac:dyDescent="0.2">
      <c r="A11498" s="26"/>
      <c r="B11498" s="130"/>
    </row>
    <row r="11499" spans="1:2" ht="18" x14ac:dyDescent="0.2">
      <c r="A11499" s="26"/>
      <c r="B11499" s="130"/>
    </row>
    <row r="11500" spans="1:2" ht="18" x14ac:dyDescent="0.2">
      <c r="A11500" s="26"/>
      <c r="B11500" s="130"/>
    </row>
    <row r="11501" spans="1:2" ht="18" x14ac:dyDescent="0.2">
      <c r="A11501" s="26"/>
      <c r="B11501" s="130"/>
    </row>
    <row r="11502" spans="1:2" ht="18" x14ac:dyDescent="0.2">
      <c r="A11502" s="26"/>
      <c r="B11502" s="130"/>
    </row>
    <row r="11503" spans="1:2" ht="18" x14ac:dyDescent="0.2">
      <c r="A11503" s="26"/>
      <c r="B11503" s="130"/>
    </row>
    <row r="11504" spans="1:2" ht="18" x14ac:dyDescent="0.2">
      <c r="A11504" s="26"/>
      <c r="B11504" s="130"/>
    </row>
    <row r="11505" spans="1:2" ht="18" x14ac:dyDescent="0.2">
      <c r="A11505" s="26"/>
      <c r="B11505" s="130"/>
    </row>
    <row r="11506" spans="1:2" ht="18" x14ac:dyDescent="0.2">
      <c r="A11506" s="26"/>
      <c r="B11506" s="130"/>
    </row>
    <row r="11507" spans="1:2" ht="18" x14ac:dyDescent="0.2">
      <c r="A11507" s="26"/>
      <c r="B11507" s="130"/>
    </row>
    <row r="11508" spans="1:2" ht="18" x14ac:dyDescent="0.2">
      <c r="A11508" s="26"/>
      <c r="B11508" s="130"/>
    </row>
    <row r="11509" spans="1:2" ht="18" x14ac:dyDescent="0.2">
      <c r="A11509" s="26"/>
      <c r="B11509" s="130"/>
    </row>
    <row r="11510" spans="1:2" ht="18" x14ac:dyDescent="0.2">
      <c r="A11510" s="26"/>
      <c r="B11510" s="130"/>
    </row>
    <row r="11511" spans="1:2" ht="18" x14ac:dyDescent="0.2">
      <c r="A11511" s="26"/>
      <c r="B11511" s="130"/>
    </row>
    <row r="11512" spans="1:2" ht="18" x14ac:dyDescent="0.2">
      <c r="A11512" s="26"/>
      <c r="B11512" s="130"/>
    </row>
    <row r="11513" spans="1:2" ht="18" x14ac:dyDescent="0.2">
      <c r="A11513" s="26"/>
      <c r="B11513" s="130"/>
    </row>
    <row r="11514" spans="1:2" ht="18" x14ac:dyDescent="0.2">
      <c r="A11514" s="26"/>
      <c r="B11514" s="130"/>
    </row>
    <row r="11515" spans="1:2" ht="18" x14ac:dyDescent="0.2">
      <c r="A11515" s="26"/>
      <c r="B11515" s="130"/>
    </row>
    <row r="11516" spans="1:2" ht="18" x14ac:dyDescent="0.2">
      <c r="A11516" s="26"/>
      <c r="B11516" s="130"/>
    </row>
    <row r="11517" spans="1:2" ht="18" x14ac:dyDescent="0.2">
      <c r="A11517" s="26"/>
      <c r="B11517" s="130"/>
    </row>
    <row r="11518" spans="1:2" ht="18" x14ac:dyDescent="0.2">
      <c r="A11518" s="26"/>
      <c r="B11518" s="130"/>
    </row>
    <row r="11519" spans="1:2" ht="18" x14ac:dyDescent="0.2">
      <c r="A11519" s="26"/>
      <c r="B11519" s="130"/>
    </row>
    <row r="11520" spans="1:2" ht="18" x14ac:dyDescent="0.2">
      <c r="A11520" s="26"/>
      <c r="B11520" s="130"/>
    </row>
    <row r="11521" spans="1:2" ht="18" x14ac:dyDescent="0.2">
      <c r="A11521" s="26"/>
      <c r="B11521" s="130"/>
    </row>
    <row r="11522" spans="1:2" ht="18" x14ac:dyDescent="0.2">
      <c r="A11522" s="26"/>
      <c r="B11522" s="130"/>
    </row>
    <row r="11523" spans="1:2" ht="18" x14ac:dyDescent="0.2">
      <c r="A11523" s="26"/>
      <c r="B11523" s="130"/>
    </row>
    <row r="11524" spans="1:2" ht="18" x14ac:dyDescent="0.2">
      <c r="A11524" s="26"/>
      <c r="B11524" s="130"/>
    </row>
    <row r="11525" spans="1:2" ht="18" x14ac:dyDescent="0.2">
      <c r="A11525" s="26"/>
      <c r="B11525" s="130"/>
    </row>
    <row r="11526" spans="1:2" ht="18" x14ac:dyDescent="0.2">
      <c r="A11526" s="26"/>
      <c r="B11526" s="130"/>
    </row>
    <row r="11527" spans="1:2" ht="18" x14ac:dyDescent="0.2">
      <c r="A11527" s="26"/>
      <c r="B11527" s="130"/>
    </row>
    <row r="11528" spans="1:2" ht="18" x14ac:dyDescent="0.2">
      <c r="A11528" s="26"/>
      <c r="B11528" s="130"/>
    </row>
    <row r="11529" spans="1:2" ht="18" x14ac:dyDescent="0.2">
      <c r="A11529" s="26"/>
      <c r="B11529" s="130"/>
    </row>
    <row r="11530" spans="1:2" ht="18" x14ac:dyDescent="0.2">
      <c r="A11530" s="26"/>
      <c r="B11530" s="130"/>
    </row>
    <row r="11531" spans="1:2" ht="18" x14ac:dyDescent="0.2">
      <c r="A11531" s="26"/>
      <c r="B11531" s="130"/>
    </row>
    <row r="11532" spans="1:2" ht="18" x14ac:dyDescent="0.2">
      <c r="A11532" s="26"/>
      <c r="B11532" s="130"/>
    </row>
    <row r="11533" spans="1:2" ht="18" x14ac:dyDescent="0.2">
      <c r="A11533" s="26"/>
      <c r="B11533" s="130"/>
    </row>
    <row r="11534" spans="1:2" ht="18" x14ac:dyDescent="0.2">
      <c r="A11534" s="26"/>
      <c r="B11534" s="130"/>
    </row>
    <row r="11535" spans="1:2" ht="18" x14ac:dyDescent="0.2">
      <c r="A11535" s="26"/>
      <c r="B11535" s="130"/>
    </row>
    <row r="11536" spans="1:2" ht="18" x14ac:dyDescent="0.2">
      <c r="A11536" s="26"/>
      <c r="B11536" s="130"/>
    </row>
    <row r="11537" spans="1:2" ht="18" x14ac:dyDescent="0.2">
      <c r="A11537" s="26"/>
      <c r="B11537" s="130"/>
    </row>
    <row r="11538" spans="1:2" ht="18" x14ac:dyDescent="0.2">
      <c r="A11538" s="26"/>
      <c r="B11538" s="130"/>
    </row>
    <row r="11539" spans="1:2" ht="18" x14ac:dyDescent="0.2">
      <c r="A11539" s="26"/>
      <c r="B11539" s="130"/>
    </row>
    <row r="11540" spans="1:2" ht="18" x14ac:dyDescent="0.2">
      <c r="A11540" s="26"/>
      <c r="B11540" s="130"/>
    </row>
    <row r="11541" spans="1:2" ht="18" x14ac:dyDescent="0.2">
      <c r="A11541" s="26"/>
      <c r="B11541" s="130"/>
    </row>
    <row r="11542" spans="1:2" ht="18" x14ac:dyDescent="0.2">
      <c r="A11542" s="26"/>
      <c r="B11542" s="130"/>
    </row>
    <row r="11543" spans="1:2" ht="18" x14ac:dyDescent="0.2">
      <c r="A11543" s="26"/>
      <c r="B11543" s="130"/>
    </row>
    <row r="11544" spans="1:2" ht="18" x14ac:dyDescent="0.2">
      <c r="A11544" s="26"/>
      <c r="B11544" s="130"/>
    </row>
    <row r="11545" spans="1:2" ht="18" x14ac:dyDescent="0.2">
      <c r="A11545" s="26"/>
      <c r="B11545" s="130"/>
    </row>
    <row r="11546" spans="1:2" ht="18" x14ac:dyDescent="0.2">
      <c r="A11546" s="26"/>
      <c r="B11546" s="130"/>
    </row>
    <row r="11547" spans="1:2" ht="18" x14ac:dyDescent="0.2">
      <c r="A11547" s="26"/>
      <c r="B11547" s="130"/>
    </row>
    <row r="11548" spans="1:2" ht="18" x14ac:dyDescent="0.2">
      <c r="A11548" s="26"/>
      <c r="B11548" s="130"/>
    </row>
    <row r="11549" spans="1:2" ht="18" x14ac:dyDescent="0.2">
      <c r="A11549" s="26"/>
      <c r="B11549" s="130"/>
    </row>
    <row r="11550" spans="1:2" ht="18" x14ac:dyDescent="0.2">
      <c r="A11550" s="26"/>
      <c r="B11550" s="130"/>
    </row>
    <row r="11551" spans="1:2" ht="18" x14ac:dyDescent="0.2">
      <c r="A11551" s="26"/>
      <c r="B11551" s="130"/>
    </row>
    <row r="11552" spans="1:2" ht="18" x14ac:dyDescent="0.2">
      <c r="A11552" s="26"/>
      <c r="B11552" s="130"/>
    </row>
    <row r="11553" spans="1:2" ht="18" x14ac:dyDescent="0.2">
      <c r="A11553" s="26"/>
      <c r="B11553" s="130"/>
    </row>
    <row r="11554" spans="1:2" ht="18" x14ac:dyDescent="0.2">
      <c r="A11554" s="26"/>
      <c r="B11554" s="130"/>
    </row>
    <row r="11555" spans="1:2" ht="18" x14ac:dyDescent="0.2">
      <c r="A11555" s="26"/>
      <c r="B11555" s="130"/>
    </row>
    <row r="11556" spans="1:2" ht="18" x14ac:dyDescent="0.2">
      <c r="A11556" s="26"/>
      <c r="B11556" s="130"/>
    </row>
    <row r="11557" spans="1:2" ht="18" x14ac:dyDescent="0.2">
      <c r="A11557" s="26"/>
      <c r="B11557" s="130"/>
    </row>
    <row r="11558" spans="1:2" ht="18" x14ac:dyDescent="0.2">
      <c r="A11558" s="26"/>
      <c r="B11558" s="130"/>
    </row>
    <row r="11559" spans="1:2" ht="18" x14ac:dyDescent="0.2">
      <c r="A11559" s="26"/>
      <c r="B11559" s="130"/>
    </row>
    <row r="11560" spans="1:2" ht="18" x14ac:dyDescent="0.2">
      <c r="A11560" s="26"/>
      <c r="B11560" s="130"/>
    </row>
    <row r="11561" spans="1:2" ht="18" x14ac:dyDescent="0.2">
      <c r="A11561" s="26"/>
      <c r="B11561" s="130"/>
    </row>
    <row r="11562" spans="1:2" ht="18" x14ac:dyDescent="0.2">
      <c r="A11562" s="26"/>
      <c r="B11562" s="130"/>
    </row>
    <row r="11563" spans="1:2" ht="18" x14ac:dyDescent="0.2">
      <c r="A11563" s="26"/>
      <c r="B11563" s="130"/>
    </row>
    <row r="11564" spans="1:2" ht="18" x14ac:dyDescent="0.2">
      <c r="A11564" s="26"/>
      <c r="B11564" s="130"/>
    </row>
    <row r="11565" spans="1:2" ht="18" x14ac:dyDescent="0.2">
      <c r="A11565" s="26"/>
      <c r="B11565" s="130"/>
    </row>
    <row r="11566" spans="1:2" ht="18" x14ac:dyDescent="0.2">
      <c r="A11566" s="26"/>
      <c r="B11566" s="130"/>
    </row>
    <row r="11567" spans="1:2" ht="18" x14ac:dyDescent="0.2">
      <c r="A11567" s="26"/>
      <c r="B11567" s="130"/>
    </row>
    <row r="11568" spans="1:2" ht="18" x14ac:dyDescent="0.2">
      <c r="A11568" s="26"/>
      <c r="B11568" s="130"/>
    </row>
    <row r="11569" spans="1:2" ht="18" x14ac:dyDescent="0.2">
      <c r="A11569" s="26"/>
      <c r="B11569" s="130"/>
    </row>
    <row r="11570" spans="1:2" ht="18" x14ac:dyDescent="0.2">
      <c r="A11570" s="26"/>
      <c r="B11570" s="130"/>
    </row>
    <row r="11571" spans="1:2" ht="18" x14ac:dyDescent="0.2">
      <c r="A11571" s="26"/>
      <c r="B11571" s="130"/>
    </row>
    <row r="11572" spans="1:2" ht="18" x14ac:dyDescent="0.2">
      <c r="A11572" s="26"/>
      <c r="B11572" s="130"/>
    </row>
    <row r="11573" spans="1:2" ht="18" x14ac:dyDescent="0.2">
      <c r="A11573" s="26"/>
      <c r="B11573" s="130"/>
    </row>
    <row r="11574" spans="1:2" ht="18" x14ac:dyDescent="0.2">
      <c r="A11574" s="26"/>
      <c r="B11574" s="130"/>
    </row>
    <row r="11575" spans="1:2" ht="18" x14ac:dyDescent="0.2">
      <c r="A11575" s="26"/>
      <c r="B11575" s="130"/>
    </row>
    <row r="11576" spans="1:2" ht="18" x14ac:dyDescent="0.2">
      <c r="A11576" s="26"/>
      <c r="B11576" s="130"/>
    </row>
    <row r="11577" spans="1:2" ht="18" x14ac:dyDescent="0.2">
      <c r="A11577" s="26"/>
      <c r="B11577" s="130"/>
    </row>
    <row r="11578" spans="1:2" ht="18" x14ac:dyDescent="0.2">
      <c r="A11578" s="26"/>
      <c r="B11578" s="130"/>
    </row>
    <row r="11579" spans="1:2" ht="18" x14ac:dyDescent="0.2">
      <c r="A11579" s="26"/>
      <c r="B11579" s="130"/>
    </row>
    <row r="11580" spans="1:2" ht="18" x14ac:dyDescent="0.2">
      <c r="A11580" s="26"/>
      <c r="B11580" s="130"/>
    </row>
    <row r="11581" spans="1:2" ht="18" x14ac:dyDescent="0.2">
      <c r="A11581" s="26"/>
      <c r="B11581" s="130"/>
    </row>
    <row r="11582" spans="1:2" ht="18" x14ac:dyDescent="0.2">
      <c r="A11582" s="26"/>
      <c r="B11582" s="130"/>
    </row>
    <row r="11583" spans="1:2" ht="18" x14ac:dyDescent="0.2">
      <c r="A11583" s="26"/>
      <c r="B11583" s="130"/>
    </row>
    <row r="11584" spans="1:2" ht="18" x14ac:dyDescent="0.2">
      <c r="A11584" s="26"/>
      <c r="B11584" s="130"/>
    </row>
    <row r="11585" spans="1:2" ht="18" x14ac:dyDescent="0.2">
      <c r="A11585" s="26"/>
      <c r="B11585" s="130"/>
    </row>
    <row r="11586" spans="1:2" ht="18" x14ac:dyDescent="0.2">
      <c r="A11586" s="26"/>
      <c r="B11586" s="130"/>
    </row>
    <row r="11587" spans="1:2" ht="18" x14ac:dyDescent="0.2">
      <c r="A11587" s="26"/>
      <c r="B11587" s="130"/>
    </row>
    <row r="11588" spans="1:2" ht="18" x14ac:dyDescent="0.2">
      <c r="A11588" s="26"/>
      <c r="B11588" s="130"/>
    </row>
    <row r="11589" spans="1:2" ht="18" x14ac:dyDescent="0.2">
      <c r="A11589" s="26"/>
      <c r="B11589" s="130"/>
    </row>
    <row r="11590" spans="1:2" ht="18" x14ac:dyDescent="0.2">
      <c r="A11590" s="26"/>
      <c r="B11590" s="130"/>
    </row>
    <row r="11591" spans="1:2" ht="18" x14ac:dyDescent="0.2">
      <c r="A11591" s="26"/>
      <c r="B11591" s="130"/>
    </row>
    <row r="11592" spans="1:2" ht="18" x14ac:dyDescent="0.2">
      <c r="A11592" s="26"/>
      <c r="B11592" s="130"/>
    </row>
    <row r="11593" spans="1:2" ht="18" x14ac:dyDescent="0.2">
      <c r="A11593" s="26"/>
      <c r="B11593" s="130"/>
    </row>
    <row r="11594" spans="1:2" ht="18" x14ac:dyDescent="0.2">
      <c r="A11594" s="26"/>
      <c r="B11594" s="130"/>
    </row>
    <row r="11595" spans="1:2" ht="18" x14ac:dyDescent="0.2">
      <c r="A11595" s="26"/>
      <c r="B11595" s="130"/>
    </row>
    <row r="11596" spans="1:2" ht="18" x14ac:dyDescent="0.2">
      <c r="A11596" s="26"/>
      <c r="B11596" s="130"/>
    </row>
    <row r="11597" spans="1:2" ht="18" x14ac:dyDescent="0.2">
      <c r="A11597" s="26"/>
      <c r="B11597" s="130"/>
    </row>
    <row r="11598" spans="1:2" ht="18" x14ac:dyDescent="0.2">
      <c r="A11598" s="26"/>
      <c r="B11598" s="130"/>
    </row>
    <row r="11599" spans="1:2" ht="18" x14ac:dyDescent="0.2">
      <c r="A11599" s="26"/>
      <c r="B11599" s="130"/>
    </row>
    <row r="11600" spans="1:2" ht="18" x14ac:dyDescent="0.2">
      <c r="A11600" s="26"/>
      <c r="B11600" s="130"/>
    </row>
    <row r="11601" spans="1:2" ht="18" x14ac:dyDescent="0.2">
      <c r="A11601" s="26"/>
      <c r="B11601" s="130"/>
    </row>
    <row r="11602" spans="1:2" ht="18" x14ac:dyDescent="0.2">
      <c r="A11602" s="26"/>
      <c r="B11602" s="130"/>
    </row>
    <row r="11603" spans="1:2" ht="18" x14ac:dyDescent="0.2">
      <c r="A11603" s="26"/>
      <c r="B11603" s="130"/>
    </row>
    <row r="11604" spans="1:2" ht="18" x14ac:dyDescent="0.2">
      <c r="A11604" s="26"/>
      <c r="B11604" s="130"/>
    </row>
    <row r="11605" spans="1:2" ht="18" x14ac:dyDescent="0.2">
      <c r="A11605" s="26"/>
      <c r="B11605" s="130"/>
    </row>
    <row r="11606" spans="1:2" ht="18" x14ac:dyDescent="0.2">
      <c r="A11606" s="26"/>
      <c r="B11606" s="130"/>
    </row>
    <row r="11607" spans="1:2" ht="18" x14ac:dyDescent="0.2">
      <c r="A11607" s="26"/>
      <c r="B11607" s="130"/>
    </row>
    <row r="11608" spans="1:2" ht="18" x14ac:dyDescent="0.2">
      <c r="A11608" s="26"/>
      <c r="B11608" s="130"/>
    </row>
    <row r="11609" spans="1:2" ht="18" x14ac:dyDescent="0.2">
      <c r="A11609" s="26"/>
      <c r="B11609" s="130"/>
    </row>
    <row r="11610" spans="1:2" ht="18" x14ac:dyDescent="0.2">
      <c r="A11610" s="26"/>
      <c r="B11610" s="130"/>
    </row>
    <row r="11611" spans="1:2" ht="18" x14ac:dyDescent="0.2">
      <c r="A11611" s="26"/>
      <c r="B11611" s="130"/>
    </row>
    <row r="11612" spans="1:2" ht="18" x14ac:dyDescent="0.2">
      <c r="A11612" s="26"/>
      <c r="B11612" s="130"/>
    </row>
    <row r="11613" spans="1:2" ht="18" x14ac:dyDescent="0.2">
      <c r="A11613" s="26"/>
      <c r="B11613" s="130"/>
    </row>
    <row r="11614" spans="1:2" ht="18" x14ac:dyDescent="0.2">
      <c r="A11614" s="26"/>
      <c r="B11614" s="130"/>
    </row>
    <row r="11615" spans="1:2" ht="18" x14ac:dyDescent="0.2">
      <c r="A11615" s="26"/>
      <c r="B11615" s="130"/>
    </row>
    <row r="11616" spans="1:2" ht="18" x14ac:dyDescent="0.2">
      <c r="A11616" s="26"/>
      <c r="B11616" s="130"/>
    </row>
    <row r="11617" spans="1:2" ht="18" x14ac:dyDescent="0.2">
      <c r="A11617" s="26"/>
      <c r="B11617" s="130"/>
    </row>
    <row r="11618" spans="1:2" ht="18" x14ac:dyDescent="0.2">
      <c r="A11618" s="26"/>
      <c r="B11618" s="130"/>
    </row>
    <row r="11619" spans="1:2" ht="18" x14ac:dyDescent="0.2">
      <c r="A11619" s="26"/>
      <c r="B11619" s="130"/>
    </row>
    <row r="11620" spans="1:2" ht="18" x14ac:dyDescent="0.2">
      <c r="A11620" s="26"/>
      <c r="B11620" s="130"/>
    </row>
    <row r="11621" spans="1:2" ht="18" x14ac:dyDescent="0.2">
      <c r="A11621" s="26"/>
      <c r="B11621" s="130"/>
    </row>
    <row r="11622" spans="1:2" ht="18" x14ac:dyDescent="0.2">
      <c r="A11622" s="26"/>
      <c r="B11622" s="130"/>
    </row>
    <row r="11623" spans="1:2" ht="18" x14ac:dyDescent="0.2">
      <c r="A11623" s="26"/>
      <c r="B11623" s="130"/>
    </row>
    <row r="11624" spans="1:2" ht="18" x14ac:dyDescent="0.2">
      <c r="A11624" s="26"/>
      <c r="B11624" s="130"/>
    </row>
    <row r="11625" spans="1:2" ht="18" x14ac:dyDescent="0.2">
      <c r="A11625" s="26"/>
      <c r="B11625" s="130"/>
    </row>
    <row r="11626" spans="1:2" ht="18" x14ac:dyDescent="0.2">
      <c r="A11626" s="26"/>
      <c r="B11626" s="130"/>
    </row>
    <row r="11627" spans="1:2" ht="18" x14ac:dyDescent="0.2">
      <c r="A11627" s="26"/>
      <c r="B11627" s="130"/>
    </row>
    <row r="11628" spans="1:2" ht="18" x14ac:dyDescent="0.2">
      <c r="A11628" s="26"/>
      <c r="B11628" s="130"/>
    </row>
    <row r="11629" spans="1:2" ht="18" x14ac:dyDescent="0.2">
      <c r="A11629" s="26"/>
      <c r="B11629" s="130"/>
    </row>
    <row r="11630" spans="1:2" ht="18" x14ac:dyDescent="0.2">
      <c r="A11630" s="26"/>
      <c r="B11630" s="130"/>
    </row>
    <row r="11631" spans="1:2" ht="18" x14ac:dyDescent="0.2">
      <c r="A11631" s="26"/>
      <c r="B11631" s="130"/>
    </row>
    <row r="11632" spans="1:2" ht="18" x14ac:dyDescent="0.2">
      <c r="A11632" s="26"/>
      <c r="B11632" s="130"/>
    </row>
    <row r="11633" spans="1:2" ht="18" x14ac:dyDescent="0.2">
      <c r="A11633" s="26"/>
      <c r="B11633" s="130"/>
    </row>
    <row r="11634" spans="1:2" ht="18" x14ac:dyDescent="0.2">
      <c r="A11634" s="26"/>
      <c r="B11634" s="130"/>
    </row>
    <row r="11635" spans="1:2" ht="18" x14ac:dyDescent="0.2">
      <c r="A11635" s="26"/>
      <c r="B11635" s="130"/>
    </row>
    <row r="11636" spans="1:2" ht="18" x14ac:dyDescent="0.2">
      <c r="A11636" s="26"/>
      <c r="B11636" s="130"/>
    </row>
    <row r="11637" spans="1:2" ht="18" x14ac:dyDescent="0.2">
      <c r="A11637" s="26"/>
      <c r="B11637" s="130"/>
    </row>
    <row r="11638" spans="1:2" ht="18" x14ac:dyDescent="0.2">
      <c r="A11638" s="26"/>
      <c r="B11638" s="130"/>
    </row>
    <row r="11639" spans="1:2" ht="18" x14ac:dyDescent="0.2">
      <c r="A11639" s="26"/>
      <c r="B11639" s="130"/>
    </row>
    <row r="11640" spans="1:2" ht="18" x14ac:dyDescent="0.2">
      <c r="A11640" s="26"/>
      <c r="B11640" s="130"/>
    </row>
    <row r="11641" spans="1:2" ht="18" x14ac:dyDescent="0.2">
      <c r="A11641" s="26"/>
      <c r="B11641" s="130"/>
    </row>
    <row r="11642" spans="1:2" ht="18" x14ac:dyDescent="0.2">
      <c r="A11642" s="26"/>
      <c r="B11642" s="130"/>
    </row>
    <row r="11643" spans="1:2" ht="18" x14ac:dyDescent="0.2">
      <c r="A11643" s="26"/>
      <c r="B11643" s="130"/>
    </row>
    <row r="11644" spans="1:2" ht="18" x14ac:dyDescent="0.2">
      <c r="A11644" s="26"/>
      <c r="B11644" s="130"/>
    </row>
    <row r="11645" spans="1:2" ht="18" x14ac:dyDescent="0.2">
      <c r="A11645" s="26"/>
      <c r="B11645" s="130"/>
    </row>
    <row r="11646" spans="1:2" ht="18" x14ac:dyDescent="0.2">
      <c r="A11646" s="26"/>
      <c r="B11646" s="130"/>
    </row>
    <row r="11647" spans="1:2" ht="18" x14ac:dyDescent="0.2">
      <c r="A11647" s="26"/>
      <c r="B11647" s="130"/>
    </row>
    <row r="11648" spans="1:2" ht="18" x14ac:dyDescent="0.2">
      <c r="A11648" s="26"/>
      <c r="B11648" s="130"/>
    </row>
    <row r="11649" spans="1:2" ht="18" x14ac:dyDescent="0.2">
      <c r="A11649" s="26"/>
      <c r="B11649" s="130"/>
    </row>
    <row r="11650" spans="1:2" ht="18" x14ac:dyDescent="0.2">
      <c r="A11650" s="26"/>
      <c r="B11650" s="130"/>
    </row>
    <row r="11651" spans="1:2" ht="18" x14ac:dyDescent="0.2">
      <c r="A11651" s="26"/>
      <c r="B11651" s="130"/>
    </row>
    <row r="11652" spans="1:2" ht="18" x14ac:dyDescent="0.2">
      <c r="A11652" s="26"/>
      <c r="B11652" s="130"/>
    </row>
    <row r="11653" spans="1:2" ht="18" x14ac:dyDescent="0.2">
      <c r="A11653" s="26"/>
      <c r="B11653" s="130"/>
    </row>
    <row r="11654" spans="1:2" ht="18" x14ac:dyDescent="0.2">
      <c r="A11654" s="26"/>
      <c r="B11654" s="130"/>
    </row>
    <row r="11655" spans="1:2" ht="18" x14ac:dyDescent="0.2">
      <c r="A11655" s="26"/>
      <c r="B11655" s="130"/>
    </row>
    <row r="11656" spans="1:2" ht="18" x14ac:dyDescent="0.2">
      <c r="A11656" s="26"/>
      <c r="B11656" s="130"/>
    </row>
    <row r="11657" spans="1:2" ht="18" x14ac:dyDescent="0.2">
      <c r="A11657" s="26"/>
      <c r="B11657" s="130"/>
    </row>
    <row r="11658" spans="1:2" ht="18" x14ac:dyDescent="0.2">
      <c r="A11658" s="26"/>
      <c r="B11658" s="130"/>
    </row>
    <row r="11659" spans="1:2" ht="18" x14ac:dyDescent="0.2">
      <c r="A11659" s="26"/>
      <c r="B11659" s="130"/>
    </row>
    <row r="11660" spans="1:2" ht="18" x14ac:dyDescent="0.2">
      <c r="A11660" s="26"/>
      <c r="B11660" s="130"/>
    </row>
    <row r="11661" spans="1:2" ht="18" x14ac:dyDescent="0.2">
      <c r="A11661" s="26"/>
      <c r="B11661" s="130"/>
    </row>
    <row r="11662" spans="1:2" ht="18" x14ac:dyDescent="0.2">
      <c r="A11662" s="26"/>
      <c r="B11662" s="130"/>
    </row>
    <row r="11663" spans="1:2" ht="18" x14ac:dyDescent="0.2">
      <c r="A11663" s="26"/>
      <c r="B11663" s="130"/>
    </row>
    <row r="11664" spans="1:2" ht="18" x14ac:dyDescent="0.2">
      <c r="A11664" s="26"/>
      <c r="B11664" s="130"/>
    </row>
    <row r="11665" spans="1:2" ht="18" x14ac:dyDescent="0.2">
      <c r="A11665" s="26"/>
      <c r="B11665" s="130"/>
    </row>
    <row r="11666" spans="1:2" ht="18" x14ac:dyDescent="0.2">
      <c r="A11666" s="26"/>
      <c r="B11666" s="130"/>
    </row>
    <row r="11667" spans="1:2" ht="18" x14ac:dyDescent="0.2">
      <c r="A11667" s="26"/>
      <c r="B11667" s="130"/>
    </row>
    <row r="11668" spans="1:2" ht="18" x14ac:dyDescent="0.2">
      <c r="A11668" s="26"/>
      <c r="B11668" s="130"/>
    </row>
    <row r="11669" spans="1:2" ht="18" x14ac:dyDescent="0.2">
      <c r="A11669" s="26"/>
      <c r="B11669" s="130"/>
    </row>
    <row r="11670" spans="1:2" ht="18" x14ac:dyDescent="0.2">
      <c r="A11670" s="26"/>
      <c r="B11670" s="130"/>
    </row>
    <row r="11671" spans="1:2" ht="18" x14ac:dyDescent="0.2">
      <c r="A11671" s="26"/>
      <c r="B11671" s="130"/>
    </row>
    <row r="11672" spans="1:2" ht="18" x14ac:dyDescent="0.2">
      <c r="A11672" s="26"/>
      <c r="B11672" s="130"/>
    </row>
    <row r="11673" spans="1:2" ht="18" x14ac:dyDescent="0.2">
      <c r="A11673" s="26"/>
      <c r="B11673" s="130"/>
    </row>
    <row r="11674" spans="1:2" ht="18" x14ac:dyDescent="0.2">
      <c r="A11674" s="26"/>
      <c r="B11674" s="130"/>
    </row>
    <row r="11675" spans="1:2" ht="18" x14ac:dyDescent="0.2">
      <c r="A11675" s="26"/>
      <c r="B11675" s="130"/>
    </row>
    <row r="11676" spans="1:2" ht="18" x14ac:dyDescent="0.2">
      <c r="A11676" s="26"/>
      <c r="B11676" s="130"/>
    </row>
    <row r="11677" spans="1:2" ht="18" x14ac:dyDescent="0.2">
      <c r="A11677" s="26"/>
      <c r="B11677" s="130"/>
    </row>
    <row r="11678" spans="1:2" ht="18" x14ac:dyDescent="0.2">
      <c r="A11678" s="26"/>
      <c r="B11678" s="130"/>
    </row>
    <row r="11679" spans="1:2" ht="18" x14ac:dyDescent="0.2">
      <c r="A11679" s="26"/>
      <c r="B11679" s="130"/>
    </row>
    <row r="11680" spans="1:2" ht="18" x14ac:dyDescent="0.2">
      <c r="A11680" s="26"/>
      <c r="B11680" s="130"/>
    </row>
    <row r="11681" spans="1:2" ht="18" x14ac:dyDescent="0.2">
      <c r="A11681" s="26"/>
      <c r="B11681" s="130"/>
    </row>
    <row r="11682" spans="1:2" ht="18" x14ac:dyDescent="0.2">
      <c r="A11682" s="26"/>
      <c r="B11682" s="130"/>
    </row>
    <row r="11683" spans="1:2" ht="18" x14ac:dyDescent="0.2">
      <c r="A11683" s="26"/>
      <c r="B11683" s="130"/>
    </row>
    <row r="11684" spans="1:2" ht="18" x14ac:dyDescent="0.2">
      <c r="A11684" s="26"/>
      <c r="B11684" s="130"/>
    </row>
    <row r="11685" spans="1:2" ht="18" x14ac:dyDescent="0.2">
      <c r="A11685" s="26"/>
      <c r="B11685" s="130"/>
    </row>
    <row r="11686" spans="1:2" ht="18" x14ac:dyDescent="0.2">
      <c r="A11686" s="26"/>
      <c r="B11686" s="130"/>
    </row>
    <row r="11687" spans="1:2" ht="18" x14ac:dyDescent="0.2">
      <c r="A11687" s="26"/>
      <c r="B11687" s="130"/>
    </row>
    <row r="11688" spans="1:2" ht="18" x14ac:dyDescent="0.2">
      <c r="A11688" s="26"/>
      <c r="B11688" s="130"/>
    </row>
    <row r="11689" spans="1:2" ht="18" x14ac:dyDescent="0.2">
      <c r="A11689" s="26"/>
      <c r="B11689" s="130"/>
    </row>
    <row r="11690" spans="1:2" ht="18" x14ac:dyDescent="0.2">
      <c r="A11690" s="26"/>
      <c r="B11690" s="130"/>
    </row>
    <row r="11691" spans="1:2" ht="18" x14ac:dyDescent="0.2">
      <c r="A11691" s="26"/>
      <c r="B11691" s="130"/>
    </row>
    <row r="11692" spans="1:2" ht="18" x14ac:dyDescent="0.2">
      <c r="A11692" s="26"/>
      <c r="B11692" s="130"/>
    </row>
    <row r="11693" spans="1:2" ht="18" x14ac:dyDescent="0.2">
      <c r="A11693" s="26"/>
      <c r="B11693" s="130"/>
    </row>
    <row r="11694" spans="1:2" ht="18" x14ac:dyDescent="0.2">
      <c r="A11694" s="26"/>
      <c r="B11694" s="130"/>
    </row>
    <row r="11695" spans="1:2" ht="18" x14ac:dyDescent="0.2">
      <c r="A11695" s="26"/>
      <c r="B11695" s="130"/>
    </row>
    <row r="11696" spans="1:2" ht="18" x14ac:dyDescent="0.2">
      <c r="A11696" s="26"/>
      <c r="B11696" s="130"/>
    </row>
    <row r="11697" spans="1:2" ht="18" x14ac:dyDescent="0.2">
      <c r="A11697" s="26"/>
      <c r="B11697" s="130"/>
    </row>
    <row r="11698" spans="1:2" ht="18" x14ac:dyDescent="0.2">
      <c r="A11698" s="26"/>
      <c r="B11698" s="130"/>
    </row>
    <row r="11699" spans="1:2" ht="18" x14ac:dyDescent="0.2">
      <c r="A11699" s="26"/>
      <c r="B11699" s="130"/>
    </row>
    <row r="11700" spans="1:2" ht="18" x14ac:dyDescent="0.2">
      <c r="A11700" s="26"/>
      <c r="B11700" s="130"/>
    </row>
    <row r="11701" spans="1:2" ht="18" x14ac:dyDescent="0.2">
      <c r="A11701" s="26"/>
      <c r="B11701" s="130"/>
    </row>
    <row r="11702" spans="1:2" ht="18" x14ac:dyDescent="0.2">
      <c r="A11702" s="26"/>
      <c r="B11702" s="130"/>
    </row>
    <row r="11703" spans="1:2" ht="18" x14ac:dyDescent="0.2">
      <c r="A11703" s="26"/>
      <c r="B11703" s="130"/>
    </row>
    <row r="11704" spans="1:2" ht="18" x14ac:dyDescent="0.2">
      <c r="A11704" s="26"/>
      <c r="B11704" s="130"/>
    </row>
    <row r="11705" spans="1:2" ht="18" x14ac:dyDescent="0.2">
      <c r="A11705" s="26"/>
      <c r="B11705" s="130"/>
    </row>
    <row r="11706" spans="1:2" ht="18" x14ac:dyDescent="0.2">
      <c r="A11706" s="26"/>
      <c r="B11706" s="130"/>
    </row>
    <row r="11707" spans="1:2" ht="18" x14ac:dyDescent="0.2">
      <c r="A11707" s="26"/>
      <c r="B11707" s="130"/>
    </row>
    <row r="11708" spans="1:2" ht="18" x14ac:dyDescent="0.2">
      <c r="A11708" s="26"/>
      <c r="B11708" s="130"/>
    </row>
    <row r="11709" spans="1:2" ht="18" x14ac:dyDescent="0.2">
      <c r="A11709" s="26"/>
      <c r="B11709" s="130"/>
    </row>
    <row r="11710" spans="1:2" ht="18" x14ac:dyDescent="0.2">
      <c r="A11710" s="26"/>
      <c r="B11710" s="130"/>
    </row>
    <row r="11711" spans="1:2" ht="18" x14ac:dyDescent="0.2">
      <c r="A11711" s="26"/>
      <c r="B11711" s="130"/>
    </row>
    <row r="11712" spans="1:2" ht="18" x14ac:dyDescent="0.2">
      <c r="A11712" s="26"/>
      <c r="B11712" s="130"/>
    </row>
    <row r="11713" spans="1:2" ht="18" x14ac:dyDescent="0.2">
      <c r="A11713" s="26"/>
      <c r="B11713" s="130"/>
    </row>
    <row r="11714" spans="1:2" ht="18" x14ac:dyDescent="0.2">
      <c r="A11714" s="26"/>
      <c r="B11714" s="130"/>
    </row>
    <row r="11715" spans="1:2" ht="18" x14ac:dyDescent="0.2">
      <c r="A11715" s="26"/>
      <c r="B11715" s="130"/>
    </row>
    <row r="11716" spans="1:2" ht="18" x14ac:dyDescent="0.2">
      <c r="A11716" s="26"/>
      <c r="B11716" s="130"/>
    </row>
    <row r="11717" spans="1:2" ht="18" x14ac:dyDescent="0.2">
      <c r="A11717" s="26"/>
      <c r="B11717" s="130"/>
    </row>
    <row r="11718" spans="1:2" ht="18" x14ac:dyDescent="0.2">
      <c r="A11718" s="26"/>
      <c r="B11718" s="130"/>
    </row>
    <row r="11719" spans="1:2" ht="18" x14ac:dyDescent="0.2">
      <c r="A11719" s="26"/>
      <c r="B11719" s="130"/>
    </row>
    <row r="11720" spans="1:2" ht="18" x14ac:dyDescent="0.2">
      <c r="A11720" s="26"/>
      <c r="B11720" s="130"/>
    </row>
    <row r="11721" spans="1:2" ht="18" x14ac:dyDescent="0.2">
      <c r="A11721" s="26"/>
      <c r="B11721" s="130"/>
    </row>
    <row r="11722" spans="1:2" ht="18" x14ac:dyDescent="0.2">
      <c r="A11722" s="26"/>
      <c r="B11722" s="130"/>
    </row>
    <row r="11723" spans="1:2" ht="18" x14ac:dyDescent="0.2">
      <c r="A11723" s="26"/>
      <c r="B11723" s="130"/>
    </row>
    <row r="11724" spans="1:2" ht="18" x14ac:dyDescent="0.2">
      <c r="A11724" s="26"/>
      <c r="B11724" s="130"/>
    </row>
    <row r="11725" spans="1:2" ht="18" x14ac:dyDescent="0.2">
      <c r="A11725" s="26"/>
      <c r="B11725" s="130"/>
    </row>
    <row r="11726" spans="1:2" ht="18" x14ac:dyDescent="0.2">
      <c r="A11726" s="26"/>
      <c r="B11726" s="130"/>
    </row>
    <row r="11727" spans="1:2" ht="18" x14ac:dyDescent="0.2">
      <c r="A11727" s="26"/>
      <c r="B11727" s="130"/>
    </row>
    <row r="11728" spans="1:2" ht="18" x14ac:dyDescent="0.2">
      <c r="A11728" s="26"/>
      <c r="B11728" s="130"/>
    </row>
    <row r="11729" spans="1:2" ht="18" x14ac:dyDescent="0.2">
      <c r="A11729" s="26"/>
      <c r="B11729" s="130"/>
    </row>
    <row r="11730" spans="1:2" ht="18" x14ac:dyDescent="0.2">
      <c r="A11730" s="26"/>
      <c r="B11730" s="130"/>
    </row>
    <row r="11731" spans="1:2" ht="18" x14ac:dyDescent="0.2">
      <c r="A11731" s="26"/>
      <c r="B11731" s="130"/>
    </row>
    <row r="11732" spans="1:2" ht="18" x14ac:dyDescent="0.2">
      <c r="A11732" s="26"/>
      <c r="B11732" s="130"/>
    </row>
    <row r="11733" spans="1:2" ht="18" x14ac:dyDescent="0.2">
      <c r="A11733" s="26"/>
      <c r="B11733" s="130"/>
    </row>
    <row r="11734" spans="1:2" ht="18" x14ac:dyDescent="0.2">
      <c r="A11734" s="26"/>
      <c r="B11734" s="130"/>
    </row>
    <row r="11735" spans="1:2" ht="18" x14ac:dyDescent="0.2">
      <c r="A11735" s="26"/>
      <c r="B11735" s="130"/>
    </row>
    <row r="11736" spans="1:2" ht="18" x14ac:dyDescent="0.2">
      <c r="A11736" s="26"/>
      <c r="B11736" s="130"/>
    </row>
    <row r="11737" spans="1:2" ht="18" x14ac:dyDescent="0.2">
      <c r="A11737" s="26"/>
      <c r="B11737" s="130"/>
    </row>
    <row r="11738" spans="1:2" ht="18" x14ac:dyDescent="0.2">
      <c r="A11738" s="26"/>
      <c r="B11738" s="130"/>
    </row>
    <row r="11739" spans="1:2" ht="18" x14ac:dyDescent="0.2">
      <c r="A11739" s="26"/>
      <c r="B11739" s="130"/>
    </row>
    <row r="11740" spans="1:2" ht="18" x14ac:dyDescent="0.2">
      <c r="A11740" s="26"/>
      <c r="B11740" s="130"/>
    </row>
    <row r="11741" spans="1:2" ht="18" x14ac:dyDescent="0.2">
      <c r="A11741" s="26"/>
      <c r="B11741" s="130"/>
    </row>
    <row r="11742" spans="1:2" ht="18" x14ac:dyDescent="0.2">
      <c r="A11742" s="26"/>
      <c r="B11742" s="130"/>
    </row>
    <row r="11743" spans="1:2" ht="18" x14ac:dyDescent="0.2">
      <c r="A11743" s="26"/>
      <c r="B11743" s="130"/>
    </row>
    <row r="11744" spans="1:2" ht="18" x14ac:dyDescent="0.2">
      <c r="A11744" s="26"/>
      <c r="B11744" s="130"/>
    </row>
    <row r="11745" spans="1:2" ht="18" x14ac:dyDescent="0.2">
      <c r="A11745" s="26"/>
      <c r="B11745" s="130"/>
    </row>
    <row r="11746" spans="1:2" ht="18" x14ac:dyDescent="0.2">
      <c r="A11746" s="26"/>
      <c r="B11746" s="130"/>
    </row>
    <row r="11747" spans="1:2" ht="18" x14ac:dyDescent="0.2">
      <c r="A11747" s="26"/>
      <c r="B11747" s="130"/>
    </row>
    <row r="11748" spans="1:2" ht="18" x14ac:dyDescent="0.2">
      <c r="A11748" s="26"/>
      <c r="B11748" s="130"/>
    </row>
    <row r="11749" spans="1:2" ht="18" x14ac:dyDescent="0.2">
      <c r="A11749" s="26"/>
      <c r="B11749" s="130"/>
    </row>
    <row r="11750" spans="1:2" ht="18" x14ac:dyDescent="0.2">
      <c r="A11750" s="26"/>
      <c r="B11750" s="130"/>
    </row>
    <row r="11751" spans="1:2" ht="18" x14ac:dyDescent="0.2">
      <c r="A11751" s="26"/>
      <c r="B11751" s="130"/>
    </row>
    <row r="11752" spans="1:2" ht="18" x14ac:dyDescent="0.2">
      <c r="A11752" s="26"/>
      <c r="B11752" s="130"/>
    </row>
    <row r="11753" spans="1:2" ht="18" x14ac:dyDescent="0.2">
      <c r="A11753" s="26"/>
      <c r="B11753" s="130"/>
    </row>
    <row r="11754" spans="1:2" ht="18" x14ac:dyDescent="0.2">
      <c r="A11754" s="26"/>
      <c r="B11754" s="130"/>
    </row>
    <row r="11755" spans="1:2" ht="18" x14ac:dyDescent="0.2">
      <c r="A11755" s="26"/>
      <c r="B11755" s="130"/>
    </row>
    <row r="11756" spans="1:2" ht="18" x14ac:dyDescent="0.2">
      <c r="A11756" s="26"/>
      <c r="B11756" s="130"/>
    </row>
    <row r="11757" spans="1:2" ht="18" x14ac:dyDescent="0.2">
      <c r="A11757" s="26"/>
      <c r="B11757" s="130"/>
    </row>
    <row r="11758" spans="1:2" ht="18" x14ac:dyDescent="0.2">
      <c r="A11758" s="26"/>
      <c r="B11758" s="130"/>
    </row>
    <row r="11759" spans="1:2" ht="18" x14ac:dyDescent="0.2">
      <c r="A11759" s="26"/>
      <c r="B11759" s="130"/>
    </row>
    <row r="11760" spans="1:2" ht="18" x14ac:dyDescent="0.2">
      <c r="A11760" s="26"/>
      <c r="B11760" s="130"/>
    </row>
    <row r="11761" spans="1:2" ht="18" x14ac:dyDescent="0.2">
      <c r="A11761" s="26"/>
      <c r="B11761" s="130"/>
    </row>
    <row r="11762" spans="1:2" ht="18" x14ac:dyDescent="0.2">
      <c r="A11762" s="26"/>
      <c r="B11762" s="130"/>
    </row>
    <row r="11763" spans="1:2" ht="18" x14ac:dyDescent="0.2">
      <c r="A11763" s="26"/>
      <c r="B11763" s="130"/>
    </row>
    <row r="11764" spans="1:2" ht="18" x14ac:dyDescent="0.2">
      <c r="A11764" s="26"/>
      <c r="B11764" s="130"/>
    </row>
    <row r="11765" spans="1:2" ht="18" x14ac:dyDescent="0.2">
      <c r="A11765" s="26"/>
      <c r="B11765" s="130"/>
    </row>
    <row r="11766" spans="1:2" ht="18" x14ac:dyDescent="0.2">
      <c r="A11766" s="26"/>
      <c r="B11766" s="130"/>
    </row>
    <row r="11767" spans="1:2" ht="18" x14ac:dyDescent="0.2">
      <c r="A11767" s="26"/>
      <c r="B11767" s="130"/>
    </row>
    <row r="11768" spans="1:2" ht="18" x14ac:dyDescent="0.2">
      <c r="A11768" s="26"/>
      <c r="B11768" s="130"/>
    </row>
    <row r="11769" spans="1:2" ht="18" x14ac:dyDescent="0.2">
      <c r="A11769" s="26"/>
      <c r="B11769" s="130"/>
    </row>
    <row r="11770" spans="1:2" ht="18" x14ac:dyDescent="0.2">
      <c r="A11770" s="26"/>
      <c r="B11770" s="130"/>
    </row>
    <row r="11771" spans="1:2" ht="18" x14ac:dyDescent="0.2">
      <c r="A11771" s="26"/>
      <c r="B11771" s="130"/>
    </row>
    <row r="11772" spans="1:2" ht="18" x14ac:dyDescent="0.2">
      <c r="A11772" s="26"/>
      <c r="B11772" s="130"/>
    </row>
    <row r="11773" spans="1:2" ht="18" x14ac:dyDescent="0.2">
      <c r="A11773" s="26"/>
      <c r="B11773" s="130"/>
    </row>
    <row r="11774" spans="1:2" ht="18" x14ac:dyDescent="0.2">
      <c r="A11774" s="26"/>
      <c r="B11774" s="130"/>
    </row>
    <row r="11775" spans="1:2" ht="18" x14ac:dyDescent="0.2">
      <c r="A11775" s="26"/>
      <c r="B11775" s="130"/>
    </row>
    <row r="11776" spans="1:2" ht="18" x14ac:dyDescent="0.2">
      <c r="A11776" s="26"/>
      <c r="B11776" s="130"/>
    </row>
    <row r="11777" spans="1:2" ht="18" x14ac:dyDescent="0.2">
      <c r="A11777" s="26"/>
      <c r="B11777" s="130"/>
    </row>
    <row r="11778" spans="1:2" ht="18" x14ac:dyDescent="0.2">
      <c r="A11778" s="26"/>
      <c r="B11778" s="130"/>
    </row>
    <row r="11779" spans="1:2" ht="18" x14ac:dyDescent="0.2">
      <c r="A11779" s="26"/>
      <c r="B11779" s="130"/>
    </row>
    <row r="11780" spans="1:2" ht="18" x14ac:dyDescent="0.2">
      <c r="A11780" s="26"/>
      <c r="B11780" s="130"/>
    </row>
    <row r="11781" spans="1:2" ht="18" x14ac:dyDescent="0.2">
      <c r="A11781" s="26"/>
      <c r="B11781" s="130"/>
    </row>
    <row r="11782" spans="1:2" ht="18" x14ac:dyDescent="0.2">
      <c r="A11782" s="26"/>
      <c r="B11782" s="130"/>
    </row>
    <row r="11783" spans="1:2" ht="18" x14ac:dyDescent="0.2">
      <c r="A11783" s="26"/>
      <c r="B11783" s="130"/>
    </row>
    <row r="11784" spans="1:2" ht="18" x14ac:dyDescent="0.2">
      <c r="A11784" s="26"/>
      <c r="B11784" s="130"/>
    </row>
    <row r="11785" spans="1:2" ht="18" x14ac:dyDescent="0.2">
      <c r="A11785" s="26"/>
      <c r="B11785" s="130"/>
    </row>
    <row r="11786" spans="1:2" ht="18" x14ac:dyDescent="0.2">
      <c r="A11786" s="26"/>
      <c r="B11786" s="130"/>
    </row>
    <row r="11787" spans="1:2" ht="18" x14ac:dyDescent="0.2">
      <c r="A11787" s="26"/>
      <c r="B11787" s="130"/>
    </row>
    <row r="11788" spans="1:2" ht="18" x14ac:dyDescent="0.2">
      <c r="A11788" s="26"/>
      <c r="B11788" s="130"/>
    </row>
    <row r="11789" spans="1:2" ht="18" x14ac:dyDescent="0.2">
      <c r="A11789" s="26"/>
      <c r="B11789" s="130"/>
    </row>
    <row r="11790" spans="1:2" ht="18" x14ac:dyDescent="0.2">
      <c r="A11790" s="26"/>
      <c r="B11790" s="130"/>
    </row>
    <row r="11791" spans="1:2" ht="18" x14ac:dyDescent="0.2">
      <c r="A11791" s="26"/>
      <c r="B11791" s="130"/>
    </row>
    <row r="11792" spans="1:2" ht="18" x14ac:dyDescent="0.2">
      <c r="A11792" s="26"/>
      <c r="B11792" s="130"/>
    </row>
    <row r="11793" spans="1:2" ht="18" x14ac:dyDescent="0.2">
      <c r="A11793" s="26"/>
      <c r="B11793" s="130"/>
    </row>
    <row r="11794" spans="1:2" ht="18" x14ac:dyDescent="0.2">
      <c r="A11794" s="26"/>
      <c r="B11794" s="130"/>
    </row>
    <row r="11795" spans="1:2" ht="18" x14ac:dyDescent="0.2">
      <c r="A11795" s="26"/>
      <c r="B11795" s="130"/>
    </row>
    <row r="11796" spans="1:2" ht="18" x14ac:dyDescent="0.2">
      <c r="A11796" s="26"/>
      <c r="B11796" s="130"/>
    </row>
    <row r="11797" spans="1:2" ht="18" x14ac:dyDescent="0.2">
      <c r="A11797" s="26"/>
      <c r="B11797" s="130"/>
    </row>
    <row r="11798" spans="1:2" ht="18" x14ac:dyDescent="0.2">
      <c r="A11798" s="26"/>
      <c r="B11798" s="130"/>
    </row>
    <row r="11799" spans="1:2" ht="18" x14ac:dyDescent="0.2">
      <c r="A11799" s="26"/>
      <c r="B11799" s="130"/>
    </row>
    <row r="11800" spans="1:2" ht="18" x14ac:dyDescent="0.2">
      <c r="A11800" s="26"/>
      <c r="B11800" s="130"/>
    </row>
    <row r="11801" spans="1:2" ht="18" x14ac:dyDescent="0.2">
      <c r="A11801" s="26"/>
      <c r="B11801" s="130"/>
    </row>
    <row r="11802" spans="1:2" ht="18" x14ac:dyDescent="0.2">
      <c r="A11802" s="26"/>
      <c r="B11802" s="130"/>
    </row>
    <row r="11803" spans="1:2" ht="18" x14ac:dyDescent="0.2">
      <c r="A11803" s="26"/>
      <c r="B11803" s="130"/>
    </row>
    <row r="11804" spans="1:2" ht="18" x14ac:dyDescent="0.2">
      <c r="A11804" s="26"/>
      <c r="B11804" s="130"/>
    </row>
    <row r="11805" spans="1:2" ht="18" x14ac:dyDescent="0.2">
      <c r="A11805" s="26"/>
      <c r="B11805" s="130"/>
    </row>
    <row r="11806" spans="1:2" ht="18" x14ac:dyDescent="0.2">
      <c r="A11806" s="26"/>
      <c r="B11806" s="130"/>
    </row>
    <row r="11807" spans="1:2" ht="18" x14ac:dyDescent="0.2">
      <c r="A11807" s="26"/>
      <c r="B11807" s="130"/>
    </row>
    <row r="11808" spans="1:2" ht="18" x14ac:dyDescent="0.2">
      <c r="A11808" s="26"/>
      <c r="B11808" s="130"/>
    </row>
    <row r="11809" spans="1:2" ht="18" x14ac:dyDescent="0.2">
      <c r="A11809" s="26"/>
      <c r="B11809" s="130"/>
    </row>
    <row r="11810" spans="1:2" ht="18" x14ac:dyDescent="0.2">
      <c r="A11810" s="26"/>
      <c r="B11810" s="130"/>
    </row>
    <row r="11811" spans="1:2" ht="18" x14ac:dyDescent="0.2">
      <c r="A11811" s="26"/>
      <c r="B11811" s="130"/>
    </row>
    <row r="11812" spans="1:2" ht="18" x14ac:dyDescent="0.2">
      <c r="A11812" s="26"/>
      <c r="B11812" s="130"/>
    </row>
    <row r="11813" spans="1:2" ht="18" x14ac:dyDescent="0.2">
      <c r="A11813" s="26"/>
      <c r="B11813" s="130"/>
    </row>
    <row r="11814" spans="1:2" ht="18" x14ac:dyDescent="0.2">
      <c r="A11814" s="26"/>
      <c r="B11814" s="130"/>
    </row>
    <row r="11815" spans="1:2" ht="18" x14ac:dyDescent="0.2">
      <c r="A11815" s="26"/>
      <c r="B11815" s="130"/>
    </row>
    <row r="11816" spans="1:2" ht="18" x14ac:dyDescent="0.2">
      <c r="A11816" s="26"/>
      <c r="B11816" s="130"/>
    </row>
    <row r="11817" spans="1:2" ht="18" x14ac:dyDescent="0.2">
      <c r="A11817" s="26"/>
      <c r="B11817" s="130"/>
    </row>
    <row r="11818" spans="1:2" ht="18" x14ac:dyDescent="0.2">
      <c r="A11818" s="26"/>
      <c r="B11818" s="130"/>
    </row>
    <row r="11819" spans="1:2" ht="18" x14ac:dyDescent="0.2">
      <c r="A11819" s="26"/>
      <c r="B11819" s="130"/>
    </row>
    <row r="11820" spans="1:2" ht="18" x14ac:dyDescent="0.2">
      <c r="A11820" s="26"/>
      <c r="B11820" s="130"/>
    </row>
    <row r="11821" spans="1:2" ht="18" x14ac:dyDescent="0.2">
      <c r="A11821" s="26"/>
      <c r="B11821" s="130"/>
    </row>
    <row r="11822" spans="1:2" ht="18" x14ac:dyDescent="0.2">
      <c r="A11822" s="26"/>
      <c r="B11822" s="130"/>
    </row>
    <row r="11823" spans="1:2" ht="18" x14ac:dyDescent="0.2">
      <c r="A11823" s="26"/>
      <c r="B11823" s="130"/>
    </row>
    <row r="11824" spans="1:2" ht="18" x14ac:dyDescent="0.2">
      <c r="A11824" s="26"/>
      <c r="B11824" s="130"/>
    </row>
    <row r="11825" spans="1:2" ht="18" x14ac:dyDescent="0.2">
      <c r="A11825" s="26"/>
      <c r="B11825" s="130"/>
    </row>
    <row r="11826" spans="1:2" ht="18" x14ac:dyDescent="0.2">
      <c r="A11826" s="26"/>
      <c r="B11826" s="130"/>
    </row>
    <row r="11827" spans="1:2" ht="18" x14ac:dyDescent="0.2">
      <c r="A11827" s="26"/>
      <c r="B11827" s="130"/>
    </row>
    <row r="11828" spans="1:2" ht="18" x14ac:dyDescent="0.2">
      <c r="A11828" s="26"/>
      <c r="B11828" s="130"/>
    </row>
    <row r="11829" spans="1:2" ht="18" x14ac:dyDescent="0.2">
      <c r="A11829" s="26"/>
      <c r="B11829" s="130"/>
    </row>
    <row r="11830" spans="1:2" ht="18" x14ac:dyDescent="0.2">
      <c r="A11830" s="26"/>
      <c r="B11830" s="130"/>
    </row>
    <row r="11831" spans="1:2" ht="18" x14ac:dyDescent="0.2">
      <c r="A11831" s="26"/>
      <c r="B11831" s="130"/>
    </row>
    <row r="11832" spans="1:2" ht="18" x14ac:dyDescent="0.2">
      <c r="A11832" s="26"/>
      <c r="B11832" s="130"/>
    </row>
    <row r="11833" spans="1:2" ht="18" x14ac:dyDescent="0.2">
      <c r="A11833" s="26"/>
      <c r="B11833" s="130"/>
    </row>
    <row r="11834" spans="1:2" ht="18" x14ac:dyDescent="0.2">
      <c r="A11834" s="26"/>
      <c r="B11834" s="130"/>
    </row>
    <row r="11835" spans="1:2" ht="18" x14ac:dyDescent="0.2">
      <c r="A11835" s="26"/>
      <c r="B11835" s="130"/>
    </row>
    <row r="11836" spans="1:2" ht="18" x14ac:dyDescent="0.2">
      <c r="A11836" s="26"/>
      <c r="B11836" s="130"/>
    </row>
    <row r="11837" spans="1:2" ht="18" x14ac:dyDescent="0.2">
      <c r="A11837" s="26"/>
      <c r="B11837" s="130"/>
    </row>
    <row r="11838" spans="1:2" ht="18" x14ac:dyDescent="0.2">
      <c r="A11838" s="26"/>
      <c r="B11838" s="130"/>
    </row>
    <row r="11839" spans="1:2" ht="18" x14ac:dyDescent="0.2">
      <c r="A11839" s="26"/>
      <c r="B11839" s="130"/>
    </row>
    <row r="11840" spans="1:2" ht="18" x14ac:dyDescent="0.2">
      <c r="A11840" s="26"/>
      <c r="B11840" s="130"/>
    </row>
    <row r="11841" spans="1:2" ht="18" x14ac:dyDescent="0.2">
      <c r="A11841" s="26"/>
      <c r="B11841" s="130"/>
    </row>
    <row r="11842" spans="1:2" ht="18" x14ac:dyDescent="0.2">
      <c r="A11842" s="26"/>
      <c r="B11842" s="130"/>
    </row>
    <row r="11843" spans="1:2" ht="18" x14ac:dyDescent="0.2">
      <c r="A11843" s="26"/>
      <c r="B11843" s="130"/>
    </row>
    <row r="11844" spans="1:2" ht="18" x14ac:dyDescent="0.2">
      <c r="A11844" s="26"/>
      <c r="B11844" s="130"/>
    </row>
    <row r="11845" spans="1:2" ht="18" x14ac:dyDescent="0.2">
      <c r="A11845" s="26"/>
      <c r="B11845" s="130"/>
    </row>
    <row r="11846" spans="1:2" ht="18" x14ac:dyDescent="0.2">
      <c r="A11846" s="26"/>
      <c r="B11846" s="130"/>
    </row>
    <row r="11847" spans="1:2" ht="18" x14ac:dyDescent="0.2">
      <c r="A11847" s="26"/>
      <c r="B11847" s="130"/>
    </row>
    <row r="11848" spans="1:2" ht="18" x14ac:dyDescent="0.2">
      <c r="A11848" s="26"/>
      <c r="B11848" s="130"/>
    </row>
    <row r="11849" spans="1:2" ht="18" x14ac:dyDescent="0.2">
      <c r="A11849" s="26"/>
      <c r="B11849" s="130"/>
    </row>
    <row r="11850" spans="1:2" ht="18" x14ac:dyDescent="0.2">
      <c r="A11850" s="26"/>
      <c r="B11850" s="130"/>
    </row>
    <row r="11851" spans="1:2" ht="18" x14ac:dyDescent="0.2">
      <c r="A11851" s="26"/>
      <c r="B11851" s="130"/>
    </row>
    <row r="11852" spans="1:2" ht="18" x14ac:dyDescent="0.2">
      <c r="A11852" s="26"/>
      <c r="B11852" s="130"/>
    </row>
    <row r="11853" spans="1:2" ht="18" x14ac:dyDescent="0.2">
      <c r="A11853" s="26"/>
      <c r="B11853" s="130"/>
    </row>
    <row r="11854" spans="1:2" ht="18" x14ac:dyDescent="0.2">
      <c r="A11854" s="26"/>
      <c r="B11854" s="130"/>
    </row>
    <row r="11855" spans="1:2" ht="18" x14ac:dyDescent="0.2">
      <c r="A11855" s="26"/>
      <c r="B11855" s="130"/>
    </row>
    <row r="11856" spans="1:2" ht="18" x14ac:dyDescent="0.2">
      <c r="A11856" s="26"/>
      <c r="B11856" s="130"/>
    </row>
    <row r="11857" spans="1:2" ht="18" x14ac:dyDescent="0.2">
      <c r="A11857" s="26"/>
      <c r="B11857" s="130"/>
    </row>
    <row r="11858" spans="1:2" ht="18" x14ac:dyDescent="0.2">
      <c r="A11858" s="26"/>
      <c r="B11858" s="130"/>
    </row>
    <row r="11859" spans="1:2" ht="18" x14ac:dyDescent="0.2">
      <c r="A11859" s="26"/>
      <c r="B11859" s="130"/>
    </row>
    <row r="11860" spans="1:2" ht="18" x14ac:dyDescent="0.2">
      <c r="A11860" s="26"/>
      <c r="B11860" s="130"/>
    </row>
    <row r="11861" spans="1:2" ht="18" x14ac:dyDescent="0.2">
      <c r="A11861" s="26"/>
      <c r="B11861" s="130"/>
    </row>
    <row r="11862" spans="1:2" ht="18" x14ac:dyDescent="0.2">
      <c r="A11862" s="26"/>
      <c r="B11862" s="130"/>
    </row>
    <row r="11863" spans="1:2" ht="18" x14ac:dyDescent="0.2">
      <c r="A11863" s="26"/>
      <c r="B11863" s="130"/>
    </row>
    <row r="11864" spans="1:2" ht="18" x14ac:dyDescent="0.2">
      <c r="A11864" s="26"/>
      <c r="B11864" s="130"/>
    </row>
    <row r="11865" spans="1:2" ht="18" x14ac:dyDescent="0.2">
      <c r="A11865" s="26"/>
      <c r="B11865" s="130"/>
    </row>
    <row r="11866" spans="1:2" ht="18" x14ac:dyDescent="0.2">
      <c r="A11866" s="26"/>
      <c r="B11866" s="130"/>
    </row>
    <row r="11867" spans="1:2" ht="18" x14ac:dyDescent="0.2">
      <c r="A11867" s="26"/>
      <c r="B11867" s="130"/>
    </row>
    <row r="11868" spans="1:2" ht="18" x14ac:dyDescent="0.2">
      <c r="A11868" s="26"/>
      <c r="B11868" s="130"/>
    </row>
    <row r="11869" spans="1:2" ht="18" x14ac:dyDescent="0.2">
      <c r="A11869" s="26"/>
      <c r="B11869" s="130"/>
    </row>
    <row r="11870" spans="1:2" ht="18" x14ac:dyDescent="0.2">
      <c r="A11870" s="26"/>
      <c r="B11870" s="130"/>
    </row>
    <row r="11871" spans="1:2" ht="18" x14ac:dyDescent="0.2">
      <c r="A11871" s="26"/>
      <c r="B11871" s="130"/>
    </row>
    <row r="11872" spans="1:2" ht="18" x14ac:dyDescent="0.2">
      <c r="A11872" s="26"/>
      <c r="B11872" s="130"/>
    </row>
    <row r="11873" spans="1:2" ht="18" x14ac:dyDescent="0.2">
      <c r="A11873" s="26"/>
      <c r="B11873" s="130"/>
    </row>
    <row r="11874" spans="1:2" ht="18" x14ac:dyDescent="0.2">
      <c r="A11874" s="26"/>
      <c r="B11874" s="130"/>
    </row>
    <row r="11875" spans="1:2" ht="18" x14ac:dyDescent="0.2">
      <c r="A11875" s="26"/>
      <c r="B11875" s="130"/>
    </row>
    <row r="11876" spans="1:2" ht="18" x14ac:dyDescent="0.2">
      <c r="A11876" s="26"/>
      <c r="B11876" s="130"/>
    </row>
    <row r="11877" spans="1:2" ht="18" x14ac:dyDescent="0.2">
      <c r="A11877" s="26"/>
      <c r="B11877" s="130"/>
    </row>
    <row r="11878" spans="1:2" ht="18" x14ac:dyDescent="0.2">
      <c r="A11878" s="26"/>
      <c r="B11878" s="130"/>
    </row>
    <row r="11879" spans="1:2" ht="18" x14ac:dyDescent="0.2">
      <c r="A11879" s="26"/>
      <c r="B11879" s="130"/>
    </row>
    <row r="11880" spans="1:2" ht="18" x14ac:dyDescent="0.2">
      <c r="A11880" s="26"/>
      <c r="B11880" s="130"/>
    </row>
    <row r="11881" spans="1:2" ht="18" x14ac:dyDescent="0.2">
      <c r="A11881" s="26"/>
      <c r="B11881" s="130"/>
    </row>
    <row r="11882" spans="1:2" ht="18" x14ac:dyDescent="0.2">
      <c r="A11882" s="26"/>
      <c r="B11882" s="130"/>
    </row>
    <row r="11883" spans="1:2" ht="18" x14ac:dyDescent="0.2">
      <c r="A11883" s="26"/>
      <c r="B11883" s="130"/>
    </row>
    <row r="11884" spans="1:2" ht="18" x14ac:dyDescent="0.2">
      <c r="A11884" s="26"/>
      <c r="B11884" s="130"/>
    </row>
    <row r="11885" spans="1:2" ht="18" x14ac:dyDescent="0.2">
      <c r="A11885" s="26"/>
      <c r="B11885" s="130"/>
    </row>
    <row r="11886" spans="1:2" ht="18" x14ac:dyDescent="0.2">
      <c r="A11886" s="26"/>
      <c r="B11886" s="130"/>
    </row>
    <row r="11887" spans="1:2" ht="18" x14ac:dyDescent="0.2">
      <c r="A11887" s="26"/>
      <c r="B11887" s="130"/>
    </row>
    <row r="11888" spans="1:2" ht="18" x14ac:dyDescent="0.2">
      <c r="A11888" s="26"/>
      <c r="B11888" s="130"/>
    </row>
    <row r="11889" spans="1:2" ht="18" x14ac:dyDescent="0.2">
      <c r="A11889" s="26"/>
      <c r="B11889" s="130"/>
    </row>
    <row r="11890" spans="1:2" ht="18" x14ac:dyDescent="0.2">
      <c r="A11890" s="26"/>
      <c r="B11890" s="130"/>
    </row>
    <row r="11891" spans="1:2" ht="18" x14ac:dyDescent="0.2">
      <c r="A11891" s="26"/>
      <c r="B11891" s="130"/>
    </row>
    <row r="11892" spans="1:2" ht="18" x14ac:dyDescent="0.2">
      <c r="A11892" s="26"/>
      <c r="B11892" s="130"/>
    </row>
    <row r="11893" spans="1:2" ht="18" x14ac:dyDescent="0.2">
      <c r="A11893" s="26"/>
      <c r="B11893" s="130"/>
    </row>
    <row r="11894" spans="1:2" ht="18" x14ac:dyDescent="0.2">
      <c r="A11894" s="26"/>
      <c r="B11894" s="130"/>
    </row>
    <row r="11895" spans="1:2" ht="18" x14ac:dyDescent="0.2">
      <c r="A11895" s="26"/>
      <c r="B11895" s="130"/>
    </row>
    <row r="11896" spans="1:2" ht="18" x14ac:dyDescent="0.2">
      <c r="A11896" s="26"/>
      <c r="B11896" s="130"/>
    </row>
    <row r="11897" spans="1:2" ht="18" x14ac:dyDescent="0.2">
      <c r="A11897" s="26"/>
      <c r="B11897" s="130"/>
    </row>
    <row r="11898" spans="1:2" ht="18" x14ac:dyDescent="0.2">
      <c r="A11898" s="26"/>
      <c r="B11898" s="130"/>
    </row>
    <row r="11899" spans="1:2" ht="18" x14ac:dyDescent="0.2">
      <c r="A11899" s="26"/>
      <c r="B11899" s="130"/>
    </row>
    <row r="11900" spans="1:2" ht="18" x14ac:dyDescent="0.2">
      <c r="A11900" s="26"/>
      <c r="B11900" s="130"/>
    </row>
    <row r="11901" spans="1:2" ht="18" x14ac:dyDescent="0.2">
      <c r="A11901" s="26"/>
      <c r="B11901" s="130"/>
    </row>
    <row r="11902" spans="1:2" ht="18" x14ac:dyDescent="0.2">
      <c r="A11902" s="26"/>
      <c r="B11902" s="130"/>
    </row>
    <row r="11903" spans="1:2" ht="18" x14ac:dyDescent="0.2">
      <c r="A11903" s="26"/>
      <c r="B11903" s="130"/>
    </row>
    <row r="11904" spans="1:2" ht="18" x14ac:dyDescent="0.2">
      <c r="A11904" s="26"/>
      <c r="B11904" s="130"/>
    </row>
    <row r="11905" spans="1:2" ht="18" x14ac:dyDescent="0.2">
      <c r="A11905" s="26"/>
      <c r="B11905" s="130"/>
    </row>
    <row r="11906" spans="1:2" ht="18" x14ac:dyDescent="0.2">
      <c r="A11906" s="26"/>
      <c r="B11906" s="130"/>
    </row>
    <row r="11907" spans="1:2" ht="18" x14ac:dyDescent="0.2">
      <c r="A11907" s="26"/>
      <c r="B11907" s="130"/>
    </row>
    <row r="11908" spans="1:2" ht="18" x14ac:dyDescent="0.2">
      <c r="A11908" s="26"/>
      <c r="B11908" s="130"/>
    </row>
    <row r="11909" spans="1:2" ht="18" x14ac:dyDescent="0.2">
      <c r="A11909" s="26"/>
      <c r="B11909" s="130"/>
    </row>
    <row r="11910" spans="1:2" ht="18" x14ac:dyDescent="0.2">
      <c r="A11910" s="26"/>
      <c r="B11910" s="130"/>
    </row>
    <row r="11911" spans="1:2" ht="18" x14ac:dyDescent="0.2">
      <c r="A11911" s="26"/>
      <c r="B11911" s="130"/>
    </row>
    <row r="11912" spans="1:2" ht="18" x14ac:dyDescent="0.2">
      <c r="A11912" s="26"/>
      <c r="B11912" s="130"/>
    </row>
    <row r="11913" spans="1:2" ht="18" x14ac:dyDescent="0.2">
      <c r="A11913" s="26"/>
      <c r="B11913" s="130"/>
    </row>
    <row r="11914" spans="1:2" ht="18" x14ac:dyDescent="0.2">
      <c r="A11914" s="26"/>
      <c r="B11914" s="130"/>
    </row>
    <row r="11915" spans="1:2" ht="18" x14ac:dyDescent="0.2">
      <c r="A11915" s="26"/>
      <c r="B11915" s="130"/>
    </row>
    <row r="11916" spans="1:2" ht="18" x14ac:dyDescent="0.2">
      <c r="A11916" s="26"/>
      <c r="B11916" s="130"/>
    </row>
    <row r="11917" spans="1:2" ht="18" x14ac:dyDescent="0.2">
      <c r="A11917" s="26"/>
      <c r="B11917" s="130"/>
    </row>
    <row r="11918" spans="1:2" ht="18" x14ac:dyDescent="0.2">
      <c r="A11918" s="26"/>
      <c r="B11918" s="130"/>
    </row>
    <row r="11919" spans="1:2" ht="18" x14ac:dyDescent="0.2">
      <c r="A11919" s="26"/>
      <c r="B11919" s="130"/>
    </row>
    <row r="11920" spans="1:2" ht="18" x14ac:dyDescent="0.2">
      <c r="A11920" s="26"/>
      <c r="B11920" s="130"/>
    </row>
    <row r="11921" spans="1:2" ht="18" x14ac:dyDescent="0.2">
      <c r="A11921" s="26"/>
      <c r="B11921" s="130"/>
    </row>
    <row r="11922" spans="1:2" ht="18" x14ac:dyDescent="0.2">
      <c r="A11922" s="26"/>
      <c r="B11922" s="130"/>
    </row>
    <row r="11923" spans="1:2" ht="18" x14ac:dyDescent="0.2">
      <c r="A11923" s="26"/>
      <c r="B11923" s="130"/>
    </row>
    <row r="11924" spans="1:2" ht="18" x14ac:dyDescent="0.2">
      <c r="A11924" s="26"/>
      <c r="B11924" s="130"/>
    </row>
    <row r="11925" spans="1:2" ht="18" x14ac:dyDescent="0.2">
      <c r="A11925" s="26"/>
      <c r="B11925" s="130"/>
    </row>
    <row r="11926" spans="1:2" ht="18" x14ac:dyDescent="0.2">
      <c r="A11926" s="26"/>
      <c r="B11926" s="130"/>
    </row>
    <row r="11927" spans="1:2" ht="18" x14ac:dyDescent="0.2">
      <c r="A11927" s="26"/>
      <c r="B11927" s="130"/>
    </row>
    <row r="11928" spans="1:2" ht="18" x14ac:dyDescent="0.2">
      <c r="A11928" s="26"/>
      <c r="B11928" s="130"/>
    </row>
    <row r="11929" spans="1:2" ht="18" x14ac:dyDescent="0.2">
      <c r="A11929" s="26"/>
      <c r="B11929" s="130"/>
    </row>
    <row r="11930" spans="1:2" ht="18" x14ac:dyDescent="0.2">
      <c r="A11930" s="26"/>
      <c r="B11930" s="130"/>
    </row>
    <row r="11931" spans="1:2" ht="18" x14ac:dyDescent="0.2">
      <c r="A11931" s="26"/>
      <c r="B11931" s="130"/>
    </row>
    <row r="11932" spans="1:2" ht="18" x14ac:dyDescent="0.2">
      <c r="A11932" s="26"/>
      <c r="B11932" s="130"/>
    </row>
    <row r="11933" spans="1:2" ht="18" x14ac:dyDescent="0.2">
      <c r="A11933" s="26"/>
      <c r="B11933" s="130"/>
    </row>
    <row r="11934" spans="1:2" ht="18" x14ac:dyDescent="0.2">
      <c r="A11934" s="26"/>
      <c r="B11934" s="130"/>
    </row>
    <row r="11935" spans="1:2" ht="18" x14ac:dyDescent="0.2">
      <c r="A11935" s="26"/>
      <c r="B11935" s="130"/>
    </row>
    <row r="11936" spans="1:2" ht="18" x14ac:dyDescent="0.2">
      <c r="A11936" s="26"/>
      <c r="B11936" s="130"/>
    </row>
    <row r="11937" spans="1:2" ht="18" x14ac:dyDescent="0.2">
      <c r="A11937" s="26"/>
      <c r="B11937" s="130"/>
    </row>
    <row r="11938" spans="1:2" ht="18" x14ac:dyDescent="0.2">
      <c r="A11938" s="26"/>
      <c r="B11938" s="130"/>
    </row>
    <row r="11939" spans="1:2" ht="18" x14ac:dyDescent="0.2">
      <c r="A11939" s="26"/>
      <c r="B11939" s="130"/>
    </row>
    <row r="11940" spans="1:2" ht="18" x14ac:dyDescent="0.2">
      <c r="A11940" s="26"/>
      <c r="B11940" s="130"/>
    </row>
    <row r="11941" spans="1:2" ht="18" x14ac:dyDescent="0.2">
      <c r="A11941" s="26"/>
      <c r="B11941" s="130"/>
    </row>
    <row r="11942" spans="1:2" ht="18" x14ac:dyDescent="0.2">
      <c r="A11942" s="26"/>
      <c r="B11942" s="130"/>
    </row>
    <row r="11943" spans="1:2" ht="18" x14ac:dyDescent="0.2">
      <c r="A11943" s="26"/>
      <c r="B11943" s="130"/>
    </row>
    <row r="11944" spans="1:2" ht="18" x14ac:dyDescent="0.2">
      <c r="A11944" s="26"/>
      <c r="B11944" s="130"/>
    </row>
    <row r="11945" spans="1:2" ht="18" x14ac:dyDescent="0.2">
      <c r="A11945" s="26"/>
      <c r="B11945" s="130"/>
    </row>
    <row r="11946" spans="1:2" ht="18" x14ac:dyDescent="0.2">
      <c r="A11946" s="26"/>
      <c r="B11946" s="130"/>
    </row>
    <row r="11947" spans="1:2" ht="18" x14ac:dyDescent="0.2">
      <c r="A11947" s="26"/>
      <c r="B11947" s="130"/>
    </row>
    <row r="11948" spans="1:2" ht="18" x14ac:dyDescent="0.2">
      <c r="A11948" s="26"/>
      <c r="B11948" s="130"/>
    </row>
    <row r="11949" spans="1:2" ht="18" x14ac:dyDescent="0.2">
      <c r="A11949" s="26"/>
      <c r="B11949" s="130"/>
    </row>
    <row r="11950" spans="1:2" ht="18" x14ac:dyDescent="0.2">
      <c r="A11950" s="26"/>
      <c r="B11950" s="130"/>
    </row>
    <row r="11951" spans="1:2" ht="18" x14ac:dyDescent="0.2">
      <c r="A11951" s="26"/>
      <c r="B11951" s="130"/>
    </row>
    <row r="11952" spans="1:2" ht="18" x14ac:dyDescent="0.2">
      <c r="A11952" s="26"/>
      <c r="B11952" s="130"/>
    </row>
    <row r="11953" spans="1:2" ht="18" x14ac:dyDescent="0.2">
      <c r="A11953" s="26"/>
      <c r="B11953" s="130"/>
    </row>
    <row r="11954" spans="1:2" ht="18" x14ac:dyDescent="0.2">
      <c r="A11954" s="26"/>
      <c r="B11954" s="130"/>
    </row>
    <row r="11955" spans="1:2" ht="18" x14ac:dyDescent="0.2">
      <c r="A11955" s="26"/>
      <c r="B11955" s="130"/>
    </row>
    <row r="11956" spans="1:2" ht="18" x14ac:dyDescent="0.2">
      <c r="A11956" s="26"/>
      <c r="B11956" s="130"/>
    </row>
    <row r="11957" spans="1:2" ht="18" x14ac:dyDescent="0.2">
      <c r="A11957" s="26"/>
      <c r="B11957" s="130"/>
    </row>
    <row r="11958" spans="1:2" ht="18" x14ac:dyDescent="0.2">
      <c r="A11958" s="26"/>
      <c r="B11958" s="130"/>
    </row>
    <row r="11959" spans="1:2" ht="18" x14ac:dyDescent="0.2">
      <c r="A11959" s="26"/>
      <c r="B11959" s="130"/>
    </row>
    <row r="11960" spans="1:2" ht="18" x14ac:dyDescent="0.2">
      <c r="A11960" s="26"/>
      <c r="B11960" s="130"/>
    </row>
    <row r="11961" spans="1:2" ht="18" x14ac:dyDescent="0.2">
      <c r="A11961" s="26"/>
      <c r="B11961" s="130"/>
    </row>
    <row r="11962" spans="1:2" ht="18" x14ac:dyDescent="0.2">
      <c r="A11962" s="26"/>
      <c r="B11962" s="130"/>
    </row>
    <row r="11963" spans="1:2" ht="18" x14ac:dyDescent="0.2">
      <c r="A11963" s="26"/>
      <c r="B11963" s="130"/>
    </row>
    <row r="11964" spans="1:2" ht="18" x14ac:dyDescent="0.2">
      <c r="A11964" s="26"/>
      <c r="B11964" s="130"/>
    </row>
    <row r="11965" spans="1:2" ht="18" x14ac:dyDescent="0.2">
      <c r="A11965" s="26"/>
      <c r="B11965" s="130"/>
    </row>
    <row r="11966" spans="1:2" ht="18" x14ac:dyDescent="0.2">
      <c r="A11966" s="26"/>
      <c r="B11966" s="130"/>
    </row>
    <row r="11967" spans="1:2" ht="18" x14ac:dyDescent="0.2">
      <c r="A11967" s="26"/>
      <c r="B11967" s="130"/>
    </row>
    <row r="11968" spans="1:2" ht="18" x14ac:dyDescent="0.2">
      <c r="A11968" s="26"/>
      <c r="B11968" s="130"/>
    </row>
    <row r="11969" spans="1:2" ht="18" x14ac:dyDescent="0.2">
      <c r="A11969" s="26"/>
      <c r="B11969" s="130"/>
    </row>
    <row r="11970" spans="1:2" ht="18" x14ac:dyDescent="0.2">
      <c r="A11970" s="26"/>
      <c r="B11970" s="130"/>
    </row>
    <row r="11971" spans="1:2" ht="18" x14ac:dyDescent="0.2">
      <c r="A11971" s="26"/>
      <c r="B11971" s="130"/>
    </row>
    <row r="11972" spans="1:2" ht="18" x14ac:dyDescent="0.2">
      <c r="A11972" s="26"/>
      <c r="B11972" s="130"/>
    </row>
    <row r="11973" spans="1:2" ht="18" x14ac:dyDescent="0.2">
      <c r="A11973" s="26"/>
      <c r="B11973" s="130"/>
    </row>
    <row r="11974" spans="1:2" ht="18" x14ac:dyDescent="0.2">
      <c r="A11974" s="26"/>
      <c r="B11974" s="130"/>
    </row>
    <row r="11975" spans="1:2" ht="18" x14ac:dyDescent="0.2">
      <c r="A11975" s="26"/>
      <c r="B11975" s="130"/>
    </row>
    <row r="11976" spans="1:2" ht="18" x14ac:dyDescent="0.2">
      <c r="A11976" s="26"/>
      <c r="B11976" s="130"/>
    </row>
    <row r="11977" spans="1:2" ht="18" x14ac:dyDescent="0.2">
      <c r="A11977" s="26"/>
      <c r="B11977" s="130"/>
    </row>
    <row r="11978" spans="1:2" ht="18" x14ac:dyDescent="0.2">
      <c r="A11978" s="26"/>
      <c r="B11978" s="130"/>
    </row>
    <row r="11979" spans="1:2" ht="18" x14ac:dyDescent="0.2">
      <c r="A11979" s="26"/>
      <c r="B11979" s="130"/>
    </row>
    <row r="11980" spans="1:2" ht="18" x14ac:dyDescent="0.2">
      <c r="A11980" s="26"/>
      <c r="B11980" s="130"/>
    </row>
    <row r="11981" spans="1:2" ht="18" x14ac:dyDescent="0.2">
      <c r="A11981" s="26"/>
      <c r="B11981" s="130"/>
    </row>
    <row r="11982" spans="1:2" ht="18" x14ac:dyDescent="0.2">
      <c r="A11982" s="26"/>
      <c r="B11982" s="130"/>
    </row>
    <row r="11983" spans="1:2" ht="18" x14ac:dyDescent="0.2">
      <c r="A11983" s="26"/>
      <c r="B11983" s="130"/>
    </row>
    <row r="11984" spans="1:2" ht="18" x14ac:dyDescent="0.2">
      <c r="A11984" s="26"/>
      <c r="B11984" s="130"/>
    </row>
    <row r="11985" spans="1:2" ht="18" x14ac:dyDescent="0.2">
      <c r="A11985" s="26"/>
      <c r="B11985" s="130"/>
    </row>
    <row r="11986" spans="1:2" ht="18" x14ac:dyDescent="0.2">
      <c r="A11986" s="26"/>
      <c r="B11986" s="130"/>
    </row>
    <row r="11987" spans="1:2" ht="18" x14ac:dyDescent="0.2">
      <c r="A11987" s="26"/>
      <c r="B11987" s="130"/>
    </row>
    <row r="11988" spans="1:2" ht="18" x14ac:dyDescent="0.2">
      <c r="A11988" s="26"/>
      <c r="B11988" s="130"/>
    </row>
    <row r="11989" spans="1:2" ht="18" x14ac:dyDescent="0.2">
      <c r="A11989" s="26"/>
      <c r="B11989" s="130"/>
    </row>
    <row r="11990" spans="1:2" ht="18" x14ac:dyDescent="0.2">
      <c r="A11990" s="26"/>
      <c r="B11990" s="130"/>
    </row>
    <row r="11991" spans="1:2" ht="18" x14ac:dyDescent="0.2">
      <c r="A11991" s="26"/>
      <c r="B11991" s="130"/>
    </row>
    <row r="11992" spans="1:2" ht="18" x14ac:dyDescent="0.2">
      <c r="A11992" s="26"/>
      <c r="B11992" s="130"/>
    </row>
    <row r="11993" spans="1:2" ht="18" x14ac:dyDescent="0.2">
      <c r="A11993" s="26"/>
      <c r="B11993" s="130"/>
    </row>
    <row r="11994" spans="1:2" ht="18" x14ac:dyDescent="0.2">
      <c r="A11994" s="26"/>
      <c r="B11994" s="130"/>
    </row>
    <row r="11995" spans="1:2" ht="18" x14ac:dyDescent="0.2">
      <c r="A11995" s="26"/>
      <c r="B11995" s="130"/>
    </row>
    <row r="11996" spans="1:2" ht="18" x14ac:dyDescent="0.2">
      <c r="A11996" s="26"/>
      <c r="B11996" s="130"/>
    </row>
    <row r="11997" spans="1:2" ht="18" x14ac:dyDescent="0.2">
      <c r="A11997" s="26"/>
      <c r="B11997" s="130"/>
    </row>
    <row r="11998" spans="1:2" ht="18" x14ac:dyDescent="0.2">
      <c r="A11998" s="26"/>
      <c r="B11998" s="130"/>
    </row>
    <row r="11999" spans="1:2" ht="18" x14ac:dyDescent="0.2">
      <c r="A11999" s="26"/>
      <c r="B11999" s="130"/>
    </row>
    <row r="12000" spans="1:2" ht="18" x14ac:dyDescent="0.2">
      <c r="A12000" s="26"/>
      <c r="B12000" s="130"/>
    </row>
    <row r="12001" spans="1:2" ht="18" x14ac:dyDescent="0.2">
      <c r="A12001" s="26"/>
      <c r="B12001" s="130"/>
    </row>
    <row r="12002" spans="1:2" ht="18" x14ac:dyDescent="0.2">
      <c r="A12002" s="26"/>
      <c r="B12002" s="130"/>
    </row>
    <row r="12003" spans="1:2" ht="18" x14ac:dyDescent="0.2">
      <c r="A12003" s="26"/>
      <c r="B12003" s="130"/>
    </row>
    <row r="12004" spans="1:2" ht="18" x14ac:dyDescent="0.2">
      <c r="A12004" s="26"/>
      <c r="B12004" s="130"/>
    </row>
    <row r="12005" spans="1:2" ht="18" x14ac:dyDescent="0.2">
      <c r="A12005" s="26"/>
      <c r="B12005" s="130"/>
    </row>
    <row r="12006" spans="1:2" ht="18" x14ac:dyDescent="0.2">
      <c r="A12006" s="26"/>
      <c r="B12006" s="130"/>
    </row>
    <row r="12007" spans="1:2" ht="18" x14ac:dyDescent="0.2">
      <c r="A12007" s="26"/>
      <c r="B12007" s="130"/>
    </row>
    <row r="12008" spans="1:2" ht="18" x14ac:dyDescent="0.2">
      <c r="A12008" s="26"/>
      <c r="B12008" s="130"/>
    </row>
    <row r="12009" spans="1:2" ht="18" x14ac:dyDescent="0.2">
      <c r="A12009" s="26"/>
      <c r="B12009" s="130"/>
    </row>
    <row r="12010" spans="1:2" ht="18" x14ac:dyDescent="0.2">
      <c r="A12010" s="26"/>
      <c r="B12010" s="130"/>
    </row>
    <row r="12011" spans="1:2" ht="18" x14ac:dyDescent="0.2">
      <c r="A12011" s="26"/>
      <c r="B12011" s="130"/>
    </row>
    <row r="12012" spans="1:2" ht="18" x14ac:dyDescent="0.2">
      <c r="A12012" s="26"/>
      <c r="B12012" s="130"/>
    </row>
    <row r="12013" spans="1:2" ht="18" x14ac:dyDescent="0.2">
      <c r="A12013" s="26"/>
      <c r="B12013" s="130"/>
    </row>
    <row r="12014" spans="1:2" ht="18" x14ac:dyDescent="0.2">
      <c r="A12014" s="26"/>
      <c r="B12014" s="130"/>
    </row>
    <row r="12015" spans="1:2" ht="18" x14ac:dyDescent="0.2">
      <c r="A12015" s="26"/>
      <c r="B12015" s="130"/>
    </row>
    <row r="12016" spans="1:2" ht="18" x14ac:dyDescent="0.2">
      <c r="A12016" s="26"/>
      <c r="B12016" s="130"/>
    </row>
    <row r="12017" spans="1:2" ht="18" x14ac:dyDescent="0.2">
      <c r="A12017" s="26"/>
      <c r="B12017" s="130"/>
    </row>
    <row r="12018" spans="1:2" ht="18" x14ac:dyDescent="0.2">
      <c r="A12018" s="26"/>
      <c r="B12018" s="130"/>
    </row>
    <row r="12019" spans="1:2" ht="18" x14ac:dyDescent="0.2">
      <c r="A12019" s="26"/>
      <c r="B12019" s="130"/>
    </row>
    <row r="12020" spans="1:2" ht="18" x14ac:dyDescent="0.2">
      <c r="A12020" s="26"/>
      <c r="B12020" s="130"/>
    </row>
    <row r="12021" spans="1:2" ht="18" x14ac:dyDescent="0.2">
      <c r="A12021" s="26"/>
      <c r="B12021" s="130"/>
    </row>
    <row r="12022" spans="1:2" ht="18" x14ac:dyDescent="0.2">
      <c r="A12022" s="26"/>
      <c r="B12022" s="130"/>
    </row>
    <row r="12023" spans="1:2" ht="18" x14ac:dyDescent="0.2">
      <c r="A12023" s="26"/>
      <c r="B12023" s="130"/>
    </row>
    <row r="12024" spans="1:2" ht="18" x14ac:dyDescent="0.2">
      <c r="A12024" s="26"/>
      <c r="B12024" s="130"/>
    </row>
    <row r="12025" spans="1:2" ht="18" x14ac:dyDescent="0.2">
      <c r="A12025" s="26"/>
      <c r="B12025" s="130"/>
    </row>
    <row r="12026" spans="1:2" ht="18" x14ac:dyDescent="0.2">
      <c r="A12026" s="26"/>
      <c r="B12026" s="130"/>
    </row>
    <row r="12027" spans="1:2" ht="18" x14ac:dyDescent="0.2">
      <c r="A12027" s="26"/>
      <c r="B12027" s="130"/>
    </row>
    <row r="12028" spans="1:2" ht="18" x14ac:dyDescent="0.2">
      <c r="A12028" s="26"/>
      <c r="B12028" s="130"/>
    </row>
    <row r="12029" spans="1:2" ht="18" x14ac:dyDescent="0.2">
      <c r="A12029" s="26"/>
      <c r="B12029" s="130"/>
    </row>
    <row r="12030" spans="1:2" ht="18" x14ac:dyDescent="0.2">
      <c r="A12030" s="26"/>
      <c r="B12030" s="130"/>
    </row>
    <row r="12031" spans="1:2" ht="18" x14ac:dyDescent="0.2">
      <c r="A12031" s="26"/>
      <c r="B12031" s="130"/>
    </row>
    <row r="12032" spans="1:2" ht="18" x14ac:dyDescent="0.2">
      <c r="A12032" s="26"/>
      <c r="B12032" s="130"/>
    </row>
    <row r="12033" spans="1:2" ht="18" x14ac:dyDescent="0.2">
      <c r="A12033" s="26"/>
      <c r="B12033" s="130"/>
    </row>
    <row r="12034" spans="1:2" ht="18" x14ac:dyDescent="0.2">
      <c r="A12034" s="26"/>
      <c r="B12034" s="130"/>
    </row>
    <row r="12035" spans="1:2" ht="18" x14ac:dyDescent="0.2">
      <c r="A12035" s="26"/>
      <c r="B12035" s="130"/>
    </row>
    <row r="12036" spans="1:2" ht="18" x14ac:dyDescent="0.2">
      <c r="A12036" s="26"/>
      <c r="B12036" s="130"/>
    </row>
    <row r="12037" spans="1:2" ht="18" x14ac:dyDescent="0.2">
      <c r="A12037" s="26"/>
      <c r="B12037" s="130"/>
    </row>
    <row r="12038" spans="1:2" ht="18" x14ac:dyDescent="0.2">
      <c r="A12038" s="26"/>
      <c r="B12038" s="130"/>
    </row>
    <row r="12039" spans="1:2" ht="18" x14ac:dyDescent="0.2">
      <c r="A12039" s="26"/>
      <c r="B12039" s="130"/>
    </row>
    <row r="12040" spans="1:2" ht="18" x14ac:dyDescent="0.2">
      <c r="A12040" s="26"/>
      <c r="B12040" s="130"/>
    </row>
    <row r="12041" spans="1:2" ht="18" x14ac:dyDescent="0.2">
      <c r="A12041" s="26"/>
      <c r="B12041" s="130"/>
    </row>
    <row r="12042" spans="1:2" ht="18" x14ac:dyDescent="0.2">
      <c r="A12042" s="26"/>
      <c r="B12042" s="130"/>
    </row>
    <row r="12043" spans="1:2" ht="18" x14ac:dyDescent="0.2">
      <c r="A12043" s="26"/>
      <c r="B12043" s="130"/>
    </row>
    <row r="12044" spans="1:2" ht="18" x14ac:dyDescent="0.2">
      <c r="A12044" s="26"/>
      <c r="B12044" s="130"/>
    </row>
    <row r="12045" spans="1:2" ht="18" x14ac:dyDescent="0.2">
      <c r="A12045" s="26"/>
      <c r="B12045" s="130"/>
    </row>
    <row r="12046" spans="1:2" ht="18" x14ac:dyDescent="0.2">
      <c r="A12046" s="26"/>
      <c r="B12046" s="130"/>
    </row>
    <row r="12047" spans="1:2" ht="18" x14ac:dyDescent="0.2">
      <c r="A12047" s="26"/>
      <c r="B12047" s="130"/>
    </row>
    <row r="12048" spans="1:2" ht="18" x14ac:dyDescent="0.2">
      <c r="A12048" s="26"/>
      <c r="B12048" s="130"/>
    </row>
    <row r="12049" spans="1:2" ht="18" x14ac:dyDescent="0.2">
      <c r="A12049" s="26"/>
      <c r="B12049" s="130"/>
    </row>
    <row r="12050" spans="1:2" ht="18" x14ac:dyDescent="0.2">
      <c r="A12050" s="26"/>
      <c r="B12050" s="130"/>
    </row>
    <row r="12051" spans="1:2" ht="18" x14ac:dyDescent="0.2">
      <c r="A12051" s="26"/>
      <c r="B12051" s="130"/>
    </row>
    <row r="12052" spans="1:2" ht="18" x14ac:dyDescent="0.2">
      <c r="A12052" s="26"/>
      <c r="B12052" s="130"/>
    </row>
    <row r="12053" spans="1:2" ht="18" x14ac:dyDescent="0.2">
      <c r="A12053" s="26"/>
      <c r="B12053" s="130"/>
    </row>
    <row r="12054" spans="1:2" ht="18" x14ac:dyDescent="0.2">
      <c r="A12054" s="26"/>
      <c r="B12054" s="130"/>
    </row>
    <row r="12055" spans="1:2" ht="18" x14ac:dyDescent="0.2">
      <c r="A12055" s="26"/>
      <c r="B12055" s="130"/>
    </row>
    <row r="12056" spans="1:2" ht="18" x14ac:dyDescent="0.2">
      <c r="A12056" s="26"/>
      <c r="B12056" s="130"/>
    </row>
    <row r="12057" spans="1:2" ht="18" x14ac:dyDescent="0.2">
      <c r="A12057" s="26"/>
      <c r="B12057" s="130"/>
    </row>
    <row r="12058" spans="1:2" ht="18" x14ac:dyDescent="0.2">
      <c r="A12058" s="26"/>
      <c r="B12058" s="130"/>
    </row>
    <row r="12059" spans="1:2" ht="18" x14ac:dyDescent="0.2">
      <c r="A12059" s="26"/>
      <c r="B12059" s="130"/>
    </row>
    <row r="12060" spans="1:2" ht="18" x14ac:dyDescent="0.2">
      <c r="A12060" s="26"/>
      <c r="B12060" s="130"/>
    </row>
    <row r="12061" spans="1:2" ht="18" x14ac:dyDescent="0.2">
      <c r="A12061" s="26"/>
      <c r="B12061" s="130"/>
    </row>
    <row r="12062" spans="1:2" ht="18" x14ac:dyDescent="0.2">
      <c r="A12062" s="26"/>
      <c r="B12062" s="130"/>
    </row>
    <row r="12063" spans="1:2" ht="18" x14ac:dyDescent="0.2">
      <c r="A12063" s="26"/>
      <c r="B12063" s="130"/>
    </row>
    <row r="12064" spans="1:2" ht="18" x14ac:dyDescent="0.2">
      <c r="A12064" s="26"/>
      <c r="B12064" s="130"/>
    </row>
    <row r="12065" spans="1:2" ht="18" x14ac:dyDescent="0.2">
      <c r="A12065" s="26"/>
      <c r="B12065" s="130"/>
    </row>
    <row r="12066" spans="1:2" ht="18" x14ac:dyDescent="0.2">
      <c r="A12066" s="26"/>
      <c r="B12066" s="130"/>
    </row>
    <row r="12067" spans="1:2" ht="18" x14ac:dyDescent="0.2">
      <c r="A12067" s="26"/>
      <c r="B12067" s="130"/>
    </row>
    <row r="12068" spans="1:2" ht="18" x14ac:dyDescent="0.2">
      <c r="A12068" s="26"/>
      <c r="B12068" s="130"/>
    </row>
    <row r="12069" spans="1:2" ht="18" x14ac:dyDescent="0.2">
      <c r="A12069" s="26"/>
      <c r="B12069" s="130"/>
    </row>
    <row r="12070" spans="1:2" ht="18" x14ac:dyDescent="0.2">
      <c r="A12070" s="26"/>
      <c r="B12070" s="130"/>
    </row>
    <row r="12071" spans="1:2" ht="18" x14ac:dyDescent="0.2">
      <c r="A12071" s="26"/>
      <c r="B12071" s="130"/>
    </row>
    <row r="12072" spans="1:2" ht="18" x14ac:dyDescent="0.2">
      <c r="A12072" s="26"/>
      <c r="B12072" s="130"/>
    </row>
    <row r="12073" spans="1:2" ht="18" x14ac:dyDescent="0.2">
      <c r="A12073" s="26"/>
      <c r="B12073" s="130"/>
    </row>
    <row r="12074" spans="1:2" ht="18" x14ac:dyDescent="0.2">
      <c r="A12074" s="26"/>
      <c r="B12074" s="130"/>
    </row>
    <row r="12075" spans="1:2" ht="18" x14ac:dyDescent="0.2">
      <c r="A12075" s="26"/>
      <c r="B12075" s="130"/>
    </row>
    <row r="12076" spans="1:2" ht="18" x14ac:dyDescent="0.2">
      <c r="A12076" s="26"/>
      <c r="B12076" s="130"/>
    </row>
    <row r="12077" spans="1:2" ht="18" x14ac:dyDescent="0.2">
      <c r="A12077" s="26"/>
      <c r="B12077" s="130"/>
    </row>
    <row r="12078" spans="1:2" ht="18" x14ac:dyDescent="0.2">
      <c r="A12078" s="26"/>
      <c r="B12078" s="130"/>
    </row>
    <row r="12079" spans="1:2" ht="18" x14ac:dyDescent="0.2">
      <c r="A12079" s="26"/>
      <c r="B12079" s="130"/>
    </row>
    <row r="12080" spans="1:2" ht="18" x14ac:dyDescent="0.2">
      <c r="A12080" s="26"/>
      <c r="B12080" s="130"/>
    </row>
    <row r="12081" spans="1:2" ht="18" x14ac:dyDescent="0.2">
      <c r="A12081" s="26"/>
      <c r="B12081" s="130"/>
    </row>
    <row r="12082" spans="1:2" ht="18" x14ac:dyDescent="0.2">
      <c r="A12082" s="26"/>
      <c r="B12082" s="130"/>
    </row>
    <row r="12083" spans="1:2" ht="18" x14ac:dyDescent="0.2">
      <c r="A12083" s="26"/>
      <c r="B12083" s="130"/>
    </row>
    <row r="12084" spans="1:2" ht="18" x14ac:dyDescent="0.2">
      <c r="A12084" s="26"/>
      <c r="B12084" s="130"/>
    </row>
    <row r="12085" spans="1:2" ht="18" x14ac:dyDescent="0.2">
      <c r="A12085" s="26"/>
      <c r="B12085" s="130"/>
    </row>
    <row r="12086" spans="1:2" ht="18" x14ac:dyDescent="0.2">
      <c r="A12086" s="26"/>
      <c r="B12086" s="130"/>
    </row>
    <row r="12087" spans="1:2" ht="18" x14ac:dyDescent="0.2">
      <c r="A12087" s="26"/>
      <c r="B12087" s="130"/>
    </row>
    <row r="12088" spans="1:2" ht="18" x14ac:dyDescent="0.2">
      <c r="A12088" s="26"/>
      <c r="B12088" s="130"/>
    </row>
    <row r="12089" spans="1:2" ht="18" x14ac:dyDescent="0.2">
      <c r="A12089" s="26"/>
      <c r="B12089" s="130"/>
    </row>
    <row r="12090" spans="1:2" ht="18" x14ac:dyDescent="0.2">
      <c r="A12090" s="26"/>
      <c r="B12090" s="130"/>
    </row>
    <row r="12091" spans="1:2" ht="18" x14ac:dyDescent="0.2">
      <c r="A12091" s="26"/>
      <c r="B12091" s="130"/>
    </row>
    <row r="12092" spans="1:2" ht="18" x14ac:dyDescent="0.2">
      <c r="A12092" s="26"/>
      <c r="B12092" s="130"/>
    </row>
    <row r="12093" spans="1:2" ht="18" x14ac:dyDescent="0.2">
      <c r="A12093" s="26"/>
      <c r="B12093" s="130"/>
    </row>
    <row r="12094" spans="1:2" ht="18" x14ac:dyDescent="0.2">
      <c r="A12094" s="26"/>
      <c r="B12094" s="130"/>
    </row>
    <row r="12095" spans="1:2" ht="18" x14ac:dyDescent="0.2">
      <c r="A12095" s="26"/>
      <c r="B12095" s="130"/>
    </row>
    <row r="12096" spans="1:2" ht="18" x14ac:dyDescent="0.2">
      <c r="A12096" s="26"/>
      <c r="B12096" s="130"/>
    </row>
    <row r="12097" spans="1:2" ht="18" x14ac:dyDescent="0.2">
      <c r="A12097" s="26"/>
      <c r="B12097" s="130"/>
    </row>
    <row r="12098" spans="1:2" ht="18" x14ac:dyDescent="0.2">
      <c r="A12098" s="26"/>
      <c r="B12098" s="130"/>
    </row>
    <row r="12099" spans="1:2" ht="18" x14ac:dyDescent="0.2">
      <c r="A12099" s="26"/>
      <c r="B12099" s="130"/>
    </row>
    <row r="12100" spans="1:2" ht="18" x14ac:dyDescent="0.2">
      <c r="A12100" s="26"/>
      <c r="B12100" s="130"/>
    </row>
    <row r="12101" spans="1:2" ht="18" x14ac:dyDescent="0.2">
      <c r="A12101" s="26"/>
      <c r="B12101" s="130"/>
    </row>
    <row r="12102" spans="1:2" ht="18" x14ac:dyDescent="0.2">
      <c r="A12102" s="26"/>
      <c r="B12102" s="130"/>
    </row>
    <row r="12103" spans="1:2" ht="18" x14ac:dyDescent="0.2">
      <c r="A12103" s="26"/>
      <c r="B12103" s="130"/>
    </row>
    <row r="12104" spans="1:2" ht="18" x14ac:dyDescent="0.2">
      <c r="A12104" s="26"/>
      <c r="B12104" s="130"/>
    </row>
    <row r="12105" spans="1:2" ht="18" x14ac:dyDescent="0.2">
      <c r="A12105" s="26"/>
      <c r="B12105" s="130"/>
    </row>
    <row r="12106" spans="1:2" ht="18" x14ac:dyDescent="0.2">
      <c r="A12106" s="26"/>
      <c r="B12106" s="130"/>
    </row>
    <row r="12107" spans="1:2" ht="18" x14ac:dyDescent="0.2">
      <c r="A12107" s="26"/>
      <c r="B12107" s="130"/>
    </row>
    <row r="12108" spans="1:2" ht="18" x14ac:dyDescent="0.2">
      <c r="A12108" s="26"/>
      <c r="B12108" s="130"/>
    </row>
    <row r="12109" spans="1:2" ht="18" x14ac:dyDescent="0.2">
      <c r="A12109" s="26"/>
      <c r="B12109" s="130"/>
    </row>
    <row r="12110" spans="1:2" ht="18" x14ac:dyDescent="0.2">
      <c r="A12110" s="26"/>
      <c r="B12110" s="130"/>
    </row>
    <row r="12111" spans="1:2" ht="18" x14ac:dyDescent="0.2">
      <c r="A12111" s="26"/>
      <c r="B12111" s="130"/>
    </row>
    <row r="12112" spans="1:2" ht="18" x14ac:dyDescent="0.2">
      <c r="A12112" s="26"/>
      <c r="B12112" s="130"/>
    </row>
    <row r="12113" spans="1:2" ht="18" x14ac:dyDescent="0.2">
      <c r="A12113" s="26"/>
      <c r="B12113" s="130"/>
    </row>
    <row r="12114" spans="1:2" ht="18" x14ac:dyDescent="0.2">
      <c r="A12114" s="26"/>
      <c r="B12114" s="130"/>
    </row>
    <row r="12115" spans="1:2" ht="18" x14ac:dyDescent="0.2">
      <c r="A12115" s="26"/>
      <c r="B12115" s="130"/>
    </row>
    <row r="12116" spans="1:2" ht="18" x14ac:dyDescent="0.2">
      <c r="A12116" s="26"/>
      <c r="B12116" s="130"/>
    </row>
    <row r="12117" spans="1:2" ht="18" x14ac:dyDescent="0.2">
      <c r="A12117" s="26"/>
      <c r="B12117" s="130"/>
    </row>
    <row r="12118" spans="1:2" ht="18" x14ac:dyDescent="0.2">
      <c r="A12118" s="26"/>
      <c r="B12118" s="130"/>
    </row>
    <row r="12119" spans="1:2" ht="18" x14ac:dyDescent="0.2">
      <c r="A12119" s="26"/>
      <c r="B12119" s="130"/>
    </row>
    <row r="12120" spans="1:2" ht="18" x14ac:dyDescent="0.2">
      <c r="A12120" s="26"/>
      <c r="B12120" s="130"/>
    </row>
    <row r="12121" spans="1:2" ht="18" x14ac:dyDescent="0.2">
      <c r="A12121" s="26"/>
      <c r="B12121" s="130"/>
    </row>
    <row r="12122" spans="1:2" ht="18" x14ac:dyDescent="0.2">
      <c r="A12122" s="26"/>
      <c r="B12122" s="130"/>
    </row>
    <row r="12123" spans="1:2" ht="18" x14ac:dyDescent="0.2">
      <c r="A12123" s="26"/>
      <c r="B12123" s="130"/>
    </row>
    <row r="12124" spans="1:2" ht="18" x14ac:dyDescent="0.2">
      <c r="A12124" s="26"/>
      <c r="B12124" s="130"/>
    </row>
    <row r="12125" spans="1:2" ht="18" x14ac:dyDescent="0.2">
      <c r="A12125" s="26"/>
      <c r="B12125" s="130"/>
    </row>
    <row r="12126" spans="1:2" ht="18" x14ac:dyDescent="0.2">
      <c r="A12126" s="26"/>
      <c r="B12126" s="130"/>
    </row>
    <row r="12127" spans="1:2" ht="18" x14ac:dyDescent="0.2">
      <c r="A12127" s="26"/>
      <c r="B12127" s="130"/>
    </row>
    <row r="12128" spans="1:2" ht="18" x14ac:dyDescent="0.2">
      <c r="A12128" s="26"/>
      <c r="B12128" s="130"/>
    </row>
    <row r="12129" spans="1:2" ht="18" x14ac:dyDescent="0.2">
      <c r="A12129" s="26"/>
      <c r="B12129" s="130"/>
    </row>
    <row r="12130" spans="1:2" ht="18" x14ac:dyDescent="0.2">
      <c r="A12130" s="26"/>
      <c r="B12130" s="130"/>
    </row>
    <row r="12131" spans="1:2" ht="18" x14ac:dyDescent="0.2">
      <c r="A12131" s="26"/>
      <c r="B12131" s="130"/>
    </row>
    <row r="12132" spans="1:2" ht="18" x14ac:dyDescent="0.2">
      <c r="A12132" s="26"/>
      <c r="B12132" s="130"/>
    </row>
    <row r="12133" spans="1:2" ht="18" x14ac:dyDescent="0.2">
      <c r="A12133" s="26"/>
      <c r="B12133" s="130"/>
    </row>
    <row r="12134" spans="1:2" ht="18" x14ac:dyDescent="0.2">
      <c r="A12134" s="26"/>
      <c r="B12134" s="130"/>
    </row>
    <row r="12135" spans="1:2" ht="18" x14ac:dyDescent="0.2">
      <c r="A12135" s="26"/>
      <c r="B12135" s="130"/>
    </row>
    <row r="12136" spans="1:2" ht="18" x14ac:dyDescent="0.2">
      <c r="A12136" s="26"/>
      <c r="B12136" s="130"/>
    </row>
    <row r="12137" spans="1:2" ht="18" x14ac:dyDescent="0.2">
      <c r="A12137" s="26"/>
      <c r="B12137" s="130"/>
    </row>
    <row r="12138" spans="1:2" ht="18" x14ac:dyDescent="0.2">
      <c r="A12138" s="26"/>
      <c r="B12138" s="130"/>
    </row>
    <row r="12139" spans="1:2" ht="18" x14ac:dyDescent="0.2">
      <c r="A12139" s="26"/>
      <c r="B12139" s="130"/>
    </row>
    <row r="12140" spans="1:2" ht="18" x14ac:dyDescent="0.2">
      <c r="A12140" s="26"/>
      <c r="B12140" s="130"/>
    </row>
    <row r="12141" spans="1:2" ht="18" x14ac:dyDescent="0.2">
      <c r="A12141" s="26"/>
      <c r="B12141" s="130"/>
    </row>
    <row r="12142" spans="1:2" ht="18" x14ac:dyDescent="0.2">
      <c r="A12142" s="26"/>
      <c r="B12142" s="130"/>
    </row>
    <row r="12143" spans="1:2" ht="18" x14ac:dyDescent="0.2">
      <c r="A12143" s="26"/>
      <c r="B12143" s="130"/>
    </row>
    <row r="12144" spans="1:2" ht="18" x14ac:dyDescent="0.2">
      <c r="A12144" s="26"/>
      <c r="B12144" s="130"/>
    </row>
    <row r="12145" spans="1:2" ht="18" x14ac:dyDescent="0.2">
      <c r="A12145" s="26"/>
      <c r="B12145" s="130"/>
    </row>
    <row r="12146" spans="1:2" ht="18" x14ac:dyDescent="0.2">
      <c r="A12146" s="26"/>
      <c r="B12146" s="130"/>
    </row>
    <row r="12147" spans="1:2" ht="18" x14ac:dyDescent="0.2">
      <c r="A12147" s="26"/>
      <c r="B12147" s="130"/>
    </row>
    <row r="12148" spans="1:2" ht="18" x14ac:dyDescent="0.2">
      <c r="A12148" s="26"/>
      <c r="B12148" s="130"/>
    </row>
    <row r="12149" spans="1:2" ht="18" x14ac:dyDescent="0.2">
      <c r="A12149" s="26"/>
      <c r="B12149" s="130"/>
    </row>
    <row r="12150" spans="1:2" ht="18" x14ac:dyDescent="0.2">
      <c r="A12150" s="26"/>
      <c r="B12150" s="130"/>
    </row>
    <row r="12151" spans="1:2" ht="18" x14ac:dyDescent="0.2">
      <c r="A12151" s="26"/>
      <c r="B12151" s="130"/>
    </row>
    <row r="12152" spans="1:2" ht="18" x14ac:dyDescent="0.2">
      <c r="A12152" s="26"/>
      <c r="B12152" s="130"/>
    </row>
    <row r="12153" spans="1:2" ht="18" x14ac:dyDescent="0.2">
      <c r="A12153" s="26"/>
      <c r="B12153" s="130"/>
    </row>
    <row r="12154" spans="1:2" ht="18" x14ac:dyDescent="0.2">
      <c r="A12154" s="26"/>
      <c r="B12154" s="130"/>
    </row>
    <row r="12155" spans="1:2" ht="18" x14ac:dyDescent="0.2">
      <c r="A12155" s="26"/>
      <c r="B12155" s="130"/>
    </row>
    <row r="12156" spans="1:2" ht="18" x14ac:dyDescent="0.2">
      <c r="A12156" s="26"/>
      <c r="B12156" s="130"/>
    </row>
    <row r="12157" spans="1:2" ht="18" x14ac:dyDescent="0.2">
      <c r="A12157" s="26"/>
      <c r="B12157" s="130"/>
    </row>
    <row r="12158" spans="1:2" ht="18" x14ac:dyDescent="0.2">
      <c r="A12158" s="26"/>
      <c r="B12158" s="130"/>
    </row>
    <row r="12159" spans="1:2" ht="18" x14ac:dyDescent="0.2">
      <c r="A12159" s="26"/>
      <c r="B12159" s="130"/>
    </row>
    <row r="12160" spans="1:2" ht="18" x14ac:dyDescent="0.2">
      <c r="A12160" s="26"/>
      <c r="B12160" s="130"/>
    </row>
    <row r="12161" spans="1:2" ht="18" x14ac:dyDescent="0.2">
      <c r="A12161" s="26"/>
      <c r="B12161" s="130"/>
    </row>
    <row r="12162" spans="1:2" ht="18" x14ac:dyDescent="0.2">
      <c r="A12162" s="26"/>
      <c r="B12162" s="130"/>
    </row>
    <row r="12163" spans="1:2" ht="18" x14ac:dyDescent="0.2">
      <c r="A12163" s="26"/>
      <c r="B12163" s="130"/>
    </row>
    <row r="12164" spans="1:2" ht="18" x14ac:dyDescent="0.2">
      <c r="A12164" s="26"/>
      <c r="B12164" s="130"/>
    </row>
    <row r="12165" spans="1:2" ht="18" x14ac:dyDescent="0.2">
      <c r="A12165" s="26"/>
      <c r="B12165" s="130"/>
    </row>
    <row r="12166" spans="1:2" ht="18" x14ac:dyDescent="0.2">
      <c r="A12166" s="26"/>
      <c r="B12166" s="130"/>
    </row>
    <row r="12167" spans="1:2" ht="18" x14ac:dyDescent="0.2">
      <c r="A12167" s="26"/>
      <c r="B12167" s="130"/>
    </row>
    <row r="12168" spans="1:2" ht="18" x14ac:dyDescent="0.2">
      <c r="A12168" s="26"/>
      <c r="B12168" s="130"/>
    </row>
    <row r="12169" spans="1:2" ht="18" x14ac:dyDescent="0.2">
      <c r="A12169" s="26"/>
      <c r="B12169" s="130"/>
    </row>
    <row r="12170" spans="1:2" ht="18" x14ac:dyDescent="0.2">
      <c r="A12170" s="26"/>
      <c r="B12170" s="130"/>
    </row>
    <row r="12171" spans="1:2" ht="18" x14ac:dyDescent="0.2">
      <c r="A12171" s="26"/>
      <c r="B12171" s="130"/>
    </row>
    <row r="12172" spans="1:2" ht="18" x14ac:dyDescent="0.2">
      <c r="A12172" s="26"/>
      <c r="B12172" s="130"/>
    </row>
    <row r="12173" spans="1:2" ht="18" x14ac:dyDescent="0.2">
      <c r="A12173" s="26"/>
      <c r="B12173" s="130"/>
    </row>
    <row r="12174" spans="1:2" ht="18" x14ac:dyDescent="0.2">
      <c r="A12174" s="26"/>
      <c r="B12174" s="130"/>
    </row>
    <row r="12175" spans="1:2" ht="18" x14ac:dyDescent="0.2">
      <c r="A12175" s="26"/>
      <c r="B12175" s="130"/>
    </row>
    <row r="12176" spans="1:2" ht="18" x14ac:dyDescent="0.2">
      <c r="A12176" s="26"/>
      <c r="B12176" s="130"/>
    </row>
    <row r="12177" spans="1:2" ht="18" x14ac:dyDescent="0.2">
      <c r="A12177" s="26"/>
      <c r="B12177" s="130"/>
    </row>
    <row r="12178" spans="1:2" ht="18" x14ac:dyDescent="0.2">
      <c r="A12178" s="26"/>
      <c r="B12178" s="130"/>
    </row>
    <row r="12179" spans="1:2" ht="18" x14ac:dyDescent="0.2">
      <c r="A12179" s="26"/>
      <c r="B12179" s="130"/>
    </row>
    <row r="12180" spans="1:2" ht="18" x14ac:dyDescent="0.2">
      <c r="A12180" s="26"/>
      <c r="B12180" s="130"/>
    </row>
    <row r="12181" spans="1:2" ht="18" x14ac:dyDescent="0.2">
      <c r="A12181" s="26"/>
      <c r="B12181" s="130"/>
    </row>
    <row r="12182" spans="1:2" ht="18" x14ac:dyDescent="0.2">
      <c r="A12182" s="26"/>
      <c r="B12182" s="130"/>
    </row>
    <row r="12183" spans="1:2" ht="18" x14ac:dyDescent="0.2">
      <c r="A12183" s="26"/>
      <c r="B12183" s="130"/>
    </row>
    <row r="12184" spans="1:2" ht="18" x14ac:dyDescent="0.2">
      <c r="A12184" s="26"/>
      <c r="B12184" s="130"/>
    </row>
    <row r="12185" spans="1:2" ht="18" x14ac:dyDescent="0.2">
      <c r="A12185" s="26"/>
      <c r="B12185" s="130"/>
    </row>
    <row r="12186" spans="1:2" ht="18" x14ac:dyDescent="0.2">
      <c r="A12186" s="26"/>
      <c r="B12186" s="130"/>
    </row>
    <row r="12187" spans="1:2" ht="18" x14ac:dyDescent="0.2">
      <c r="A12187" s="26"/>
      <c r="B12187" s="130"/>
    </row>
    <row r="12188" spans="1:2" ht="18" x14ac:dyDescent="0.2">
      <c r="A12188" s="26"/>
      <c r="B12188" s="130"/>
    </row>
    <row r="12189" spans="1:2" ht="18" x14ac:dyDescent="0.2">
      <c r="A12189" s="26"/>
      <c r="B12189" s="130"/>
    </row>
    <row r="12190" spans="1:2" ht="18" x14ac:dyDescent="0.2">
      <c r="A12190" s="26"/>
      <c r="B12190" s="130"/>
    </row>
    <row r="12191" spans="1:2" ht="18" x14ac:dyDescent="0.2">
      <c r="A12191" s="26"/>
      <c r="B12191" s="130"/>
    </row>
    <row r="12192" spans="1:2" ht="18" x14ac:dyDescent="0.2">
      <c r="A12192" s="26"/>
      <c r="B12192" s="130"/>
    </row>
    <row r="12193" spans="1:2" ht="18" x14ac:dyDescent="0.2">
      <c r="A12193" s="26"/>
      <c r="B12193" s="130"/>
    </row>
    <row r="12194" spans="1:2" ht="18" x14ac:dyDescent="0.2">
      <c r="A12194" s="26"/>
      <c r="B12194" s="130"/>
    </row>
    <row r="12195" spans="1:2" ht="18" x14ac:dyDescent="0.2">
      <c r="A12195" s="26"/>
      <c r="B12195" s="130"/>
    </row>
    <row r="12196" spans="1:2" ht="18" x14ac:dyDescent="0.2">
      <c r="A12196" s="26"/>
      <c r="B12196" s="130"/>
    </row>
    <row r="12197" spans="1:2" ht="18" x14ac:dyDescent="0.2">
      <c r="A12197" s="26"/>
      <c r="B12197" s="130"/>
    </row>
    <row r="12198" spans="1:2" ht="18" x14ac:dyDescent="0.2">
      <c r="A12198" s="26"/>
      <c r="B12198" s="130"/>
    </row>
    <row r="12199" spans="1:2" ht="18" x14ac:dyDescent="0.2">
      <c r="A12199" s="26"/>
      <c r="B12199" s="130"/>
    </row>
    <row r="12200" spans="1:2" ht="18" x14ac:dyDescent="0.2">
      <c r="A12200" s="26"/>
      <c r="B12200" s="130"/>
    </row>
    <row r="12201" spans="1:2" ht="18" x14ac:dyDescent="0.2">
      <c r="A12201" s="26"/>
      <c r="B12201" s="130"/>
    </row>
    <row r="12202" spans="1:2" ht="18" x14ac:dyDescent="0.2">
      <c r="A12202" s="26"/>
      <c r="B12202" s="130"/>
    </row>
    <row r="12203" spans="1:2" ht="18" x14ac:dyDescent="0.2">
      <c r="A12203" s="26"/>
      <c r="B12203" s="130"/>
    </row>
    <row r="12204" spans="1:2" ht="18" x14ac:dyDescent="0.2">
      <c r="A12204" s="26"/>
      <c r="B12204" s="130"/>
    </row>
    <row r="12205" spans="1:2" ht="18" x14ac:dyDescent="0.2">
      <c r="A12205" s="26"/>
      <c r="B12205" s="130"/>
    </row>
    <row r="12206" spans="1:2" ht="18" x14ac:dyDescent="0.2">
      <c r="A12206" s="26"/>
      <c r="B12206" s="130"/>
    </row>
    <row r="12207" spans="1:2" ht="18" x14ac:dyDescent="0.2">
      <c r="A12207" s="26"/>
      <c r="B12207" s="130"/>
    </row>
    <row r="12208" spans="1:2" ht="18" x14ac:dyDescent="0.2">
      <c r="A12208" s="26"/>
      <c r="B12208" s="130"/>
    </row>
    <row r="12209" spans="1:2" ht="18" x14ac:dyDescent="0.2">
      <c r="A12209" s="26"/>
      <c r="B12209" s="130"/>
    </row>
    <row r="12210" spans="1:2" ht="18" x14ac:dyDescent="0.2">
      <c r="A12210" s="26"/>
      <c r="B12210" s="130"/>
    </row>
    <row r="12211" spans="1:2" ht="18" x14ac:dyDescent="0.2">
      <c r="A12211" s="26"/>
      <c r="B12211" s="130"/>
    </row>
    <row r="12212" spans="1:2" ht="18" x14ac:dyDescent="0.2">
      <c r="A12212" s="26"/>
      <c r="B12212" s="130"/>
    </row>
    <row r="12213" spans="1:2" ht="18" x14ac:dyDescent="0.2">
      <c r="A12213" s="26"/>
      <c r="B12213" s="130"/>
    </row>
    <row r="12214" spans="1:2" ht="18" x14ac:dyDescent="0.2">
      <c r="A12214" s="26"/>
      <c r="B12214" s="130"/>
    </row>
    <row r="12215" spans="1:2" ht="18" x14ac:dyDescent="0.2">
      <c r="A12215" s="26"/>
      <c r="B12215" s="130"/>
    </row>
    <row r="12216" spans="1:2" ht="18" x14ac:dyDescent="0.2">
      <c r="A12216" s="26"/>
      <c r="B12216" s="130"/>
    </row>
    <row r="12217" spans="1:2" ht="18" x14ac:dyDescent="0.2">
      <c r="A12217" s="26"/>
      <c r="B12217" s="130"/>
    </row>
    <row r="12218" spans="1:2" ht="18" x14ac:dyDescent="0.2">
      <c r="A12218" s="26"/>
      <c r="B12218" s="130"/>
    </row>
    <row r="12219" spans="1:2" ht="18" x14ac:dyDescent="0.2">
      <c r="A12219" s="26"/>
      <c r="B12219" s="130"/>
    </row>
    <row r="12220" spans="1:2" ht="18" x14ac:dyDescent="0.2">
      <c r="A12220" s="26"/>
      <c r="B12220" s="130"/>
    </row>
    <row r="12221" spans="1:2" ht="18" x14ac:dyDescent="0.2">
      <c r="A12221" s="26"/>
      <c r="B12221" s="130"/>
    </row>
    <row r="12222" spans="1:2" ht="18" x14ac:dyDescent="0.2">
      <c r="A12222" s="26"/>
      <c r="B12222" s="130"/>
    </row>
    <row r="12223" spans="1:2" ht="18" x14ac:dyDescent="0.2">
      <c r="A12223" s="26"/>
      <c r="B12223" s="130"/>
    </row>
    <row r="12224" spans="1:2" ht="18" x14ac:dyDescent="0.2">
      <c r="A12224" s="26"/>
      <c r="B12224" s="130"/>
    </row>
    <row r="12225" spans="1:2" ht="18" x14ac:dyDescent="0.2">
      <c r="A12225" s="26"/>
      <c r="B12225" s="130"/>
    </row>
    <row r="12226" spans="1:2" ht="18" x14ac:dyDescent="0.2">
      <c r="A12226" s="26"/>
      <c r="B12226" s="130"/>
    </row>
    <row r="12227" spans="1:2" ht="18" x14ac:dyDescent="0.2">
      <c r="A12227" s="26"/>
      <c r="B12227" s="130"/>
    </row>
    <row r="12228" spans="1:2" ht="18" x14ac:dyDescent="0.2">
      <c r="A12228" s="26"/>
      <c r="B12228" s="130"/>
    </row>
    <row r="12229" spans="1:2" ht="18" x14ac:dyDescent="0.2">
      <c r="A12229" s="26"/>
      <c r="B12229" s="130"/>
    </row>
    <row r="12230" spans="1:2" ht="18" x14ac:dyDescent="0.2">
      <c r="A12230" s="26"/>
      <c r="B12230" s="130"/>
    </row>
    <row r="12231" spans="1:2" ht="18" x14ac:dyDescent="0.2">
      <c r="A12231" s="26"/>
      <c r="B12231" s="130"/>
    </row>
    <row r="12232" spans="1:2" ht="18" x14ac:dyDescent="0.2">
      <c r="A12232" s="26"/>
      <c r="B12232" s="130"/>
    </row>
    <row r="12233" spans="1:2" ht="18" x14ac:dyDescent="0.2">
      <c r="A12233" s="26"/>
      <c r="B12233" s="130"/>
    </row>
    <row r="12234" spans="1:2" ht="18" x14ac:dyDescent="0.2">
      <c r="A12234" s="26"/>
      <c r="B12234" s="130"/>
    </row>
    <row r="12235" spans="1:2" ht="18" x14ac:dyDescent="0.2">
      <c r="A12235" s="26"/>
      <c r="B12235" s="130"/>
    </row>
    <row r="12236" spans="1:2" ht="18" x14ac:dyDescent="0.2">
      <c r="A12236" s="26"/>
      <c r="B12236" s="130"/>
    </row>
    <row r="12237" spans="1:2" ht="18" x14ac:dyDescent="0.2">
      <c r="A12237" s="26"/>
      <c r="B12237" s="130"/>
    </row>
    <row r="12238" spans="1:2" ht="18" x14ac:dyDescent="0.2">
      <c r="A12238" s="26"/>
      <c r="B12238" s="130"/>
    </row>
    <row r="12239" spans="1:2" ht="18" x14ac:dyDescent="0.2">
      <c r="A12239" s="26"/>
      <c r="B12239" s="130"/>
    </row>
    <row r="12240" spans="1:2" ht="18" x14ac:dyDescent="0.2">
      <c r="A12240" s="26"/>
      <c r="B12240" s="130"/>
    </row>
    <row r="12241" spans="1:2" ht="18" x14ac:dyDescent="0.2">
      <c r="A12241" s="26"/>
      <c r="B12241" s="130"/>
    </row>
    <row r="12242" spans="1:2" ht="18" x14ac:dyDescent="0.2">
      <c r="A12242" s="26"/>
      <c r="B12242" s="130"/>
    </row>
    <row r="12243" spans="1:2" ht="18" x14ac:dyDescent="0.2">
      <c r="A12243" s="26"/>
      <c r="B12243" s="130"/>
    </row>
    <row r="12244" spans="1:2" ht="18" x14ac:dyDescent="0.2">
      <c r="A12244" s="26"/>
      <c r="B12244" s="130"/>
    </row>
    <row r="12245" spans="1:2" ht="18" x14ac:dyDescent="0.2">
      <c r="A12245" s="26"/>
      <c r="B12245" s="130"/>
    </row>
    <row r="12246" spans="1:2" ht="18" x14ac:dyDescent="0.2">
      <c r="A12246" s="26"/>
      <c r="B12246" s="130"/>
    </row>
    <row r="12247" spans="1:2" ht="18" x14ac:dyDescent="0.2">
      <c r="A12247" s="26"/>
      <c r="B12247" s="130"/>
    </row>
    <row r="12248" spans="1:2" ht="18" x14ac:dyDescent="0.2">
      <c r="A12248" s="26"/>
      <c r="B12248" s="130"/>
    </row>
    <row r="12249" spans="1:2" ht="18" x14ac:dyDescent="0.2">
      <c r="A12249" s="26"/>
      <c r="B12249" s="130"/>
    </row>
    <row r="12250" spans="1:2" ht="18" x14ac:dyDescent="0.2">
      <c r="A12250" s="26"/>
      <c r="B12250" s="130"/>
    </row>
    <row r="12251" spans="1:2" ht="18" x14ac:dyDescent="0.2">
      <c r="A12251" s="26"/>
      <c r="B12251" s="130"/>
    </row>
    <row r="12252" spans="1:2" ht="18" x14ac:dyDescent="0.2">
      <c r="A12252" s="26"/>
      <c r="B12252" s="130"/>
    </row>
    <row r="12253" spans="1:2" ht="18" x14ac:dyDescent="0.2">
      <c r="A12253" s="26"/>
      <c r="B12253" s="130"/>
    </row>
    <row r="12254" spans="1:2" ht="18" x14ac:dyDescent="0.2">
      <c r="A12254" s="26"/>
      <c r="B12254" s="130"/>
    </row>
    <row r="12255" spans="1:2" ht="18" x14ac:dyDescent="0.2">
      <c r="A12255" s="26"/>
      <c r="B12255" s="130"/>
    </row>
    <row r="12256" spans="1:2" ht="18" x14ac:dyDescent="0.2">
      <c r="A12256" s="26"/>
      <c r="B12256" s="130"/>
    </row>
    <row r="12257" spans="1:2" ht="18" x14ac:dyDescent="0.2">
      <c r="A12257" s="26"/>
      <c r="B12257" s="130"/>
    </row>
    <row r="12258" spans="1:2" ht="18" x14ac:dyDescent="0.2">
      <c r="A12258" s="26"/>
      <c r="B12258" s="130"/>
    </row>
    <row r="12259" spans="1:2" ht="18" x14ac:dyDescent="0.2">
      <c r="A12259" s="26"/>
      <c r="B12259" s="130"/>
    </row>
    <row r="12260" spans="1:2" ht="18" x14ac:dyDescent="0.2">
      <c r="A12260" s="26"/>
      <c r="B12260" s="130"/>
    </row>
    <row r="12261" spans="1:2" ht="18" x14ac:dyDescent="0.2">
      <c r="A12261" s="26"/>
      <c r="B12261" s="130"/>
    </row>
    <row r="12262" spans="1:2" ht="18" x14ac:dyDescent="0.2">
      <c r="A12262" s="26"/>
      <c r="B12262" s="130"/>
    </row>
    <row r="12263" spans="1:2" ht="18" x14ac:dyDescent="0.2">
      <c r="A12263" s="26"/>
      <c r="B12263" s="130"/>
    </row>
    <row r="12264" spans="1:2" ht="18" x14ac:dyDescent="0.2">
      <c r="A12264" s="26"/>
      <c r="B12264" s="130"/>
    </row>
    <row r="12265" spans="1:2" ht="18" x14ac:dyDescent="0.2">
      <c r="A12265" s="26"/>
      <c r="B12265" s="130"/>
    </row>
    <row r="12266" spans="1:2" ht="18" x14ac:dyDescent="0.2">
      <c r="A12266" s="26"/>
      <c r="B12266" s="130"/>
    </row>
    <row r="12267" spans="1:2" ht="18" x14ac:dyDescent="0.2">
      <c r="A12267" s="26"/>
      <c r="B12267" s="130"/>
    </row>
    <row r="12268" spans="1:2" ht="18" x14ac:dyDescent="0.2">
      <c r="A12268" s="26"/>
      <c r="B12268" s="130"/>
    </row>
    <row r="12269" spans="1:2" ht="18" x14ac:dyDescent="0.2">
      <c r="A12269" s="26"/>
      <c r="B12269" s="130"/>
    </row>
    <row r="12270" spans="1:2" ht="18" x14ac:dyDescent="0.2">
      <c r="A12270" s="26"/>
      <c r="B12270" s="130"/>
    </row>
    <row r="12271" spans="1:2" ht="18" x14ac:dyDescent="0.2">
      <c r="A12271" s="26"/>
      <c r="B12271" s="130"/>
    </row>
    <row r="12272" spans="1:2" ht="18" x14ac:dyDescent="0.2">
      <c r="A12272" s="26"/>
      <c r="B12272" s="130"/>
    </row>
    <row r="12273" spans="1:2" ht="18" x14ac:dyDescent="0.2">
      <c r="A12273" s="26"/>
      <c r="B12273" s="130"/>
    </row>
    <row r="12274" spans="1:2" ht="18" x14ac:dyDescent="0.2">
      <c r="A12274" s="26"/>
      <c r="B12274" s="130"/>
    </row>
    <row r="12275" spans="1:2" ht="18" x14ac:dyDescent="0.2">
      <c r="A12275" s="26"/>
      <c r="B12275" s="130"/>
    </row>
    <row r="12276" spans="1:2" ht="18" x14ac:dyDescent="0.2">
      <c r="A12276" s="26"/>
      <c r="B12276" s="130"/>
    </row>
    <row r="12277" spans="1:2" ht="18" x14ac:dyDescent="0.2">
      <c r="A12277" s="26"/>
      <c r="B12277" s="130"/>
    </row>
    <row r="12278" spans="1:2" ht="18" x14ac:dyDescent="0.2">
      <c r="A12278" s="26"/>
      <c r="B12278" s="130"/>
    </row>
    <row r="12279" spans="1:2" ht="18" x14ac:dyDescent="0.2">
      <c r="A12279" s="26"/>
      <c r="B12279" s="130"/>
    </row>
    <row r="12280" spans="1:2" ht="18" x14ac:dyDescent="0.2">
      <c r="A12280" s="26"/>
      <c r="B12280" s="130"/>
    </row>
    <row r="12281" spans="1:2" ht="18" x14ac:dyDescent="0.2">
      <c r="A12281" s="26"/>
      <c r="B12281" s="130"/>
    </row>
    <row r="12282" spans="1:2" ht="18" x14ac:dyDescent="0.2">
      <c r="A12282" s="26"/>
      <c r="B12282" s="130"/>
    </row>
    <row r="12283" spans="1:2" ht="18" x14ac:dyDescent="0.2">
      <c r="A12283" s="26"/>
      <c r="B12283" s="130"/>
    </row>
    <row r="12284" spans="1:2" ht="18" x14ac:dyDescent="0.2">
      <c r="A12284" s="26"/>
      <c r="B12284" s="130"/>
    </row>
    <row r="12285" spans="1:2" ht="18" x14ac:dyDescent="0.2">
      <c r="A12285" s="26"/>
      <c r="B12285" s="130"/>
    </row>
    <row r="12286" spans="1:2" ht="18" x14ac:dyDescent="0.2">
      <c r="A12286" s="26"/>
      <c r="B12286" s="130"/>
    </row>
    <row r="12287" spans="1:2" ht="18" x14ac:dyDescent="0.2">
      <c r="A12287" s="26"/>
      <c r="B12287" s="130"/>
    </row>
    <row r="12288" spans="1:2" ht="18" x14ac:dyDescent="0.2">
      <c r="A12288" s="26"/>
      <c r="B12288" s="130"/>
    </row>
    <row r="12289" spans="1:2" ht="18" x14ac:dyDescent="0.2">
      <c r="A12289" s="26"/>
      <c r="B12289" s="130"/>
    </row>
    <row r="12290" spans="1:2" ht="18" x14ac:dyDescent="0.2">
      <c r="A12290" s="26"/>
      <c r="B12290" s="130"/>
    </row>
    <row r="12291" spans="1:2" ht="18" x14ac:dyDescent="0.2">
      <c r="A12291" s="26"/>
      <c r="B12291" s="130"/>
    </row>
    <row r="12292" spans="1:2" ht="18" x14ac:dyDescent="0.2">
      <c r="A12292" s="26"/>
      <c r="B12292" s="130"/>
    </row>
    <row r="12293" spans="1:2" ht="18" x14ac:dyDescent="0.2">
      <c r="A12293" s="26"/>
      <c r="B12293" s="130"/>
    </row>
    <row r="12294" spans="1:2" ht="18" x14ac:dyDescent="0.2">
      <c r="A12294" s="26"/>
      <c r="B12294" s="130"/>
    </row>
    <row r="12295" spans="1:2" ht="18" x14ac:dyDescent="0.2">
      <c r="A12295" s="26"/>
      <c r="B12295" s="130"/>
    </row>
    <row r="12296" spans="1:2" ht="18" x14ac:dyDescent="0.2">
      <c r="A12296" s="26"/>
      <c r="B12296" s="130"/>
    </row>
    <row r="12297" spans="1:2" ht="18" x14ac:dyDescent="0.2">
      <c r="A12297" s="26"/>
      <c r="B12297" s="130"/>
    </row>
    <row r="12298" spans="1:2" ht="18" x14ac:dyDescent="0.2">
      <c r="A12298" s="26"/>
      <c r="B12298" s="130"/>
    </row>
    <row r="12299" spans="1:2" ht="18" x14ac:dyDescent="0.2">
      <c r="A12299" s="26"/>
      <c r="B12299" s="130"/>
    </row>
    <row r="12300" spans="1:2" ht="18" x14ac:dyDescent="0.2">
      <c r="A12300" s="26"/>
      <c r="B12300" s="130"/>
    </row>
    <row r="12301" spans="1:2" ht="18" x14ac:dyDescent="0.2">
      <c r="A12301" s="26"/>
      <c r="B12301" s="130"/>
    </row>
    <row r="12302" spans="1:2" ht="18" x14ac:dyDescent="0.2">
      <c r="A12302" s="26"/>
      <c r="B12302" s="130"/>
    </row>
    <row r="12303" spans="1:2" ht="18" x14ac:dyDescent="0.2">
      <c r="A12303" s="26"/>
      <c r="B12303" s="130"/>
    </row>
    <row r="12304" spans="1:2" ht="18" x14ac:dyDescent="0.2">
      <c r="A12304" s="26"/>
      <c r="B12304" s="130"/>
    </row>
    <row r="12305" spans="1:2" ht="18" x14ac:dyDescent="0.2">
      <c r="A12305" s="26"/>
      <c r="B12305" s="130"/>
    </row>
    <row r="12306" spans="1:2" ht="18" x14ac:dyDescent="0.2">
      <c r="A12306" s="26"/>
      <c r="B12306" s="130"/>
    </row>
    <row r="12307" spans="1:2" ht="18" x14ac:dyDescent="0.2">
      <c r="A12307" s="26"/>
      <c r="B12307" s="130"/>
    </row>
    <row r="12308" spans="1:2" ht="18" x14ac:dyDescent="0.2">
      <c r="A12308" s="26"/>
      <c r="B12308" s="130"/>
    </row>
    <row r="12309" spans="1:2" ht="18" x14ac:dyDescent="0.2">
      <c r="A12309" s="26"/>
      <c r="B12309" s="130"/>
    </row>
    <row r="12310" spans="1:2" ht="18" x14ac:dyDescent="0.2">
      <c r="A12310" s="26"/>
      <c r="B12310" s="130"/>
    </row>
    <row r="12311" spans="1:2" ht="18" x14ac:dyDescent="0.2">
      <c r="A12311" s="26"/>
      <c r="B12311" s="130"/>
    </row>
    <row r="12312" spans="1:2" ht="18" x14ac:dyDescent="0.2">
      <c r="A12312" s="26"/>
      <c r="B12312" s="130"/>
    </row>
    <row r="12313" spans="1:2" ht="18" x14ac:dyDescent="0.2">
      <c r="A12313" s="26"/>
      <c r="B12313" s="130"/>
    </row>
    <row r="12314" spans="1:2" ht="18" x14ac:dyDescent="0.2">
      <c r="A12314" s="26"/>
      <c r="B12314" s="130"/>
    </row>
    <row r="12315" spans="1:2" ht="18" x14ac:dyDescent="0.2">
      <c r="A12315" s="26"/>
      <c r="B12315" s="130"/>
    </row>
    <row r="12316" spans="1:2" ht="18" x14ac:dyDescent="0.2">
      <c r="A12316" s="26"/>
      <c r="B12316" s="130"/>
    </row>
    <row r="12317" spans="1:2" ht="18" x14ac:dyDescent="0.2">
      <c r="A12317" s="26"/>
      <c r="B12317" s="130"/>
    </row>
    <row r="12318" spans="1:2" ht="18" x14ac:dyDescent="0.2">
      <c r="A12318" s="26"/>
      <c r="B12318" s="130"/>
    </row>
    <row r="12319" spans="1:2" ht="18" x14ac:dyDescent="0.2">
      <c r="A12319" s="26"/>
      <c r="B12319" s="130"/>
    </row>
    <row r="12320" spans="1:2" ht="18" x14ac:dyDescent="0.2">
      <c r="A12320" s="26"/>
      <c r="B12320" s="130"/>
    </row>
    <row r="12321" spans="1:2" ht="18" x14ac:dyDescent="0.2">
      <c r="A12321" s="26"/>
      <c r="B12321" s="130"/>
    </row>
    <row r="12322" spans="1:2" ht="18" x14ac:dyDescent="0.2">
      <c r="A12322" s="26"/>
      <c r="B12322" s="130"/>
    </row>
    <row r="12323" spans="1:2" ht="18" x14ac:dyDescent="0.2">
      <c r="A12323" s="26"/>
      <c r="B12323" s="130"/>
    </row>
    <row r="12324" spans="1:2" ht="18" x14ac:dyDescent="0.2">
      <c r="A12324" s="26"/>
      <c r="B12324" s="130"/>
    </row>
    <row r="12325" spans="1:2" ht="18" x14ac:dyDescent="0.2">
      <c r="A12325" s="26"/>
      <c r="B12325" s="130"/>
    </row>
    <row r="12326" spans="1:2" ht="18" x14ac:dyDescent="0.2">
      <c r="A12326" s="26"/>
      <c r="B12326" s="130"/>
    </row>
    <row r="12327" spans="1:2" ht="18" x14ac:dyDescent="0.2">
      <c r="A12327" s="26"/>
      <c r="B12327" s="130"/>
    </row>
    <row r="12328" spans="1:2" ht="18" x14ac:dyDescent="0.2">
      <c r="A12328" s="26"/>
      <c r="B12328" s="130"/>
    </row>
    <row r="12329" spans="1:2" ht="18" x14ac:dyDescent="0.2">
      <c r="A12329" s="26"/>
      <c r="B12329" s="130"/>
    </row>
    <row r="12330" spans="1:2" ht="18" x14ac:dyDescent="0.2">
      <c r="A12330" s="26"/>
      <c r="B12330" s="130"/>
    </row>
    <row r="12331" spans="1:2" ht="18" x14ac:dyDescent="0.2">
      <c r="A12331" s="26"/>
      <c r="B12331" s="130"/>
    </row>
    <row r="12332" spans="1:2" ht="18" x14ac:dyDescent="0.2">
      <c r="A12332" s="26"/>
      <c r="B12332" s="130"/>
    </row>
    <row r="12333" spans="1:2" ht="18" x14ac:dyDescent="0.2">
      <c r="A12333" s="26"/>
      <c r="B12333" s="130"/>
    </row>
    <row r="12334" spans="1:2" ht="18" x14ac:dyDescent="0.2">
      <c r="A12334" s="26"/>
      <c r="B12334" s="130"/>
    </row>
    <row r="12335" spans="1:2" ht="18" x14ac:dyDescent="0.2">
      <c r="A12335" s="26"/>
      <c r="B12335" s="130"/>
    </row>
    <row r="12336" spans="1:2" ht="18" x14ac:dyDescent="0.2">
      <c r="A12336" s="26"/>
      <c r="B12336" s="130"/>
    </row>
    <row r="12337" spans="1:2" ht="18" x14ac:dyDescent="0.2">
      <c r="A12337" s="26"/>
      <c r="B12337" s="130"/>
    </row>
    <row r="12338" spans="1:2" ht="18" x14ac:dyDescent="0.2">
      <c r="A12338" s="26"/>
      <c r="B12338" s="130"/>
    </row>
    <row r="12339" spans="1:2" ht="18" x14ac:dyDescent="0.2">
      <c r="A12339" s="26"/>
      <c r="B12339" s="130"/>
    </row>
    <row r="12340" spans="1:2" ht="18" x14ac:dyDescent="0.2">
      <c r="A12340" s="26"/>
      <c r="B12340" s="130"/>
    </row>
    <row r="12341" spans="1:2" ht="18" x14ac:dyDescent="0.2">
      <c r="A12341" s="26"/>
      <c r="B12341" s="130"/>
    </row>
    <row r="12342" spans="1:2" ht="18" x14ac:dyDescent="0.2">
      <c r="A12342" s="26"/>
      <c r="B12342" s="130"/>
    </row>
    <row r="12343" spans="1:2" ht="18" x14ac:dyDescent="0.2">
      <c r="A12343" s="26"/>
      <c r="B12343" s="130"/>
    </row>
    <row r="12344" spans="1:2" ht="18" x14ac:dyDescent="0.2">
      <c r="A12344" s="26"/>
      <c r="B12344" s="130"/>
    </row>
    <row r="12345" spans="1:2" ht="18" x14ac:dyDescent="0.2">
      <c r="A12345" s="26"/>
      <c r="B12345" s="130"/>
    </row>
    <row r="12346" spans="1:2" ht="18" x14ac:dyDescent="0.2">
      <c r="A12346" s="26"/>
      <c r="B12346" s="130"/>
    </row>
    <row r="12347" spans="1:2" ht="18" x14ac:dyDescent="0.2">
      <c r="A12347" s="26"/>
      <c r="B12347" s="130"/>
    </row>
    <row r="12348" spans="1:2" ht="18" x14ac:dyDescent="0.2">
      <c r="A12348" s="26"/>
      <c r="B12348" s="130"/>
    </row>
    <row r="12349" spans="1:2" ht="18" x14ac:dyDescent="0.2">
      <c r="A12349" s="26"/>
      <c r="B12349" s="130"/>
    </row>
    <row r="12350" spans="1:2" ht="18" x14ac:dyDescent="0.2">
      <c r="A12350" s="26"/>
      <c r="B12350" s="130"/>
    </row>
    <row r="12351" spans="1:2" ht="18" x14ac:dyDescent="0.2">
      <c r="A12351" s="26"/>
      <c r="B12351" s="130"/>
    </row>
    <row r="12352" spans="1:2" ht="18" x14ac:dyDescent="0.2">
      <c r="A12352" s="26"/>
      <c r="B12352" s="130"/>
    </row>
    <row r="12353" spans="1:2" ht="18" x14ac:dyDescent="0.2">
      <c r="A12353" s="26"/>
      <c r="B12353" s="130"/>
    </row>
    <row r="12354" spans="1:2" ht="18" x14ac:dyDescent="0.2">
      <c r="A12354" s="26"/>
      <c r="B12354" s="130"/>
    </row>
    <row r="12355" spans="1:2" ht="18" x14ac:dyDescent="0.2">
      <c r="A12355" s="26"/>
      <c r="B12355" s="130"/>
    </row>
    <row r="12356" spans="1:2" ht="18" x14ac:dyDescent="0.2">
      <c r="A12356" s="26"/>
      <c r="B12356" s="130"/>
    </row>
    <row r="12357" spans="1:2" ht="18" x14ac:dyDescent="0.2">
      <c r="A12357" s="26"/>
      <c r="B12357" s="130"/>
    </row>
    <row r="12358" spans="1:2" ht="18" x14ac:dyDescent="0.2">
      <c r="A12358" s="26"/>
      <c r="B12358" s="130"/>
    </row>
    <row r="12359" spans="1:2" ht="18" x14ac:dyDescent="0.2">
      <c r="A12359" s="26"/>
      <c r="B12359" s="130"/>
    </row>
    <row r="12360" spans="1:2" ht="18" x14ac:dyDescent="0.2">
      <c r="A12360" s="26"/>
      <c r="B12360" s="130"/>
    </row>
    <row r="12361" spans="1:2" ht="18" x14ac:dyDescent="0.2">
      <c r="A12361" s="26"/>
      <c r="B12361" s="130"/>
    </row>
    <row r="12362" spans="1:2" ht="18" x14ac:dyDescent="0.2">
      <c r="A12362" s="26"/>
      <c r="B12362" s="130"/>
    </row>
    <row r="12363" spans="1:2" ht="18" x14ac:dyDescent="0.2">
      <c r="A12363" s="26"/>
      <c r="B12363" s="130"/>
    </row>
    <row r="12364" spans="1:2" ht="18" x14ac:dyDescent="0.2">
      <c r="A12364" s="26"/>
      <c r="B12364" s="130"/>
    </row>
    <row r="12365" spans="1:2" ht="18" x14ac:dyDescent="0.2">
      <c r="A12365" s="26"/>
      <c r="B12365" s="130"/>
    </row>
    <row r="12366" spans="1:2" ht="18" x14ac:dyDescent="0.2">
      <c r="A12366" s="26"/>
      <c r="B12366" s="130"/>
    </row>
    <row r="12367" spans="1:2" ht="18" x14ac:dyDescent="0.2">
      <c r="A12367" s="26"/>
      <c r="B12367" s="130"/>
    </row>
    <row r="12368" spans="1:2" ht="18" x14ac:dyDescent="0.2">
      <c r="A12368" s="26"/>
      <c r="B12368" s="130"/>
    </row>
    <row r="12369" spans="1:2" ht="18" x14ac:dyDescent="0.2">
      <c r="A12369" s="26"/>
      <c r="B12369" s="130"/>
    </row>
    <row r="12370" spans="1:2" ht="18" x14ac:dyDescent="0.2">
      <c r="A12370" s="26"/>
      <c r="B12370" s="130"/>
    </row>
    <row r="12371" spans="1:2" ht="18" x14ac:dyDescent="0.2">
      <c r="A12371" s="26"/>
      <c r="B12371" s="130"/>
    </row>
    <row r="12372" spans="1:2" ht="18" x14ac:dyDescent="0.2">
      <c r="A12372" s="26"/>
      <c r="B12372" s="130"/>
    </row>
    <row r="12373" spans="1:2" ht="18" x14ac:dyDescent="0.2">
      <c r="A12373" s="26"/>
      <c r="B12373" s="130"/>
    </row>
    <row r="12374" spans="1:2" ht="18" x14ac:dyDescent="0.2">
      <c r="A12374" s="26"/>
      <c r="B12374" s="130"/>
    </row>
    <row r="12375" spans="1:2" ht="18" x14ac:dyDescent="0.2">
      <c r="A12375" s="26"/>
      <c r="B12375" s="130"/>
    </row>
    <row r="12376" spans="1:2" ht="18" x14ac:dyDescent="0.2">
      <c r="A12376" s="26"/>
      <c r="B12376" s="130"/>
    </row>
    <row r="12377" spans="1:2" ht="18" x14ac:dyDescent="0.2">
      <c r="A12377" s="26"/>
      <c r="B12377" s="130"/>
    </row>
    <row r="12378" spans="1:2" ht="18" x14ac:dyDescent="0.2">
      <c r="A12378" s="26"/>
      <c r="B12378" s="130"/>
    </row>
    <row r="12379" spans="1:2" ht="18" x14ac:dyDescent="0.2">
      <c r="A12379" s="26"/>
      <c r="B12379" s="130"/>
    </row>
    <row r="12380" spans="1:2" ht="18" x14ac:dyDescent="0.2">
      <c r="A12380" s="26"/>
      <c r="B12380" s="130"/>
    </row>
    <row r="12381" spans="1:2" ht="18" x14ac:dyDescent="0.2">
      <c r="A12381" s="26"/>
      <c r="B12381" s="130"/>
    </row>
    <row r="12382" spans="1:2" ht="18" x14ac:dyDescent="0.2">
      <c r="A12382" s="26"/>
      <c r="B12382" s="130"/>
    </row>
    <row r="12383" spans="1:2" ht="18" x14ac:dyDescent="0.2">
      <c r="A12383" s="26"/>
      <c r="B12383" s="130"/>
    </row>
    <row r="12384" spans="1:2" ht="18" x14ac:dyDescent="0.2">
      <c r="A12384" s="26"/>
      <c r="B12384" s="130"/>
    </row>
    <row r="12385" spans="1:2" ht="18" x14ac:dyDescent="0.2">
      <c r="A12385" s="26"/>
      <c r="B12385" s="130"/>
    </row>
    <row r="12386" spans="1:2" ht="18" x14ac:dyDescent="0.2">
      <c r="A12386" s="26"/>
      <c r="B12386" s="130"/>
    </row>
    <row r="12387" spans="1:2" ht="18" x14ac:dyDescent="0.2">
      <c r="A12387" s="26"/>
      <c r="B12387" s="130"/>
    </row>
    <row r="12388" spans="1:2" ht="18" x14ac:dyDescent="0.2">
      <c r="A12388" s="26"/>
      <c r="B12388" s="130"/>
    </row>
    <row r="12389" spans="1:2" ht="18" x14ac:dyDescent="0.2">
      <c r="A12389" s="26"/>
      <c r="B12389" s="130"/>
    </row>
    <row r="12390" spans="1:2" ht="18" x14ac:dyDescent="0.2">
      <c r="A12390" s="26"/>
      <c r="B12390" s="130"/>
    </row>
    <row r="12391" spans="1:2" ht="18" x14ac:dyDescent="0.2">
      <c r="A12391" s="26"/>
      <c r="B12391" s="130"/>
    </row>
    <row r="12392" spans="1:2" ht="18" x14ac:dyDescent="0.2">
      <c r="A12392" s="26"/>
      <c r="B12392" s="130"/>
    </row>
    <row r="12393" spans="1:2" ht="18" x14ac:dyDescent="0.2">
      <c r="A12393" s="26"/>
      <c r="B12393" s="130"/>
    </row>
    <row r="12394" spans="1:2" ht="18" x14ac:dyDescent="0.2">
      <c r="A12394" s="26"/>
      <c r="B12394" s="130"/>
    </row>
    <row r="12395" spans="1:2" ht="18" x14ac:dyDescent="0.2">
      <c r="A12395" s="26"/>
      <c r="B12395" s="130"/>
    </row>
    <row r="12396" spans="1:2" ht="18" x14ac:dyDescent="0.2">
      <c r="A12396" s="26"/>
      <c r="B12396" s="130"/>
    </row>
    <row r="12397" spans="1:2" ht="18" x14ac:dyDescent="0.2">
      <c r="A12397" s="26"/>
      <c r="B12397" s="130"/>
    </row>
    <row r="12398" spans="1:2" ht="18" x14ac:dyDescent="0.2">
      <c r="A12398" s="26"/>
      <c r="B12398" s="130"/>
    </row>
    <row r="12399" spans="1:2" ht="18" x14ac:dyDescent="0.2">
      <c r="A12399" s="26"/>
      <c r="B12399" s="130"/>
    </row>
    <row r="12400" spans="1:2" ht="18" x14ac:dyDescent="0.2">
      <c r="A12400" s="26"/>
      <c r="B12400" s="130"/>
    </row>
    <row r="12401" spans="1:2" ht="18" x14ac:dyDescent="0.2">
      <c r="A12401" s="26"/>
      <c r="B12401" s="130"/>
    </row>
    <row r="12402" spans="1:2" ht="18" x14ac:dyDescent="0.2">
      <c r="A12402" s="26"/>
      <c r="B12402" s="130"/>
    </row>
    <row r="12403" spans="1:2" ht="18" x14ac:dyDescent="0.2">
      <c r="A12403" s="26"/>
      <c r="B12403" s="130"/>
    </row>
    <row r="12404" spans="1:2" ht="18" x14ac:dyDescent="0.2">
      <c r="A12404" s="26"/>
      <c r="B12404" s="130"/>
    </row>
    <row r="12405" spans="1:2" ht="18" x14ac:dyDescent="0.2">
      <c r="A12405" s="26"/>
      <c r="B12405" s="130"/>
    </row>
    <row r="12406" spans="1:2" ht="18" x14ac:dyDescent="0.2">
      <c r="A12406" s="26"/>
      <c r="B12406" s="130"/>
    </row>
    <row r="12407" spans="1:2" ht="18" x14ac:dyDescent="0.2">
      <c r="A12407" s="26"/>
      <c r="B12407" s="130"/>
    </row>
    <row r="12408" spans="1:2" ht="18" x14ac:dyDescent="0.2">
      <c r="A12408" s="26"/>
      <c r="B12408" s="130"/>
    </row>
    <row r="12409" spans="1:2" ht="18" x14ac:dyDescent="0.2">
      <c r="A12409" s="26"/>
      <c r="B12409" s="130"/>
    </row>
    <row r="12410" spans="1:2" ht="18" x14ac:dyDescent="0.2">
      <c r="A12410" s="26"/>
      <c r="B12410" s="130"/>
    </row>
    <row r="12411" spans="1:2" ht="18" x14ac:dyDescent="0.2">
      <c r="A12411" s="26"/>
      <c r="B12411" s="130"/>
    </row>
    <row r="12412" spans="1:2" ht="18" x14ac:dyDescent="0.2">
      <c r="A12412" s="26"/>
      <c r="B12412" s="130"/>
    </row>
    <row r="12413" spans="1:2" ht="18" x14ac:dyDescent="0.2">
      <c r="A12413" s="26"/>
      <c r="B12413" s="130"/>
    </row>
    <row r="12414" spans="1:2" ht="18" x14ac:dyDescent="0.2">
      <c r="A12414" s="26"/>
      <c r="B12414" s="130"/>
    </row>
    <row r="12415" spans="1:2" ht="18" x14ac:dyDescent="0.2">
      <c r="A12415" s="26"/>
      <c r="B12415" s="130"/>
    </row>
    <row r="12416" spans="1:2" ht="18" x14ac:dyDescent="0.2">
      <c r="A12416" s="26"/>
      <c r="B12416" s="130"/>
    </row>
    <row r="12417" spans="1:2" ht="18" x14ac:dyDescent="0.2">
      <c r="A12417" s="26"/>
      <c r="B12417" s="130"/>
    </row>
    <row r="12418" spans="1:2" ht="18" x14ac:dyDescent="0.2">
      <c r="A12418" s="26"/>
      <c r="B12418" s="130"/>
    </row>
    <row r="12419" spans="1:2" ht="18" x14ac:dyDescent="0.2">
      <c r="A12419" s="26"/>
      <c r="B12419" s="130"/>
    </row>
    <row r="12420" spans="1:2" ht="18" x14ac:dyDescent="0.2">
      <c r="A12420" s="26"/>
      <c r="B12420" s="130"/>
    </row>
    <row r="12421" spans="1:2" ht="18" x14ac:dyDescent="0.2">
      <c r="A12421" s="26"/>
      <c r="B12421" s="130"/>
    </row>
    <row r="12422" spans="1:2" ht="18" x14ac:dyDescent="0.2">
      <c r="A12422" s="26"/>
      <c r="B12422" s="130"/>
    </row>
    <row r="12423" spans="1:2" ht="18" x14ac:dyDescent="0.2">
      <c r="A12423" s="26"/>
      <c r="B12423" s="130"/>
    </row>
    <row r="12424" spans="1:2" ht="18" x14ac:dyDescent="0.2">
      <c r="A12424" s="26"/>
      <c r="B12424" s="130"/>
    </row>
    <row r="12425" spans="1:2" ht="18" x14ac:dyDescent="0.2">
      <c r="A12425" s="26"/>
      <c r="B12425" s="130"/>
    </row>
    <row r="12426" spans="1:2" ht="18" x14ac:dyDescent="0.2">
      <c r="A12426" s="26"/>
      <c r="B12426" s="130"/>
    </row>
    <row r="12427" spans="1:2" ht="18" x14ac:dyDescent="0.2">
      <c r="A12427" s="26"/>
      <c r="B12427" s="130"/>
    </row>
    <row r="12428" spans="1:2" ht="18" x14ac:dyDescent="0.2">
      <c r="A12428" s="26"/>
      <c r="B12428" s="130"/>
    </row>
    <row r="12429" spans="1:2" ht="18" x14ac:dyDescent="0.2">
      <c r="A12429" s="26"/>
      <c r="B12429" s="130"/>
    </row>
    <row r="12430" spans="1:2" ht="18" x14ac:dyDescent="0.2">
      <c r="A12430" s="26"/>
      <c r="B12430" s="130"/>
    </row>
    <row r="12431" spans="1:2" ht="18" x14ac:dyDescent="0.2">
      <c r="A12431" s="26"/>
      <c r="B12431" s="130"/>
    </row>
    <row r="12432" spans="1:2" ht="18" x14ac:dyDescent="0.2">
      <c r="A12432" s="26"/>
      <c r="B12432" s="130"/>
    </row>
    <row r="12433" spans="1:2" ht="18" x14ac:dyDescent="0.2">
      <c r="A12433" s="26"/>
      <c r="B12433" s="130"/>
    </row>
    <row r="12434" spans="1:2" ht="18" x14ac:dyDescent="0.2">
      <c r="A12434" s="26"/>
      <c r="B12434" s="130"/>
    </row>
    <row r="12435" spans="1:2" ht="18" x14ac:dyDescent="0.2">
      <c r="A12435" s="26"/>
      <c r="B12435" s="130"/>
    </row>
    <row r="12436" spans="1:2" ht="18" x14ac:dyDescent="0.2">
      <c r="A12436" s="26"/>
      <c r="B12436" s="130"/>
    </row>
    <row r="12437" spans="1:2" ht="18" x14ac:dyDescent="0.2">
      <c r="A12437" s="26"/>
      <c r="B12437" s="130"/>
    </row>
    <row r="12438" spans="1:2" ht="18" x14ac:dyDescent="0.2">
      <c r="A12438" s="26"/>
      <c r="B12438" s="130"/>
    </row>
    <row r="12439" spans="1:2" ht="18" x14ac:dyDescent="0.2">
      <c r="A12439" s="26"/>
      <c r="B12439" s="130"/>
    </row>
    <row r="12440" spans="1:2" ht="18" x14ac:dyDescent="0.2">
      <c r="A12440" s="26"/>
      <c r="B12440" s="130"/>
    </row>
    <row r="12441" spans="1:2" ht="18" x14ac:dyDescent="0.2">
      <c r="A12441" s="26"/>
      <c r="B12441" s="130"/>
    </row>
    <row r="12442" spans="1:2" ht="18" x14ac:dyDescent="0.2">
      <c r="A12442" s="26"/>
      <c r="B12442" s="130"/>
    </row>
    <row r="12443" spans="1:2" ht="18" x14ac:dyDescent="0.2">
      <c r="A12443" s="26"/>
      <c r="B12443" s="130"/>
    </row>
    <row r="12444" spans="1:2" ht="18" x14ac:dyDescent="0.2">
      <c r="A12444" s="26"/>
      <c r="B12444" s="130"/>
    </row>
    <row r="12445" spans="1:2" ht="18" x14ac:dyDescent="0.2">
      <c r="A12445" s="26"/>
      <c r="B12445" s="130"/>
    </row>
    <row r="12446" spans="1:2" ht="18" x14ac:dyDescent="0.2">
      <c r="A12446" s="26"/>
      <c r="B12446" s="130"/>
    </row>
    <row r="12447" spans="1:2" ht="18" x14ac:dyDescent="0.2">
      <c r="A12447" s="26"/>
      <c r="B12447" s="130"/>
    </row>
    <row r="12448" spans="1:2" ht="18" x14ac:dyDescent="0.2">
      <c r="A12448" s="26"/>
      <c r="B12448" s="130"/>
    </row>
    <row r="12449" spans="1:2" ht="18" x14ac:dyDescent="0.2">
      <c r="A12449" s="26"/>
      <c r="B12449" s="130"/>
    </row>
    <row r="12450" spans="1:2" ht="18" x14ac:dyDescent="0.2">
      <c r="A12450" s="26"/>
      <c r="B12450" s="130"/>
    </row>
    <row r="12451" spans="1:2" ht="18" x14ac:dyDescent="0.2">
      <c r="A12451" s="26"/>
      <c r="B12451" s="130"/>
    </row>
    <row r="12452" spans="1:2" ht="18" x14ac:dyDescent="0.2">
      <c r="A12452" s="26"/>
      <c r="B12452" s="130"/>
    </row>
    <row r="12453" spans="1:2" ht="18" x14ac:dyDescent="0.2">
      <c r="A12453" s="26"/>
      <c r="B12453" s="130"/>
    </row>
    <row r="12454" spans="1:2" ht="18" x14ac:dyDescent="0.2">
      <c r="A12454" s="26"/>
      <c r="B12454" s="130"/>
    </row>
    <row r="12455" spans="1:2" ht="18" x14ac:dyDescent="0.2">
      <c r="A12455" s="26"/>
      <c r="B12455" s="130"/>
    </row>
    <row r="12456" spans="1:2" ht="18" x14ac:dyDescent="0.2">
      <c r="A12456" s="26"/>
      <c r="B12456" s="130"/>
    </row>
    <row r="12457" spans="1:2" ht="18" x14ac:dyDescent="0.2">
      <c r="A12457" s="26"/>
      <c r="B12457" s="130"/>
    </row>
    <row r="12458" spans="1:2" ht="18" x14ac:dyDescent="0.2">
      <c r="A12458" s="26"/>
      <c r="B12458" s="130"/>
    </row>
    <row r="12459" spans="1:2" ht="18" x14ac:dyDescent="0.2">
      <c r="A12459" s="26"/>
      <c r="B12459" s="130"/>
    </row>
    <row r="12460" spans="1:2" ht="18" x14ac:dyDescent="0.2">
      <c r="A12460" s="26"/>
      <c r="B12460" s="130"/>
    </row>
    <row r="12461" spans="1:2" ht="18" x14ac:dyDescent="0.2">
      <c r="A12461" s="26"/>
      <c r="B12461" s="130"/>
    </row>
    <row r="12462" spans="1:2" ht="18" x14ac:dyDescent="0.2">
      <c r="A12462" s="26"/>
      <c r="B12462" s="130"/>
    </row>
    <row r="12463" spans="1:2" ht="18" x14ac:dyDescent="0.2">
      <c r="A12463" s="26"/>
      <c r="B12463" s="130"/>
    </row>
    <row r="12464" spans="1:2" ht="18" x14ac:dyDescent="0.2">
      <c r="A12464" s="26"/>
      <c r="B12464" s="130"/>
    </row>
    <row r="12465" spans="1:2" ht="18" x14ac:dyDescent="0.2">
      <c r="A12465" s="26"/>
      <c r="B12465" s="130"/>
    </row>
    <row r="12466" spans="1:2" ht="18" x14ac:dyDescent="0.2">
      <c r="A12466" s="26"/>
      <c r="B12466" s="130"/>
    </row>
    <row r="12467" spans="1:2" ht="18" x14ac:dyDescent="0.2">
      <c r="A12467" s="26"/>
      <c r="B12467" s="130"/>
    </row>
    <row r="12468" spans="1:2" ht="18" x14ac:dyDescent="0.2">
      <c r="A12468" s="26"/>
      <c r="B12468" s="130"/>
    </row>
    <row r="12469" spans="1:2" ht="18" x14ac:dyDescent="0.2">
      <c r="A12469" s="26"/>
      <c r="B12469" s="130"/>
    </row>
    <row r="12470" spans="1:2" ht="18" x14ac:dyDescent="0.2">
      <c r="A12470" s="26"/>
      <c r="B12470" s="130"/>
    </row>
    <row r="12471" spans="1:2" ht="18" x14ac:dyDescent="0.2">
      <c r="A12471" s="26"/>
      <c r="B12471" s="130"/>
    </row>
    <row r="12472" spans="1:2" ht="18" x14ac:dyDescent="0.2">
      <c r="A12472" s="26"/>
      <c r="B12472" s="130"/>
    </row>
    <row r="12473" spans="1:2" ht="18" x14ac:dyDescent="0.2">
      <c r="A12473" s="26"/>
      <c r="B12473" s="130"/>
    </row>
    <row r="12474" spans="1:2" ht="18" x14ac:dyDescent="0.2">
      <c r="A12474" s="26"/>
      <c r="B12474" s="130"/>
    </row>
    <row r="12475" spans="1:2" ht="18" x14ac:dyDescent="0.2">
      <c r="A12475" s="26"/>
      <c r="B12475" s="130"/>
    </row>
    <row r="12476" spans="1:2" ht="18" x14ac:dyDescent="0.2">
      <c r="A12476" s="26"/>
      <c r="B12476" s="130"/>
    </row>
    <row r="12477" spans="1:2" ht="18" x14ac:dyDescent="0.2">
      <c r="A12477" s="26"/>
      <c r="B12477" s="130"/>
    </row>
    <row r="12478" spans="1:2" ht="18" x14ac:dyDescent="0.2">
      <c r="A12478" s="26"/>
      <c r="B12478" s="130"/>
    </row>
    <row r="12479" spans="1:2" ht="18" x14ac:dyDescent="0.2">
      <c r="A12479" s="26"/>
      <c r="B12479" s="130"/>
    </row>
    <row r="12480" spans="1:2" ht="18" x14ac:dyDescent="0.2">
      <c r="A12480" s="26"/>
      <c r="B12480" s="130"/>
    </row>
    <row r="12481" spans="1:2" ht="18" x14ac:dyDescent="0.2">
      <c r="A12481" s="26"/>
      <c r="B12481" s="130"/>
    </row>
    <row r="12482" spans="1:2" ht="18" x14ac:dyDescent="0.2">
      <c r="A12482" s="26"/>
      <c r="B12482" s="130"/>
    </row>
    <row r="12483" spans="1:2" ht="18" x14ac:dyDescent="0.2">
      <c r="A12483" s="26"/>
      <c r="B12483" s="130"/>
    </row>
    <row r="12484" spans="1:2" ht="18" x14ac:dyDescent="0.2">
      <c r="A12484" s="26"/>
      <c r="B12484" s="130"/>
    </row>
    <row r="12485" spans="1:2" ht="18" x14ac:dyDescent="0.2">
      <c r="A12485" s="26"/>
      <c r="B12485" s="130"/>
    </row>
    <row r="12486" spans="1:2" ht="18" x14ac:dyDescent="0.2">
      <c r="A12486" s="26"/>
      <c r="B12486" s="130"/>
    </row>
    <row r="12487" spans="1:2" ht="18" x14ac:dyDescent="0.2">
      <c r="A12487" s="26"/>
      <c r="B12487" s="130"/>
    </row>
    <row r="12488" spans="1:2" ht="18" x14ac:dyDescent="0.2">
      <c r="A12488" s="26"/>
      <c r="B12488" s="130"/>
    </row>
    <row r="12489" spans="1:2" ht="18" x14ac:dyDescent="0.2">
      <c r="A12489" s="26"/>
      <c r="B12489" s="130"/>
    </row>
    <row r="12490" spans="1:2" ht="18" x14ac:dyDescent="0.2">
      <c r="A12490" s="26"/>
      <c r="B12490" s="130"/>
    </row>
    <row r="12491" spans="1:2" ht="18" x14ac:dyDescent="0.2">
      <c r="A12491" s="26"/>
      <c r="B12491" s="130"/>
    </row>
    <row r="12492" spans="1:2" ht="18" x14ac:dyDescent="0.2">
      <c r="A12492" s="26"/>
      <c r="B12492" s="130"/>
    </row>
    <row r="12493" spans="1:2" ht="18" x14ac:dyDescent="0.2">
      <c r="A12493" s="26"/>
      <c r="B12493" s="130"/>
    </row>
    <row r="12494" spans="1:2" ht="18" x14ac:dyDescent="0.2">
      <c r="A12494" s="26"/>
      <c r="B12494" s="130"/>
    </row>
    <row r="12495" spans="1:2" ht="18" x14ac:dyDescent="0.2">
      <c r="A12495" s="26"/>
      <c r="B12495" s="130"/>
    </row>
    <row r="12496" spans="1:2" ht="18" x14ac:dyDescent="0.2">
      <c r="A12496" s="26"/>
      <c r="B12496" s="130"/>
    </row>
    <row r="12497" spans="1:2" ht="18" x14ac:dyDescent="0.2">
      <c r="A12497" s="26"/>
      <c r="B12497" s="130"/>
    </row>
    <row r="12498" spans="1:2" ht="18" x14ac:dyDescent="0.2">
      <c r="A12498" s="26"/>
      <c r="B12498" s="130"/>
    </row>
    <row r="12499" spans="1:2" ht="18" x14ac:dyDescent="0.2">
      <c r="A12499" s="26"/>
      <c r="B12499" s="130"/>
    </row>
    <row r="12500" spans="1:2" ht="18" x14ac:dyDescent="0.2">
      <c r="A12500" s="26"/>
      <c r="B12500" s="130"/>
    </row>
    <row r="12501" spans="1:2" ht="18" x14ac:dyDescent="0.2">
      <c r="A12501" s="26"/>
      <c r="B12501" s="130"/>
    </row>
    <row r="12502" spans="1:2" ht="18" x14ac:dyDescent="0.2">
      <c r="A12502" s="26"/>
      <c r="B12502" s="130"/>
    </row>
    <row r="12503" spans="1:2" ht="18" x14ac:dyDescent="0.2">
      <c r="A12503" s="26"/>
      <c r="B12503" s="130"/>
    </row>
    <row r="12504" spans="1:2" ht="18" x14ac:dyDescent="0.2">
      <c r="A12504" s="26"/>
      <c r="B12504" s="130"/>
    </row>
    <row r="12505" spans="1:2" ht="18" x14ac:dyDescent="0.2">
      <c r="A12505" s="26"/>
      <c r="B12505" s="130"/>
    </row>
    <row r="12506" spans="1:2" ht="18" x14ac:dyDescent="0.2">
      <c r="A12506" s="26"/>
      <c r="B12506" s="130"/>
    </row>
    <row r="12507" spans="1:2" ht="18" x14ac:dyDescent="0.2">
      <c r="A12507" s="26"/>
      <c r="B12507" s="130"/>
    </row>
    <row r="12508" spans="1:2" ht="18" x14ac:dyDescent="0.2">
      <c r="A12508" s="26"/>
      <c r="B12508" s="130"/>
    </row>
    <row r="12509" spans="1:2" ht="18" x14ac:dyDescent="0.2">
      <c r="A12509" s="26"/>
      <c r="B12509" s="130"/>
    </row>
    <row r="12510" spans="1:2" ht="18" x14ac:dyDescent="0.2">
      <c r="A12510" s="26"/>
      <c r="B12510" s="130"/>
    </row>
    <row r="12511" spans="1:2" ht="18" x14ac:dyDescent="0.2">
      <c r="A12511" s="26"/>
      <c r="B12511" s="130"/>
    </row>
    <row r="12512" spans="1:2" ht="18" x14ac:dyDescent="0.2">
      <c r="A12512" s="26"/>
      <c r="B12512" s="130"/>
    </row>
    <row r="12513" spans="1:2" ht="18" x14ac:dyDescent="0.2">
      <c r="A12513" s="26"/>
      <c r="B12513" s="130"/>
    </row>
    <row r="12514" spans="1:2" ht="18" x14ac:dyDescent="0.2">
      <c r="A12514" s="26"/>
      <c r="B12514" s="130"/>
    </row>
    <row r="12515" spans="1:2" ht="18" x14ac:dyDescent="0.2">
      <c r="A12515" s="26"/>
      <c r="B12515" s="130"/>
    </row>
    <row r="12516" spans="1:2" ht="18" x14ac:dyDescent="0.2">
      <c r="A12516" s="26"/>
      <c r="B12516" s="130"/>
    </row>
    <row r="12517" spans="1:2" ht="18" x14ac:dyDescent="0.2">
      <c r="A12517" s="26"/>
      <c r="B12517" s="130"/>
    </row>
    <row r="12518" spans="1:2" ht="18" x14ac:dyDescent="0.2">
      <c r="A12518" s="26"/>
      <c r="B12518" s="130"/>
    </row>
    <row r="12519" spans="1:2" ht="18" x14ac:dyDescent="0.2">
      <c r="A12519" s="26"/>
      <c r="B12519" s="130"/>
    </row>
    <row r="12520" spans="1:2" ht="18" x14ac:dyDescent="0.2">
      <c r="A12520" s="26"/>
      <c r="B12520" s="130"/>
    </row>
    <row r="12521" spans="1:2" ht="18" x14ac:dyDescent="0.2">
      <c r="A12521" s="26"/>
      <c r="B12521" s="130"/>
    </row>
    <row r="12522" spans="1:2" ht="18" x14ac:dyDescent="0.2">
      <c r="A12522" s="26"/>
      <c r="B12522" s="130"/>
    </row>
    <row r="12523" spans="1:2" ht="18" x14ac:dyDescent="0.2">
      <c r="A12523" s="26"/>
      <c r="B12523" s="130"/>
    </row>
    <row r="12524" spans="1:2" ht="18" x14ac:dyDescent="0.2">
      <c r="A12524" s="26"/>
      <c r="B12524" s="130"/>
    </row>
    <row r="12525" spans="1:2" ht="18" x14ac:dyDescent="0.2">
      <c r="A12525" s="26"/>
      <c r="B12525" s="130"/>
    </row>
    <row r="12526" spans="1:2" ht="18" x14ac:dyDescent="0.2">
      <c r="A12526" s="26"/>
      <c r="B12526" s="130"/>
    </row>
    <row r="12527" spans="1:2" ht="18" x14ac:dyDescent="0.2">
      <c r="A12527" s="26"/>
      <c r="B12527" s="130"/>
    </row>
    <row r="12528" spans="1:2" ht="18" x14ac:dyDescent="0.2">
      <c r="A12528" s="26"/>
      <c r="B12528" s="130"/>
    </row>
    <row r="12529" spans="1:2" ht="18" x14ac:dyDescent="0.2">
      <c r="A12529" s="26"/>
      <c r="B12529" s="130"/>
    </row>
    <row r="12530" spans="1:2" ht="18" x14ac:dyDescent="0.2">
      <c r="A12530" s="26"/>
      <c r="B12530" s="130"/>
    </row>
    <row r="12531" spans="1:2" ht="18" x14ac:dyDescent="0.2">
      <c r="A12531" s="26"/>
      <c r="B12531" s="130"/>
    </row>
    <row r="12532" spans="1:2" ht="18" x14ac:dyDescent="0.2">
      <c r="A12532" s="26"/>
      <c r="B12532" s="130"/>
    </row>
    <row r="12533" spans="1:2" ht="18" x14ac:dyDescent="0.2">
      <c r="A12533" s="26"/>
      <c r="B12533" s="130"/>
    </row>
    <row r="12534" spans="1:2" ht="18" x14ac:dyDescent="0.2">
      <c r="A12534" s="26"/>
      <c r="B12534" s="130"/>
    </row>
    <row r="12535" spans="1:2" ht="18" x14ac:dyDescent="0.2">
      <c r="A12535" s="26"/>
      <c r="B12535" s="130"/>
    </row>
    <row r="12536" spans="1:2" ht="18" x14ac:dyDescent="0.2">
      <c r="A12536" s="26"/>
      <c r="B12536" s="130"/>
    </row>
    <row r="12537" spans="1:2" ht="18" x14ac:dyDescent="0.2">
      <c r="A12537" s="26"/>
      <c r="B12537" s="130"/>
    </row>
    <row r="12538" spans="1:2" ht="18" x14ac:dyDescent="0.2">
      <c r="A12538" s="26"/>
      <c r="B12538" s="130"/>
    </row>
    <row r="12539" spans="1:2" ht="18" x14ac:dyDescent="0.2">
      <c r="A12539" s="26"/>
      <c r="B12539" s="130"/>
    </row>
    <row r="12540" spans="1:2" ht="18" x14ac:dyDescent="0.2">
      <c r="A12540" s="26"/>
      <c r="B12540" s="130"/>
    </row>
    <row r="12541" spans="1:2" ht="18" x14ac:dyDescent="0.2">
      <c r="A12541" s="26"/>
      <c r="B12541" s="130"/>
    </row>
    <row r="12542" spans="1:2" ht="18" x14ac:dyDescent="0.2">
      <c r="A12542" s="26"/>
      <c r="B12542" s="130"/>
    </row>
    <row r="12543" spans="1:2" ht="18" x14ac:dyDescent="0.2">
      <c r="A12543" s="26"/>
      <c r="B12543" s="130"/>
    </row>
    <row r="12544" spans="1:2" ht="18" x14ac:dyDescent="0.2">
      <c r="A12544" s="26"/>
      <c r="B12544" s="130"/>
    </row>
    <row r="12545" spans="1:2" ht="18" x14ac:dyDescent="0.2">
      <c r="A12545" s="26"/>
      <c r="B12545" s="130"/>
    </row>
    <row r="12546" spans="1:2" ht="18" x14ac:dyDescent="0.2">
      <c r="A12546" s="26"/>
      <c r="B12546" s="130"/>
    </row>
    <row r="12547" spans="1:2" ht="18" x14ac:dyDescent="0.2">
      <c r="A12547" s="26"/>
      <c r="B12547" s="130"/>
    </row>
    <row r="12548" spans="1:2" ht="18" x14ac:dyDescent="0.2">
      <c r="A12548" s="26"/>
      <c r="B12548" s="130"/>
    </row>
    <row r="12549" spans="1:2" ht="18" x14ac:dyDescent="0.2">
      <c r="A12549" s="26"/>
      <c r="B12549" s="130"/>
    </row>
    <row r="12550" spans="1:2" ht="18" x14ac:dyDescent="0.2">
      <c r="A12550" s="26"/>
      <c r="B12550" s="130"/>
    </row>
    <row r="12551" spans="1:2" ht="18" x14ac:dyDescent="0.2">
      <c r="A12551" s="26"/>
      <c r="B12551" s="130"/>
    </row>
    <row r="12552" spans="1:2" ht="18" x14ac:dyDescent="0.2">
      <c r="A12552" s="26"/>
      <c r="B12552" s="130"/>
    </row>
    <row r="12553" spans="1:2" ht="18" x14ac:dyDescent="0.2">
      <c r="A12553" s="26"/>
      <c r="B12553" s="130"/>
    </row>
    <row r="12554" spans="1:2" ht="18" x14ac:dyDescent="0.2">
      <c r="A12554" s="26"/>
      <c r="B12554" s="130"/>
    </row>
    <row r="12555" spans="1:2" ht="18" x14ac:dyDescent="0.2">
      <c r="A12555" s="26"/>
      <c r="B12555" s="130"/>
    </row>
    <row r="12556" spans="1:2" ht="18" x14ac:dyDescent="0.2">
      <c r="A12556" s="26"/>
      <c r="B12556" s="130"/>
    </row>
    <row r="12557" spans="1:2" ht="18" x14ac:dyDescent="0.2">
      <c r="A12557" s="26"/>
      <c r="B12557" s="130"/>
    </row>
    <row r="12558" spans="1:2" ht="18" x14ac:dyDescent="0.2">
      <c r="A12558" s="26"/>
      <c r="B12558" s="130"/>
    </row>
    <row r="12559" spans="1:2" ht="18" x14ac:dyDescent="0.2">
      <c r="A12559" s="26"/>
      <c r="B12559" s="130"/>
    </row>
    <row r="12560" spans="1:2" ht="18" x14ac:dyDescent="0.2">
      <c r="A12560" s="26"/>
      <c r="B12560" s="130"/>
    </row>
    <row r="12561" spans="1:2" ht="18" x14ac:dyDescent="0.2">
      <c r="A12561" s="26"/>
      <c r="B12561" s="130"/>
    </row>
    <row r="12562" spans="1:2" ht="18" x14ac:dyDescent="0.2">
      <c r="A12562" s="26"/>
      <c r="B12562" s="130"/>
    </row>
    <row r="12563" spans="1:2" ht="18" x14ac:dyDescent="0.2">
      <c r="A12563" s="26"/>
      <c r="B12563" s="130"/>
    </row>
    <row r="12564" spans="1:2" ht="18" x14ac:dyDescent="0.2">
      <c r="A12564" s="26"/>
      <c r="B12564" s="130"/>
    </row>
    <row r="12565" spans="1:2" ht="18" x14ac:dyDescent="0.2">
      <c r="A12565" s="26"/>
      <c r="B12565" s="130"/>
    </row>
    <row r="12566" spans="1:2" ht="18" x14ac:dyDescent="0.2">
      <c r="A12566" s="26"/>
      <c r="B12566" s="130"/>
    </row>
    <row r="12567" spans="1:2" ht="18" x14ac:dyDescent="0.2">
      <c r="A12567" s="26"/>
      <c r="B12567" s="130"/>
    </row>
    <row r="12568" spans="1:2" ht="18" x14ac:dyDescent="0.2">
      <c r="A12568" s="26"/>
      <c r="B12568" s="130"/>
    </row>
    <row r="12569" spans="1:2" ht="18" x14ac:dyDescent="0.2">
      <c r="A12569" s="26"/>
      <c r="B12569" s="130"/>
    </row>
    <row r="12570" spans="1:2" ht="18" x14ac:dyDescent="0.2">
      <c r="A12570" s="26"/>
      <c r="B12570" s="130"/>
    </row>
    <row r="12571" spans="1:2" ht="18" x14ac:dyDescent="0.2">
      <c r="A12571" s="26"/>
      <c r="B12571" s="130"/>
    </row>
    <row r="12572" spans="1:2" ht="18" x14ac:dyDescent="0.2">
      <c r="A12572" s="26"/>
      <c r="B12572" s="130"/>
    </row>
    <row r="12573" spans="1:2" ht="18" x14ac:dyDescent="0.2">
      <c r="A12573" s="26"/>
      <c r="B12573" s="130"/>
    </row>
    <row r="12574" spans="1:2" ht="18" x14ac:dyDescent="0.2">
      <c r="A12574" s="26"/>
      <c r="B12574" s="130"/>
    </row>
    <row r="12575" spans="1:2" ht="18" x14ac:dyDescent="0.2">
      <c r="A12575" s="26"/>
      <c r="B12575" s="130"/>
    </row>
    <row r="12576" spans="1:2" ht="18" x14ac:dyDescent="0.2">
      <c r="A12576" s="26"/>
      <c r="B12576" s="130"/>
    </row>
    <row r="12577" spans="1:2" ht="18" x14ac:dyDescent="0.2">
      <c r="A12577" s="26"/>
      <c r="B12577" s="130"/>
    </row>
    <row r="12578" spans="1:2" ht="18" x14ac:dyDescent="0.2">
      <c r="A12578" s="26"/>
      <c r="B12578" s="130"/>
    </row>
    <row r="12579" spans="1:2" ht="18" x14ac:dyDescent="0.2">
      <c r="A12579" s="26"/>
      <c r="B12579" s="130"/>
    </row>
    <row r="12580" spans="1:2" ht="18" x14ac:dyDescent="0.2">
      <c r="A12580" s="26"/>
      <c r="B12580" s="130"/>
    </row>
    <row r="12581" spans="1:2" ht="18" x14ac:dyDescent="0.2">
      <c r="A12581" s="26"/>
      <c r="B12581" s="130"/>
    </row>
    <row r="12582" spans="1:2" ht="18" x14ac:dyDescent="0.2">
      <c r="A12582" s="26"/>
      <c r="B12582" s="130"/>
    </row>
    <row r="12583" spans="1:2" ht="18" x14ac:dyDescent="0.2">
      <c r="A12583" s="26"/>
      <c r="B12583" s="130"/>
    </row>
    <row r="12584" spans="1:2" ht="18" x14ac:dyDescent="0.2">
      <c r="A12584" s="26"/>
      <c r="B12584" s="130"/>
    </row>
    <row r="12585" spans="1:2" ht="18" x14ac:dyDescent="0.2">
      <c r="A12585" s="26"/>
      <c r="B12585" s="130"/>
    </row>
    <row r="12586" spans="1:2" ht="18" x14ac:dyDescent="0.2">
      <c r="A12586" s="26"/>
      <c r="B12586" s="130"/>
    </row>
    <row r="12587" spans="1:2" ht="18" x14ac:dyDescent="0.2">
      <c r="A12587" s="26"/>
      <c r="B12587" s="130"/>
    </row>
    <row r="12588" spans="1:2" ht="18" x14ac:dyDescent="0.2">
      <c r="A12588" s="26"/>
      <c r="B12588" s="130"/>
    </row>
    <row r="12589" spans="1:2" ht="18" x14ac:dyDescent="0.2">
      <c r="A12589" s="26"/>
      <c r="B12589" s="130"/>
    </row>
    <row r="12590" spans="1:2" ht="18" x14ac:dyDescent="0.2">
      <c r="A12590" s="26"/>
      <c r="B12590" s="130"/>
    </row>
    <row r="12591" spans="1:2" ht="18" x14ac:dyDescent="0.2">
      <c r="A12591" s="26"/>
      <c r="B12591" s="130"/>
    </row>
    <row r="12592" spans="1:2" ht="18" x14ac:dyDescent="0.2">
      <c r="A12592" s="26"/>
      <c r="B12592" s="130"/>
    </row>
    <row r="12593" spans="1:2" ht="18" x14ac:dyDescent="0.2">
      <c r="A12593" s="26"/>
      <c r="B12593" s="130"/>
    </row>
    <row r="12594" spans="1:2" ht="18" x14ac:dyDescent="0.2">
      <c r="A12594" s="26"/>
      <c r="B12594" s="130"/>
    </row>
    <row r="12595" spans="1:2" ht="18" x14ac:dyDescent="0.2">
      <c r="A12595" s="26"/>
      <c r="B12595" s="130"/>
    </row>
    <row r="12596" spans="1:2" ht="18" x14ac:dyDescent="0.2">
      <c r="A12596" s="26"/>
      <c r="B12596" s="130"/>
    </row>
    <row r="12597" spans="1:2" ht="18" x14ac:dyDescent="0.2">
      <c r="A12597" s="26"/>
      <c r="B12597" s="130"/>
    </row>
    <row r="12598" spans="1:2" ht="18" x14ac:dyDescent="0.2">
      <c r="A12598" s="26"/>
      <c r="B12598" s="130"/>
    </row>
    <row r="12599" spans="1:2" ht="18" x14ac:dyDescent="0.2">
      <c r="A12599" s="26"/>
      <c r="B12599" s="130"/>
    </row>
    <row r="12600" spans="1:2" ht="18" x14ac:dyDescent="0.2">
      <c r="A12600" s="26"/>
      <c r="B12600" s="130"/>
    </row>
    <row r="12601" spans="1:2" ht="18" x14ac:dyDescent="0.2">
      <c r="A12601" s="26"/>
      <c r="B12601" s="130"/>
    </row>
    <row r="12602" spans="1:2" ht="18" x14ac:dyDescent="0.2">
      <c r="A12602" s="26"/>
      <c r="B12602" s="130"/>
    </row>
    <row r="12603" spans="1:2" ht="18" x14ac:dyDescent="0.2">
      <c r="A12603" s="26"/>
      <c r="B12603" s="130"/>
    </row>
    <row r="12604" spans="1:2" ht="18" x14ac:dyDescent="0.2">
      <c r="A12604" s="26"/>
      <c r="B12604" s="130"/>
    </row>
    <row r="12605" spans="1:2" ht="18" x14ac:dyDescent="0.2">
      <c r="A12605" s="26"/>
      <c r="B12605" s="130"/>
    </row>
    <row r="12606" spans="1:2" ht="18" x14ac:dyDescent="0.2">
      <c r="A12606" s="26"/>
      <c r="B12606" s="130"/>
    </row>
    <row r="12607" spans="1:2" ht="18" x14ac:dyDescent="0.2">
      <c r="A12607" s="26"/>
      <c r="B12607" s="130"/>
    </row>
    <row r="12608" spans="1:2" ht="18" x14ac:dyDescent="0.2">
      <c r="A12608" s="26"/>
      <c r="B12608" s="130"/>
    </row>
    <row r="12609" spans="1:2" ht="18" x14ac:dyDescent="0.2">
      <c r="A12609" s="26"/>
      <c r="B12609" s="130"/>
    </row>
    <row r="12610" spans="1:2" ht="18" x14ac:dyDescent="0.2">
      <c r="A12610" s="26"/>
      <c r="B12610" s="130"/>
    </row>
    <row r="12611" spans="1:2" ht="18" x14ac:dyDescent="0.2">
      <c r="A12611" s="26"/>
      <c r="B12611" s="130"/>
    </row>
    <row r="12612" spans="1:2" ht="18" x14ac:dyDescent="0.2">
      <c r="A12612" s="26"/>
      <c r="B12612" s="130"/>
    </row>
    <row r="12613" spans="1:2" ht="18" x14ac:dyDescent="0.2">
      <c r="A12613" s="26"/>
      <c r="B12613" s="130"/>
    </row>
    <row r="12614" spans="1:2" ht="18" x14ac:dyDescent="0.2">
      <c r="A12614" s="26"/>
      <c r="B12614" s="130"/>
    </row>
    <row r="12615" spans="1:2" ht="18" x14ac:dyDescent="0.2">
      <c r="A12615" s="26"/>
      <c r="B12615" s="130"/>
    </row>
    <row r="12616" spans="1:2" ht="18" x14ac:dyDescent="0.2">
      <c r="A12616" s="26"/>
      <c r="B12616" s="130"/>
    </row>
    <row r="12617" spans="1:2" ht="18" x14ac:dyDescent="0.2">
      <c r="A12617" s="26"/>
      <c r="B12617" s="130"/>
    </row>
    <row r="12618" spans="1:2" ht="18" x14ac:dyDescent="0.2">
      <c r="A12618" s="26"/>
      <c r="B12618" s="130"/>
    </row>
    <row r="12619" spans="1:2" ht="18" x14ac:dyDescent="0.2">
      <c r="A12619" s="26"/>
      <c r="B12619" s="130"/>
    </row>
    <row r="12620" spans="1:2" ht="18" x14ac:dyDescent="0.2">
      <c r="A12620" s="26"/>
      <c r="B12620" s="130"/>
    </row>
    <row r="12621" spans="1:2" ht="18" x14ac:dyDescent="0.2">
      <c r="A12621" s="26"/>
      <c r="B12621" s="130"/>
    </row>
    <row r="12622" spans="1:2" ht="18" x14ac:dyDescent="0.2">
      <c r="A12622" s="26"/>
      <c r="B12622" s="130"/>
    </row>
    <row r="12623" spans="1:2" ht="18" x14ac:dyDescent="0.2">
      <c r="A12623" s="26"/>
      <c r="B12623" s="130"/>
    </row>
    <row r="12624" spans="1:2" ht="18" x14ac:dyDescent="0.2">
      <c r="A12624" s="26"/>
      <c r="B12624" s="130"/>
    </row>
    <row r="12625" spans="1:2" ht="18" x14ac:dyDescent="0.2">
      <c r="A12625" s="26"/>
      <c r="B12625" s="130"/>
    </row>
    <row r="12626" spans="1:2" ht="18" x14ac:dyDescent="0.2">
      <c r="A12626" s="26"/>
      <c r="B12626" s="130"/>
    </row>
    <row r="12627" spans="1:2" ht="18" x14ac:dyDescent="0.2">
      <c r="A12627" s="26"/>
      <c r="B12627" s="130"/>
    </row>
    <row r="12628" spans="1:2" ht="18" x14ac:dyDescent="0.2">
      <c r="A12628" s="26"/>
      <c r="B12628" s="130"/>
    </row>
    <row r="12629" spans="1:2" ht="18" x14ac:dyDescent="0.2">
      <c r="A12629" s="26"/>
      <c r="B12629" s="130"/>
    </row>
    <row r="12630" spans="1:2" ht="18" x14ac:dyDescent="0.2">
      <c r="A12630" s="26"/>
      <c r="B12630" s="130"/>
    </row>
    <row r="12631" spans="1:2" ht="18" x14ac:dyDescent="0.2">
      <c r="A12631" s="26"/>
      <c r="B12631" s="130"/>
    </row>
    <row r="12632" spans="1:2" ht="18" x14ac:dyDescent="0.2">
      <c r="A12632" s="26"/>
      <c r="B12632" s="130"/>
    </row>
    <row r="12633" spans="1:2" ht="18" x14ac:dyDescent="0.2">
      <c r="A12633" s="26"/>
      <c r="B12633" s="130"/>
    </row>
    <row r="12634" spans="1:2" ht="18" x14ac:dyDescent="0.2">
      <c r="A12634" s="26"/>
      <c r="B12634" s="130"/>
    </row>
    <row r="12635" spans="1:2" ht="18" x14ac:dyDescent="0.2">
      <c r="A12635" s="26"/>
      <c r="B12635" s="130"/>
    </row>
    <row r="12636" spans="1:2" ht="18" x14ac:dyDescent="0.2">
      <c r="A12636" s="26"/>
      <c r="B12636" s="130"/>
    </row>
    <row r="12637" spans="1:2" ht="18" x14ac:dyDescent="0.2">
      <c r="A12637" s="26"/>
      <c r="B12637" s="130"/>
    </row>
    <row r="12638" spans="1:2" ht="18" x14ac:dyDescent="0.2">
      <c r="A12638" s="26"/>
      <c r="B12638" s="130"/>
    </row>
    <row r="12639" spans="1:2" ht="18" x14ac:dyDescent="0.2">
      <c r="A12639" s="26"/>
      <c r="B12639" s="130"/>
    </row>
    <row r="12640" spans="1:2" ht="18" x14ac:dyDescent="0.2">
      <c r="A12640" s="26"/>
      <c r="B12640" s="130"/>
    </row>
    <row r="12641" spans="1:2" ht="18" x14ac:dyDescent="0.2">
      <c r="A12641" s="26"/>
      <c r="B12641" s="130"/>
    </row>
    <row r="12642" spans="1:2" ht="18" x14ac:dyDescent="0.2">
      <c r="A12642" s="26"/>
      <c r="B12642" s="130"/>
    </row>
    <row r="12643" spans="1:2" ht="18" x14ac:dyDescent="0.2">
      <c r="A12643" s="26"/>
      <c r="B12643" s="130"/>
    </row>
    <row r="12644" spans="1:2" ht="18" x14ac:dyDescent="0.2">
      <c r="A12644" s="26"/>
      <c r="B12644" s="130"/>
    </row>
    <row r="12645" spans="1:2" ht="18" x14ac:dyDescent="0.2">
      <c r="A12645" s="26"/>
      <c r="B12645" s="130"/>
    </row>
    <row r="12646" spans="1:2" ht="18" x14ac:dyDescent="0.2">
      <c r="A12646" s="26"/>
      <c r="B12646" s="130"/>
    </row>
    <row r="12647" spans="1:2" ht="18" x14ac:dyDescent="0.2">
      <c r="A12647" s="26"/>
      <c r="B12647" s="130"/>
    </row>
    <row r="12648" spans="1:2" ht="18" x14ac:dyDescent="0.2">
      <c r="A12648" s="26"/>
      <c r="B12648" s="130"/>
    </row>
    <row r="12649" spans="1:2" ht="18" x14ac:dyDescent="0.2">
      <c r="A12649" s="26"/>
      <c r="B12649" s="130"/>
    </row>
    <row r="12650" spans="1:2" ht="18" x14ac:dyDescent="0.2">
      <c r="A12650" s="26"/>
      <c r="B12650" s="130"/>
    </row>
    <row r="12651" spans="1:2" ht="18" x14ac:dyDescent="0.2">
      <c r="A12651" s="26"/>
      <c r="B12651" s="130"/>
    </row>
    <row r="12652" spans="1:2" ht="18" x14ac:dyDescent="0.2">
      <c r="A12652" s="26"/>
      <c r="B12652" s="130"/>
    </row>
    <row r="12653" spans="1:2" ht="18" x14ac:dyDescent="0.2">
      <c r="A12653" s="26"/>
      <c r="B12653" s="130"/>
    </row>
    <row r="12654" spans="1:2" ht="18" x14ac:dyDescent="0.2">
      <c r="A12654" s="26"/>
      <c r="B12654" s="130"/>
    </row>
    <row r="12655" spans="1:2" ht="18" x14ac:dyDescent="0.2">
      <c r="A12655" s="26"/>
      <c r="B12655" s="130"/>
    </row>
    <row r="12656" spans="1:2" ht="18" x14ac:dyDescent="0.2">
      <c r="A12656" s="26"/>
      <c r="B12656" s="130"/>
    </row>
    <row r="12657" spans="1:2" ht="18" x14ac:dyDescent="0.2">
      <c r="A12657" s="26"/>
      <c r="B12657" s="130"/>
    </row>
    <row r="12658" spans="1:2" ht="18" x14ac:dyDescent="0.2">
      <c r="A12658" s="26"/>
      <c r="B12658" s="130"/>
    </row>
    <row r="12659" spans="1:2" ht="18" x14ac:dyDescent="0.2">
      <c r="A12659" s="26"/>
      <c r="B12659" s="130"/>
    </row>
    <row r="12660" spans="1:2" ht="18" x14ac:dyDescent="0.2">
      <c r="A12660" s="26"/>
      <c r="B12660" s="130"/>
    </row>
    <row r="12661" spans="1:2" ht="18" x14ac:dyDescent="0.2">
      <c r="A12661" s="26"/>
      <c r="B12661" s="130"/>
    </row>
    <row r="12662" spans="1:2" ht="18" x14ac:dyDescent="0.2">
      <c r="A12662" s="26"/>
      <c r="B12662" s="130"/>
    </row>
    <row r="12663" spans="1:2" ht="18" x14ac:dyDescent="0.2">
      <c r="A12663" s="26"/>
      <c r="B12663" s="130"/>
    </row>
    <row r="12664" spans="1:2" ht="18" x14ac:dyDescent="0.2">
      <c r="A12664" s="26"/>
      <c r="B12664" s="130"/>
    </row>
    <row r="12665" spans="1:2" ht="18" x14ac:dyDescent="0.2">
      <c r="A12665" s="26"/>
      <c r="B12665" s="130"/>
    </row>
    <row r="12666" spans="1:2" ht="18" x14ac:dyDescent="0.2">
      <c r="A12666" s="26"/>
      <c r="B12666" s="130"/>
    </row>
    <row r="12667" spans="1:2" ht="18" x14ac:dyDescent="0.2">
      <c r="A12667" s="26"/>
      <c r="B12667" s="130"/>
    </row>
    <row r="12668" spans="1:2" ht="18" x14ac:dyDescent="0.2">
      <c r="A12668" s="26"/>
      <c r="B12668" s="130"/>
    </row>
    <row r="12669" spans="1:2" ht="18" x14ac:dyDescent="0.2">
      <c r="A12669" s="26"/>
      <c r="B12669" s="130"/>
    </row>
    <row r="12670" spans="1:2" ht="18" x14ac:dyDescent="0.2">
      <c r="A12670" s="26"/>
      <c r="B12670" s="130"/>
    </row>
    <row r="12671" spans="1:2" ht="18" x14ac:dyDescent="0.2">
      <c r="A12671" s="26"/>
      <c r="B12671" s="130"/>
    </row>
    <row r="12672" spans="1:2" ht="18" x14ac:dyDescent="0.2">
      <c r="A12672" s="26"/>
      <c r="B12672" s="130"/>
    </row>
    <row r="12673" spans="1:2" ht="18" x14ac:dyDescent="0.2">
      <c r="A12673" s="26"/>
      <c r="B12673" s="130"/>
    </row>
    <row r="12674" spans="1:2" ht="18" x14ac:dyDescent="0.2">
      <c r="A12674" s="26"/>
      <c r="B12674" s="130"/>
    </row>
    <row r="12675" spans="1:2" ht="18" x14ac:dyDescent="0.2">
      <c r="A12675" s="26"/>
      <c r="B12675" s="130"/>
    </row>
    <row r="12676" spans="1:2" ht="18" x14ac:dyDescent="0.2">
      <c r="A12676" s="26"/>
      <c r="B12676" s="130"/>
    </row>
    <row r="12677" spans="1:2" ht="18" x14ac:dyDescent="0.2">
      <c r="A12677" s="26"/>
      <c r="B12677" s="130"/>
    </row>
    <row r="12678" spans="1:2" ht="18" x14ac:dyDescent="0.2">
      <c r="A12678" s="26"/>
      <c r="B12678" s="130"/>
    </row>
    <row r="12679" spans="1:2" ht="18" x14ac:dyDescent="0.2">
      <c r="A12679" s="26"/>
      <c r="B12679" s="130"/>
    </row>
    <row r="12680" spans="1:2" ht="18" x14ac:dyDescent="0.2">
      <c r="A12680" s="26"/>
      <c r="B12680" s="130"/>
    </row>
    <row r="12681" spans="1:2" ht="18" x14ac:dyDescent="0.2">
      <c r="A12681" s="26"/>
      <c r="B12681" s="130"/>
    </row>
    <row r="12682" spans="1:2" ht="18" x14ac:dyDescent="0.2">
      <c r="A12682" s="26"/>
      <c r="B12682" s="130"/>
    </row>
    <row r="12683" spans="1:2" ht="18" x14ac:dyDescent="0.2">
      <c r="A12683" s="26"/>
      <c r="B12683" s="130"/>
    </row>
    <row r="12684" spans="1:2" ht="18" x14ac:dyDescent="0.2">
      <c r="A12684" s="26"/>
      <c r="B12684" s="130"/>
    </row>
    <row r="12685" spans="1:2" ht="18" x14ac:dyDescent="0.2">
      <c r="A12685" s="26"/>
      <c r="B12685" s="130"/>
    </row>
    <row r="12686" spans="1:2" ht="18" x14ac:dyDescent="0.2">
      <c r="A12686" s="26"/>
      <c r="B12686" s="130"/>
    </row>
    <row r="12687" spans="1:2" ht="18" x14ac:dyDescent="0.2">
      <c r="A12687" s="26"/>
      <c r="B12687" s="130"/>
    </row>
    <row r="12688" spans="1:2" ht="18" x14ac:dyDescent="0.2">
      <c r="A12688" s="26"/>
      <c r="B12688" s="130"/>
    </row>
    <row r="12689" spans="1:2" ht="18" x14ac:dyDescent="0.2">
      <c r="A12689" s="26"/>
      <c r="B12689" s="130"/>
    </row>
    <row r="12690" spans="1:2" ht="18" x14ac:dyDescent="0.2">
      <c r="A12690" s="26"/>
      <c r="B12690" s="130"/>
    </row>
    <row r="12691" spans="1:2" ht="18" x14ac:dyDescent="0.2">
      <c r="A12691" s="26"/>
      <c r="B12691" s="130"/>
    </row>
    <row r="12692" spans="1:2" ht="18" x14ac:dyDescent="0.2">
      <c r="A12692" s="26"/>
      <c r="B12692" s="130"/>
    </row>
    <row r="12693" spans="1:2" ht="18" x14ac:dyDescent="0.2">
      <c r="A12693" s="26"/>
      <c r="B12693" s="130"/>
    </row>
    <row r="12694" spans="1:2" ht="18" x14ac:dyDescent="0.2">
      <c r="A12694" s="26"/>
      <c r="B12694" s="130"/>
    </row>
    <row r="12695" spans="1:2" ht="18" x14ac:dyDescent="0.2">
      <c r="A12695" s="26"/>
      <c r="B12695" s="130"/>
    </row>
    <row r="12696" spans="1:2" ht="18" x14ac:dyDescent="0.2">
      <c r="A12696" s="26"/>
      <c r="B12696" s="130"/>
    </row>
    <row r="12697" spans="1:2" ht="18" x14ac:dyDescent="0.2">
      <c r="A12697" s="26"/>
      <c r="B12697" s="130"/>
    </row>
    <row r="12698" spans="1:2" ht="18" x14ac:dyDescent="0.2">
      <c r="A12698" s="26"/>
      <c r="B12698" s="130"/>
    </row>
    <row r="12699" spans="1:2" ht="18" x14ac:dyDescent="0.2">
      <c r="A12699" s="26"/>
      <c r="B12699" s="130"/>
    </row>
    <row r="12700" spans="1:2" ht="18" x14ac:dyDescent="0.2">
      <c r="A12700" s="26"/>
      <c r="B12700" s="130"/>
    </row>
    <row r="12701" spans="1:2" ht="18" x14ac:dyDescent="0.2">
      <c r="A12701" s="26"/>
      <c r="B12701" s="130"/>
    </row>
    <row r="12702" spans="1:2" ht="18" x14ac:dyDescent="0.2">
      <c r="A12702" s="26"/>
      <c r="B12702" s="130"/>
    </row>
    <row r="12703" spans="1:2" ht="18" x14ac:dyDescent="0.2">
      <c r="A12703" s="26"/>
      <c r="B12703" s="130"/>
    </row>
    <row r="12704" spans="1:2" ht="18" x14ac:dyDescent="0.2">
      <c r="A12704" s="26"/>
      <c r="B12704" s="130"/>
    </row>
    <row r="12705" spans="1:2" ht="18" x14ac:dyDescent="0.2">
      <c r="A12705" s="26"/>
      <c r="B12705" s="130"/>
    </row>
    <row r="12706" spans="1:2" ht="18" x14ac:dyDescent="0.2">
      <c r="A12706" s="26"/>
      <c r="B12706" s="130"/>
    </row>
    <row r="12707" spans="1:2" ht="18" x14ac:dyDescent="0.2">
      <c r="A12707" s="26"/>
      <c r="B12707" s="130"/>
    </row>
    <row r="12708" spans="1:2" ht="18" x14ac:dyDescent="0.2">
      <c r="A12708" s="26"/>
      <c r="B12708" s="130"/>
    </row>
    <row r="12709" spans="1:2" ht="18" x14ac:dyDescent="0.2">
      <c r="A12709" s="26"/>
      <c r="B12709" s="130"/>
    </row>
    <row r="12710" spans="1:2" ht="18" x14ac:dyDescent="0.2">
      <c r="A12710" s="26"/>
      <c r="B12710" s="130"/>
    </row>
    <row r="12711" spans="1:2" ht="18" x14ac:dyDescent="0.2">
      <c r="A12711" s="26"/>
      <c r="B12711" s="130"/>
    </row>
    <row r="12712" spans="1:2" ht="18" x14ac:dyDescent="0.2">
      <c r="A12712" s="26"/>
      <c r="B12712" s="130"/>
    </row>
    <row r="12713" spans="1:2" ht="18" x14ac:dyDescent="0.2">
      <c r="A12713" s="26"/>
      <c r="B12713" s="130"/>
    </row>
    <row r="12714" spans="1:2" ht="18" x14ac:dyDescent="0.2">
      <c r="A12714" s="26"/>
      <c r="B12714" s="130"/>
    </row>
    <row r="12715" spans="1:2" ht="18" x14ac:dyDescent="0.2">
      <c r="A12715" s="26"/>
      <c r="B12715" s="130"/>
    </row>
    <row r="12716" spans="1:2" ht="18" x14ac:dyDescent="0.2">
      <c r="A12716" s="26"/>
      <c r="B12716" s="130"/>
    </row>
    <row r="12717" spans="1:2" ht="18" x14ac:dyDescent="0.2">
      <c r="A12717" s="26"/>
      <c r="B12717" s="130"/>
    </row>
    <row r="12718" spans="1:2" ht="18" x14ac:dyDescent="0.2">
      <c r="A12718" s="26"/>
      <c r="B12718" s="130"/>
    </row>
    <row r="12719" spans="1:2" ht="18" x14ac:dyDescent="0.2">
      <c r="A12719" s="26"/>
      <c r="B12719" s="130"/>
    </row>
    <row r="12720" spans="1:2" ht="18" x14ac:dyDescent="0.2">
      <c r="A12720" s="26"/>
      <c r="B12720" s="130"/>
    </row>
    <row r="12721" spans="1:2" ht="18" x14ac:dyDescent="0.2">
      <c r="A12721" s="26"/>
      <c r="B12721" s="130"/>
    </row>
    <row r="12722" spans="1:2" ht="18" x14ac:dyDescent="0.2">
      <c r="A12722" s="26"/>
      <c r="B12722" s="130"/>
    </row>
    <row r="12723" spans="1:2" ht="18" x14ac:dyDescent="0.2">
      <c r="A12723" s="26"/>
      <c r="B12723" s="130"/>
    </row>
    <row r="12724" spans="1:2" ht="18" x14ac:dyDescent="0.2">
      <c r="A12724" s="26"/>
      <c r="B12724" s="130"/>
    </row>
    <row r="12725" spans="1:2" ht="18" x14ac:dyDescent="0.2">
      <c r="A12725" s="26"/>
      <c r="B12725" s="130"/>
    </row>
    <row r="12726" spans="1:2" ht="18" x14ac:dyDescent="0.2">
      <c r="A12726" s="26"/>
      <c r="B12726" s="130"/>
    </row>
    <row r="12727" spans="1:2" ht="18" x14ac:dyDescent="0.2">
      <c r="A12727" s="26"/>
      <c r="B12727" s="130"/>
    </row>
    <row r="12728" spans="1:2" ht="18" x14ac:dyDescent="0.2">
      <c r="A12728" s="26"/>
      <c r="B12728" s="130"/>
    </row>
    <row r="12729" spans="1:2" ht="18" x14ac:dyDescent="0.2">
      <c r="A12729" s="26"/>
      <c r="B12729" s="130"/>
    </row>
    <row r="12730" spans="1:2" ht="18" x14ac:dyDescent="0.2">
      <c r="A12730" s="26"/>
      <c r="B12730" s="130"/>
    </row>
    <row r="12731" spans="1:2" ht="18" x14ac:dyDescent="0.2">
      <c r="A12731" s="26"/>
      <c r="B12731" s="130"/>
    </row>
    <row r="12732" spans="1:2" ht="18" x14ac:dyDescent="0.2">
      <c r="A12732" s="26"/>
      <c r="B12732" s="130"/>
    </row>
    <row r="12733" spans="1:2" ht="18" x14ac:dyDescent="0.2">
      <c r="A12733" s="26"/>
      <c r="B12733" s="130"/>
    </row>
    <row r="12734" spans="1:2" ht="18" x14ac:dyDescent="0.2">
      <c r="A12734" s="26"/>
      <c r="B12734" s="130"/>
    </row>
    <row r="12735" spans="1:2" ht="18" x14ac:dyDescent="0.2">
      <c r="A12735" s="26"/>
      <c r="B12735" s="130"/>
    </row>
    <row r="12736" spans="1:2" ht="18" x14ac:dyDescent="0.2">
      <c r="A12736" s="26"/>
      <c r="B12736" s="130"/>
    </row>
    <row r="12737" spans="1:2" ht="18" x14ac:dyDescent="0.2">
      <c r="A12737" s="26"/>
      <c r="B12737" s="130"/>
    </row>
    <row r="12738" spans="1:2" ht="18" x14ac:dyDescent="0.2">
      <c r="A12738" s="26"/>
      <c r="B12738" s="130"/>
    </row>
    <row r="12739" spans="1:2" ht="18" x14ac:dyDescent="0.2">
      <c r="A12739" s="26"/>
      <c r="B12739" s="130"/>
    </row>
    <row r="12740" spans="1:2" ht="18" x14ac:dyDescent="0.2">
      <c r="A12740" s="26"/>
      <c r="B12740" s="130"/>
    </row>
    <row r="12741" spans="1:2" ht="18" x14ac:dyDescent="0.2">
      <c r="A12741" s="26"/>
      <c r="B12741" s="130"/>
    </row>
    <row r="12742" spans="1:2" ht="18" x14ac:dyDescent="0.2">
      <c r="A12742" s="26"/>
      <c r="B12742" s="130"/>
    </row>
    <row r="12743" spans="1:2" ht="18" x14ac:dyDescent="0.2">
      <c r="A12743" s="26"/>
      <c r="B12743" s="130"/>
    </row>
    <row r="12744" spans="1:2" ht="18" x14ac:dyDescent="0.2">
      <c r="A12744" s="26"/>
      <c r="B12744" s="130"/>
    </row>
    <row r="12745" spans="1:2" ht="18" x14ac:dyDescent="0.2">
      <c r="A12745" s="26"/>
      <c r="B12745" s="130"/>
    </row>
    <row r="12746" spans="1:2" ht="18" x14ac:dyDescent="0.2">
      <c r="A12746" s="26"/>
      <c r="B12746" s="130"/>
    </row>
    <row r="12747" spans="1:2" ht="18" x14ac:dyDescent="0.2">
      <c r="A12747" s="26"/>
      <c r="B12747" s="130"/>
    </row>
    <row r="12748" spans="1:2" ht="18" x14ac:dyDescent="0.2">
      <c r="A12748" s="26"/>
      <c r="B12748" s="130"/>
    </row>
    <row r="12749" spans="1:2" ht="18" x14ac:dyDescent="0.2">
      <c r="A12749" s="26"/>
      <c r="B12749" s="130"/>
    </row>
    <row r="12750" spans="1:2" ht="18" x14ac:dyDescent="0.2">
      <c r="A12750" s="26"/>
      <c r="B12750" s="130"/>
    </row>
    <row r="12751" spans="1:2" ht="18" x14ac:dyDescent="0.2">
      <c r="A12751" s="26"/>
      <c r="B12751" s="130"/>
    </row>
    <row r="12752" spans="1:2" ht="18" x14ac:dyDescent="0.2">
      <c r="A12752" s="26"/>
      <c r="B12752" s="130"/>
    </row>
    <row r="12753" spans="1:2" ht="18" x14ac:dyDescent="0.2">
      <c r="A12753" s="26"/>
      <c r="B12753" s="130"/>
    </row>
    <row r="12754" spans="1:2" ht="18" x14ac:dyDescent="0.2">
      <c r="A12754" s="26"/>
      <c r="B12754" s="130"/>
    </row>
    <row r="12755" spans="1:2" ht="18" x14ac:dyDescent="0.2">
      <c r="A12755" s="26"/>
      <c r="B12755" s="130"/>
    </row>
    <row r="12756" spans="1:2" ht="18" x14ac:dyDescent="0.2">
      <c r="A12756" s="26"/>
      <c r="B12756" s="130"/>
    </row>
    <row r="12757" spans="1:2" ht="18" x14ac:dyDescent="0.2">
      <c r="A12757" s="26"/>
      <c r="B12757" s="130"/>
    </row>
    <row r="12758" spans="1:2" ht="18" x14ac:dyDescent="0.2">
      <c r="A12758" s="26"/>
      <c r="B12758" s="130"/>
    </row>
    <row r="12759" spans="1:2" ht="18" x14ac:dyDescent="0.2">
      <c r="A12759" s="26"/>
      <c r="B12759" s="130"/>
    </row>
    <row r="12760" spans="1:2" ht="18" x14ac:dyDescent="0.2">
      <c r="A12760" s="26"/>
      <c r="B12760" s="130"/>
    </row>
    <row r="12761" spans="1:2" ht="18" x14ac:dyDescent="0.2">
      <c r="A12761" s="26"/>
      <c r="B12761" s="130"/>
    </row>
    <row r="12762" spans="1:2" ht="18" x14ac:dyDescent="0.2">
      <c r="A12762" s="26"/>
      <c r="B12762" s="130"/>
    </row>
    <row r="12763" spans="1:2" ht="18" x14ac:dyDescent="0.2">
      <c r="A12763" s="26"/>
      <c r="B12763" s="130"/>
    </row>
    <row r="12764" spans="1:2" ht="18" x14ac:dyDescent="0.2">
      <c r="A12764" s="26"/>
      <c r="B12764" s="130"/>
    </row>
    <row r="12765" spans="1:2" ht="18" x14ac:dyDescent="0.2">
      <c r="A12765" s="26"/>
      <c r="B12765" s="130"/>
    </row>
    <row r="12766" spans="1:2" ht="18" x14ac:dyDescent="0.2">
      <c r="A12766" s="26"/>
      <c r="B12766" s="130"/>
    </row>
    <row r="12767" spans="1:2" ht="18" x14ac:dyDescent="0.2">
      <c r="A12767" s="26"/>
      <c r="B12767" s="130"/>
    </row>
    <row r="12768" spans="1:2" ht="18" x14ac:dyDescent="0.2">
      <c r="A12768" s="26"/>
      <c r="B12768" s="130"/>
    </row>
    <row r="12769" spans="1:2" ht="18" x14ac:dyDescent="0.2">
      <c r="A12769" s="26"/>
      <c r="B12769" s="130"/>
    </row>
    <row r="12770" spans="1:2" ht="18" x14ac:dyDescent="0.2">
      <c r="A12770" s="26"/>
      <c r="B12770" s="130"/>
    </row>
    <row r="12771" spans="1:2" ht="18" x14ac:dyDescent="0.2">
      <c r="A12771" s="26"/>
      <c r="B12771" s="130"/>
    </row>
    <row r="12772" spans="1:2" ht="18" x14ac:dyDescent="0.2">
      <c r="A12772" s="26"/>
      <c r="B12772" s="130"/>
    </row>
    <row r="12773" spans="1:2" ht="18" x14ac:dyDescent="0.2">
      <c r="A12773" s="26"/>
      <c r="B12773" s="130"/>
    </row>
    <row r="12774" spans="1:2" ht="18" x14ac:dyDescent="0.2">
      <c r="A12774" s="26"/>
      <c r="B12774" s="130"/>
    </row>
    <row r="12775" spans="1:2" ht="18" x14ac:dyDescent="0.2">
      <c r="A12775" s="26"/>
      <c r="B12775" s="130"/>
    </row>
    <row r="12776" spans="1:2" ht="18" x14ac:dyDescent="0.2">
      <c r="A12776" s="26"/>
      <c r="B12776" s="130"/>
    </row>
    <row r="12777" spans="1:2" ht="18" x14ac:dyDescent="0.2">
      <c r="A12777" s="26"/>
      <c r="B12777" s="130"/>
    </row>
    <row r="12778" spans="1:2" ht="18" x14ac:dyDescent="0.2">
      <c r="A12778" s="26"/>
      <c r="B12778" s="130"/>
    </row>
    <row r="12779" spans="1:2" ht="18" x14ac:dyDescent="0.2">
      <c r="A12779" s="26"/>
      <c r="B12779" s="130"/>
    </row>
    <row r="12780" spans="1:2" ht="18" x14ac:dyDescent="0.2">
      <c r="A12780" s="26"/>
      <c r="B12780" s="130"/>
    </row>
    <row r="12781" spans="1:2" ht="18" x14ac:dyDescent="0.2">
      <c r="A12781" s="26"/>
      <c r="B12781" s="130"/>
    </row>
    <row r="12782" spans="1:2" ht="18" x14ac:dyDescent="0.2">
      <c r="A12782" s="26"/>
      <c r="B12782" s="130"/>
    </row>
    <row r="12783" spans="1:2" ht="18" x14ac:dyDescent="0.2">
      <c r="A12783" s="26"/>
      <c r="B12783" s="130"/>
    </row>
    <row r="12784" spans="1:2" ht="18" x14ac:dyDescent="0.2">
      <c r="A12784" s="26"/>
      <c r="B12784" s="130"/>
    </row>
    <row r="12785" spans="1:2" ht="18" x14ac:dyDescent="0.2">
      <c r="A12785" s="26"/>
      <c r="B12785" s="130"/>
    </row>
    <row r="12786" spans="1:2" ht="18" x14ac:dyDescent="0.2">
      <c r="A12786" s="26"/>
      <c r="B12786" s="130"/>
    </row>
    <row r="12787" spans="1:2" ht="18" x14ac:dyDescent="0.2">
      <c r="A12787" s="26"/>
      <c r="B12787" s="130"/>
    </row>
    <row r="12788" spans="1:2" ht="18" x14ac:dyDescent="0.2">
      <c r="A12788" s="26"/>
      <c r="B12788" s="130"/>
    </row>
    <row r="12789" spans="1:2" ht="18" x14ac:dyDescent="0.2">
      <c r="A12789" s="26"/>
      <c r="B12789" s="130"/>
    </row>
    <row r="12790" spans="1:2" ht="18" x14ac:dyDescent="0.2">
      <c r="A12790" s="26"/>
      <c r="B12790" s="130"/>
    </row>
    <row r="12791" spans="1:2" ht="18" x14ac:dyDescent="0.2">
      <c r="A12791" s="26"/>
      <c r="B12791" s="130"/>
    </row>
    <row r="12792" spans="1:2" ht="18" x14ac:dyDescent="0.2">
      <c r="A12792" s="26"/>
      <c r="B12792" s="130"/>
    </row>
    <row r="12793" spans="1:2" ht="18" x14ac:dyDescent="0.2">
      <c r="A12793" s="26"/>
      <c r="B12793" s="130"/>
    </row>
    <row r="12794" spans="1:2" ht="18" x14ac:dyDescent="0.2">
      <c r="A12794" s="26"/>
      <c r="B12794" s="130"/>
    </row>
    <row r="12795" spans="1:2" ht="18" x14ac:dyDescent="0.2">
      <c r="A12795" s="26"/>
      <c r="B12795" s="130"/>
    </row>
    <row r="12796" spans="1:2" ht="18" x14ac:dyDescent="0.2">
      <c r="A12796" s="26"/>
      <c r="B12796" s="130"/>
    </row>
    <row r="12797" spans="1:2" ht="18" x14ac:dyDescent="0.2">
      <c r="A12797" s="26"/>
      <c r="B12797" s="130"/>
    </row>
    <row r="12798" spans="1:2" ht="18" x14ac:dyDescent="0.2">
      <c r="A12798" s="26"/>
      <c r="B12798" s="130"/>
    </row>
    <row r="12799" spans="1:2" ht="18" x14ac:dyDescent="0.2">
      <c r="A12799" s="26"/>
      <c r="B12799" s="130"/>
    </row>
    <row r="12800" spans="1:2" ht="18" x14ac:dyDescent="0.2">
      <c r="A12800" s="26"/>
      <c r="B12800" s="130"/>
    </row>
    <row r="12801" spans="1:2" ht="18" x14ac:dyDescent="0.2">
      <c r="A12801" s="26"/>
      <c r="B12801" s="130"/>
    </row>
    <row r="12802" spans="1:2" ht="18" x14ac:dyDescent="0.2">
      <c r="A12802" s="26"/>
      <c r="B12802" s="130"/>
    </row>
    <row r="12803" spans="1:2" ht="18" x14ac:dyDescent="0.2">
      <c r="A12803" s="26"/>
      <c r="B12803" s="130"/>
    </row>
    <row r="12804" spans="1:2" ht="18" x14ac:dyDescent="0.2">
      <c r="A12804" s="26"/>
      <c r="B12804" s="130"/>
    </row>
    <row r="12805" spans="1:2" ht="18" x14ac:dyDescent="0.2">
      <c r="A12805" s="26"/>
      <c r="B12805" s="130"/>
    </row>
    <row r="12806" spans="1:2" ht="18" x14ac:dyDescent="0.2">
      <c r="A12806" s="26"/>
      <c r="B12806" s="130"/>
    </row>
    <row r="12807" spans="1:2" ht="18" x14ac:dyDescent="0.2">
      <c r="A12807" s="26"/>
      <c r="B12807" s="130"/>
    </row>
    <row r="12808" spans="1:2" ht="18" x14ac:dyDescent="0.2">
      <c r="A12808" s="26"/>
      <c r="B12808" s="130"/>
    </row>
    <row r="12809" spans="1:2" ht="18" x14ac:dyDescent="0.2">
      <c r="A12809" s="26"/>
      <c r="B12809" s="130"/>
    </row>
    <row r="12810" spans="1:2" ht="18" x14ac:dyDescent="0.2">
      <c r="A12810" s="26"/>
      <c r="B12810" s="130"/>
    </row>
    <row r="12811" spans="1:2" ht="18" x14ac:dyDescent="0.2">
      <c r="A12811" s="26"/>
      <c r="B12811" s="130"/>
    </row>
    <row r="12812" spans="1:2" ht="18" x14ac:dyDescent="0.2">
      <c r="A12812" s="26"/>
      <c r="B12812" s="130"/>
    </row>
    <row r="12813" spans="1:2" ht="18" x14ac:dyDescent="0.2">
      <c r="A12813" s="26"/>
      <c r="B12813" s="130"/>
    </row>
    <row r="12814" spans="1:2" ht="18" x14ac:dyDescent="0.2">
      <c r="A12814" s="26"/>
      <c r="B12814" s="130"/>
    </row>
    <row r="12815" spans="1:2" ht="18" x14ac:dyDescent="0.2">
      <c r="A12815" s="26"/>
      <c r="B12815" s="130"/>
    </row>
    <row r="12816" spans="1:2" ht="18" x14ac:dyDescent="0.2">
      <c r="A12816" s="26"/>
      <c r="B12816" s="130"/>
    </row>
    <row r="12817" spans="1:2" ht="18" x14ac:dyDescent="0.2">
      <c r="A12817" s="26"/>
      <c r="B12817" s="130"/>
    </row>
    <row r="12818" spans="1:2" ht="18" x14ac:dyDescent="0.2">
      <c r="A12818" s="26"/>
      <c r="B12818" s="130"/>
    </row>
    <row r="12819" spans="1:2" ht="18" x14ac:dyDescent="0.2">
      <c r="A12819" s="26"/>
      <c r="B12819" s="130"/>
    </row>
    <row r="12820" spans="1:2" ht="18" x14ac:dyDescent="0.2">
      <c r="A12820" s="26"/>
      <c r="B12820" s="130"/>
    </row>
    <row r="12821" spans="1:2" ht="18" x14ac:dyDescent="0.2">
      <c r="A12821" s="26"/>
      <c r="B12821" s="130"/>
    </row>
    <row r="12822" spans="1:2" ht="18" x14ac:dyDescent="0.2">
      <c r="A12822" s="26"/>
      <c r="B12822" s="130"/>
    </row>
    <row r="12823" spans="1:2" ht="18" x14ac:dyDescent="0.2">
      <c r="A12823" s="26"/>
      <c r="B12823" s="130"/>
    </row>
    <row r="12824" spans="1:2" ht="18" x14ac:dyDescent="0.2">
      <c r="A12824" s="26"/>
      <c r="B12824" s="130"/>
    </row>
    <row r="12825" spans="1:2" ht="18" x14ac:dyDescent="0.2">
      <c r="A12825" s="26"/>
      <c r="B12825" s="130"/>
    </row>
    <row r="12826" spans="1:2" ht="18" x14ac:dyDescent="0.2">
      <c r="A12826" s="26"/>
      <c r="B12826" s="130"/>
    </row>
    <row r="12827" spans="1:2" ht="18" x14ac:dyDescent="0.2">
      <c r="A12827" s="26"/>
      <c r="B12827" s="130"/>
    </row>
    <row r="12828" spans="1:2" ht="18" x14ac:dyDescent="0.2">
      <c r="A12828" s="26"/>
      <c r="B12828" s="130"/>
    </row>
    <row r="12829" spans="1:2" ht="18" x14ac:dyDescent="0.2">
      <c r="A12829" s="26"/>
      <c r="B12829" s="130"/>
    </row>
    <row r="12830" spans="1:2" ht="18" x14ac:dyDescent="0.2">
      <c r="A12830" s="26"/>
      <c r="B12830" s="130"/>
    </row>
    <row r="12831" spans="1:2" ht="18" x14ac:dyDescent="0.2">
      <c r="A12831" s="26"/>
      <c r="B12831" s="130"/>
    </row>
    <row r="12832" spans="1:2" ht="18" x14ac:dyDescent="0.2">
      <c r="A12832" s="26"/>
      <c r="B12832" s="130"/>
    </row>
    <row r="12833" spans="1:2" ht="18" x14ac:dyDescent="0.2">
      <c r="A12833" s="26"/>
      <c r="B12833" s="130"/>
    </row>
    <row r="12834" spans="1:2" ht="18" x14ac:dyDescent="0.2">
      <c r="A12834" s="26"/>
      <c r="B12834" s="130"/>
    </row>
    <row r="12835" spans="1:2" ht="18" x14ac:dyDescent="0.2">
      <c r="A12835" s="26"/>
      <c r="B12835" s="130"/>
    </row>
    <row r="12836" spans="1:2" ht="18" x14ac:dyDescent="0.2">
      <c r="A12836" s="26"/>
      <c r="B12836" s="130"/>
    </row>
    <row r="12837" spans="1:2" ht="18" x14ac:dyDescent="0.2">
      <c r="A12837" s="26"/>
      <c r="B12837" s="130"/>
    </row>
    <row r="12838" spans="1:2" ht="18" x14ac:dyDescent="0.2">
      <c r="A12838" s="26"/>
      <c r="B12838" s="130"/>
    </row>
    <row r="12839" spans="1:2" ht="18" x14ac:dyDescent="0.2">
      <c r="A12839" s="26"/>
      <c r="B12839" s="130"/>
    </row>
    <row r="12840" spans="1:2" ht="18" x14ac:dyDescent="0.2">
      <c r="A12840" s="26"/>
      <c r="B12840" s="130"/>
    </row>
    <row r="12841" spans="1:2" ht="18" x14ac:dyDescent="0.2">
      <c r="A12841" s="26"/>
      <c r="B12841" s="130"/>
    </row>
    <row r="12842" spans="1:2" ht="18" x14ac:dyDescent="0.2">
      <c r="A12842" s="26"/>
      <c r="B12842" s="130"/>
    </row>
    <row r="12843" spans="1:2" ht="18" x14ac:dyDescent="0.2">
      <c r="A12843" s="26"/>
      <c r="B12843" s="130"/>
    </row>
    <row r="12844" spans="1:2" ht="18" x14ac:dyDescent="0.2">
      <c r="A12844" s="26"/>
      <c r="B12844" s="130"/>
    </row>
    <row r="12845" spans="1:2" ht="18" x14ac:dyDescent="0.2">
      <c r="A12845" s="26"/>
      <c r="B12845" s="130"/>
    </row>
    <row r="12846" spans="1:2" ht="18" x14ac:dyDescent="0.2">
      <c r="A12846" s="26"/>
      <c r="B12846" s="130"/>
    </row>
    <row r="12847" spans="1:2" ht="18" x14ac:dyDescent="0.2">
      <c r="A12847" s="26"/>
      <c r="B12847" s="130"/>
    </row>
    <row r="12848" spans="1:2" ht="18" x14ac:dyDescent="0.2">
      <c r="A12848" s="26"/>
      <c r="B12848" s="130"/>
    </row>
    <row r="12849" spans="1:2" ht="18" x14ac:dyDescent="0.2">
      <c r="A12849" s="26"/>
      <c r="B12849" s="130"/>
    </row>
    <row r="12850" spans="1:2" ht="18" x14ac:dyDescent="0.2">
      <c r="A12850" s="26"/>
      <c r="B12850" s="130"/>
    </row>
    <row r="12851" spans="1:2" ht="18" x14ac:dyDescent="0.2">
      <c r="A12851" s="26"/>
      <c r="B12851" s="130"/>
    </row>
    <row r="12852" spans="1:2" ht="18" x14ac:dyDescent="0.2">
      <c r="A12852" s="26"/>
      <c r="B12852" s="130"/>
    </row>
    <row r="12853" spans="1:2" ht="18" x14ac:dyDescent="0.2">
      <c r="A12853" s="26"/>
      <c r="B12853" s="130"/>
    </row>
    <row r="12854" spans="1:2" ht="18" x14ac:dyDescent="0.2">
      <c r="A12854" s="26"/>
      <c r="B12854" s="130"/>
    </row>
    <row r="12855" spans="1:2" ht="18" x14ac:dyDescent="0.2">
      <c r="A12855" s="26"/>
      <c r="B12855" s="130"/>
    </row>
    <row r="12856" spans="1:2" ht="18" x14ac:dyDescent="0.2">
      <c r="A12856" s="26"/>
      <c r="B12856" s="130"/>
    </row>
    <row r="12857" spans="1:2" ht="18" x14ac:dyDescent="0.2">
      <c r="A12857" s="26"/>
      <c r="B12857" s="130"/>
    </row>
    <row r="12858" spans="1:2" ht="18" x14ac:dyDescent="0.2">
      <c r="A12858" s="26"/>
      <c r="B12858" s="130"/>
    </row>
    <row r="12859" spans="1:2" ht="18" x14ac:dyDescent="0.2">
      <c r="A12859" s="26"/>
      <c r="B12859" s="130"/>
    </row>
    <row r="12860" spans="1:2" ht="18" x14ac:dyDescent="0.2">
      <c r="A12860" s="26"/>
      <c r="B12860" s="130"/>
    </row>
    <row r="12861" spans="1:2" ht="18" x14ac:dyDescent="0.2">
      <c r="A12861" s="26"/>
      <c r="B12861" s="130"/>
    </row>
    <row r="12862" spans="1:2" ht="18" x14ac:dyDescent="0.2">
      <c r="A12862" s="26"/>
      <c r="B12862" s="130"/>
    </row>
    <row r="12863" spans="1:2" ht="18" x14ac:dyDescent="0.2">
      <c r="A12863" s="26"/>
      <c r="B12863" s="130"/>
    </row>
    <row r="12864" spans="1:2" ht="18" x14ac:dyDescent="0.2">
      <c r="A12864" s="26"/>
      <c r="B12864" s="130"/>
    </row>
    <row r="12865" spans="1:2" ht="18" x14ac:dyDescent="0.2">
      <c r="A12865" s="26"/>
      <c r="B12865" s="130"/>
    </row>
    <row r="12866" spans="1:2" ht="18" x14ac:dyDescent="0.2">
      <c r="A12866" s="26"/>
      <c r="B12866" s="130"/>
    </row>
    <row r="12867" spans="1:2" ht="18" x14ac:dyDescent="0.2">
      <c r="A12867" s="26"/>
      <c r="B12867" s="130"/>
    </row>
    <row r="12868" spans="1:2" ht="18" x14ac:dyDescent="0.2">
      <c r="A12868" s="26"/>
      <c r="B12868" s="130"/>
    </row>
    <row r="12869" spans="1:2" ht="18" x14ac:dyDescent="0.2">
      <c r="A12869" s="26"/>
      <c r="B12869" s="130"/>
    </row>
    <row r="12870" spans="1:2" ht="18" x14ac:dyDescent="0.2">
      <c r="A12870" s="26"/>
      <c r="B12870" s="130"/>
    </row>
    <row r="12871" spans="1:2" ht="18" x14ac:dyDescent="0.2">
      <c r="A12871" s="26"/>
      <c r="B12871" s="130"/>
    </row>
    <row r="12872" spans="1:2" ht="18" x14ac:dyDescent="0.2">
      <c r="A12872" s="26"/>
      <c r="B12872" s="130"/>
    </row>
    <row r="12873" spans="1:2" ht="18" x14ac:dyDescent="0.2">
      <c r="A12873" s="26"/>
      <c r="B12873" s="130"/>
    </row>
    <row r="12874" spans="1:2" ht="18" x14ac:dyDescent="0.2">
      <c r="A12874" s="26"/>
      <c r="B12874" s="130"/>
    </row>
    <row r="12875" spans="1:2" ht="18" x14ac:dyDescent="0.2">
      <c r="A12875" s="26"/>
      <c r="B12875" s="130"/>
    </row>
    <row r="12876" spans="1:2" ht="18" x14ac:dyDescent="0.2">
      <c r="A12876" s="26"/>
      <c r="B12876" s="130"/>
    </row>
    <row r="12877" spans="1:2" ht="18" x14ac:dyDescent="0.2">
      <c r="A12877" s="26"/>
      <c r="B12877" s="130"/>
    </row>
    <row r="12878" spans="1:2" ht="18" x14ac:dyDescent="0.2">
      <c r="A12878" s="26"/>
      <c r="B12878" s="130"/>
    </row>
    <row r="12879" spans="1:2" ht="18" x14ac:dyDescent="0.2">
      <c r="A12879" s="26"/>
      <c r="B12879" s="130"/>
    </row>
    <row r="12880" spans="1:2" ht="18" x14ac:dyDescent="0.2">
      <c r="A12880" s="26"/>
      <c r="B12880" s="130"/>
    </row>
    <row r="12881" spans="1:2" ht="18" x14ac:dyDescent="0.2">
      <c r="A12881" s="26"/>
      <c r="B12881" s="130"/>
    </row>
    <row r="12882" spans="1:2" ht="18" x14ac:dyDescent="0.2">
      <c r="A12882" s="26"/>
      <c r="B12882" s="130"/>
    </row>
    <row r="12883" spans="1:2" ht="18" x14ac:dyDescent="0.2">
      <c r="A12883" s="26"/>
      <c r="B12883" s="130"/>
    </row>
    <row r="12884" spans="1:2" ht="18" x14ac:dyDescent="0.2">
      <c r="A12884" s="26"/>
      <c r="B12884" s="130"/>
    </row>
    <row r="12885" spans="1:2" ht="18" x14ac:dyDescent="0.2">
      <c r="A12885" s="26"/>
      <c r="B12885" s="130"/>
    </row>
    <row r="12886" spans="1:2" ht="18" x14ac:dyDescent="0.2">
      <c r="A12886" s="26"/>
      <c r="B12886" s="130"/>
    </row>
    <row r="12887" spans="1:2" ht="18" x14ac:dyDescent="0.2">
      <c r="A12887" s="26"/>
      <c r="B12887" s="130"/>
    </row>
    <row r="12888" spans="1:2" ht="18" x14ac:dyDescent="0.2">
      <c r="A12888" s="26"/>
      <c r="B12888" s="130"/>
    </row>
    <row r="12889" spans="1:2" ht="18" x14ac:dyDescent="0.2">
      <c r="A12889" s="26"/>
      <c r="B12889" s="130"/>
    </row>
    <row r="12890" spans="1:2" ht="18" x14ac:dyDescent="0.2">
      <c r="A12890" s="26"/>
      <c r="B12890" s="130"/>
    </row>
    <row r="12891" spans="1:2" ht="18" x14ac:dyDescent="0.2">
      <c r="A12891" s="26"/>
      <c r="B12891" s="130"/>
    </row>
    <row r="12892" spans="1:2" ht="18" x14ac:dyDescent="0.2">
      <c r="A12892" s="26"/>
      <c r="B12892" s="130"/>
    </row>
    <row r="12893" spans="1:2" ht="18" x14ac:dyDescent="0.2">
      <c r="A12893" s="26"/>
      <c r="B12893" s="130"/>
    </row>
    <row r="12894" spans="1:2" ht="18" x14ac:dyDescent="0.2">
      <c r="A12894" s="26"/>
      <c r="B12894" s="130"/>
    </row>
    <row r="12895" spans="1:2" ht="18" x14ac:dyDescent="0.2">
      <c r="A12895" s="26"/>
      <c r="B12895" s="130"/>
    </row>
    <row r="12896" spans="1:2" ht="18" x14ac:dyDescent="0.2">
      <c r="A12896" s="26"/>
      <c r="B12896" s="130"/>
    </row>
    <row r="12897" spans="1:2" ht="18" x14ac:dyDescent="0.2">
      <c r="A12897" s="26"/>
      <c r="B12897" s="130"/>
    </row>
    <row r="12898" spans="1:2" ht="18" x14ac:dyDescent="0.2">
      <c r="A12898" s="26"/>
      <c r="B12898" s="130"/>
    </row>
    <row r="12899" spans="1:2" ht="18" x14ac:dyDescent="0.2">
      <c r="A12899" s="26"/>
      <c r="B12899" s="130"/>
    </row>
    <row r="12900" spans="1:2" ht="18" x14ac:dyDescent="0.2">
      <c r="A12900" s="26"/>
      <c r="B12900" s="130"/>
    </row>
    <row r="12901" spans="1:2" ht="18" x14ac:dyDescent="0.2">
      <c r="A12901" s="26"/>
      <c r="B12901" s="130"/>
    </row>
    <row r="12902" spans="1:2" ht="18" x14ac:dyDescent="0.2">
      <c r="A12902" s="26"/>
      <c r="B12902" s="130"/>
    </row>
    <row r="12903" spans="1:2" ht="18" x14ac:dyDescent="0.2">
      <c r="A12903" s="26"/>
      <c r="B12903" s="130"/>
    </row>
    <row r="12904" spans="1:2" ht="18" x14ac:dyDescent="0.2">
      <c r="A12904" s="26"/>
      <c r="B12904" s="130"/>
    </row>
    <row r="12905" spans="1:2" ht="18" x14ac:dyDescent="0.2">
      <c r="A12905" s="26"/>
      <c r="B12905" s="130"/>
    </row>
    <row r="12906" spans="1:2" ht="18" x14ac:dyDescent="0.2">
      <c r="A12906" s="26"/>
      <c r="B12906" s="130"/>
    </row>
    <row r="12907" spans="1:2" ht="18" x14ac:dyDescent="0.2">
      <c r="A12907" s="26"/>
      <c r="B12907" s="130"/>
    </row>
    <row r="12908" spans="1:2" ht="18" x14ac:dyDescent="0.2">
      <c r="A12908" s="26"/>
      <c r="B12908" s="130"/>
    </row>
    <row r="12909" spans="1:2" ht="18" x14ac:dyDescent="0.2">
      <c r="A12909" s="26"/>
      <c r="B12909" s="130"/>
    </row>
    <row r="12910" spans="1:2" ht="18" x14ac:dyDescent="0.2">
      <c r="A12910" s="26"/>
      <c r="B12910" s="130"/>
    </row>
    <row r="12911" spans="1:2" ht="18" x14ac:dyDescent="0.2">
      <c r="A12911" s="26"/>
      <c r="B12911" s="130"/>
    </row>
    <row r="12912" spans="1:2" ht="18" x14ac:dyDescent="0.2">
      <c r="A12912" s="26"/>
      <c r="B12912" s="130"/>
    </row>
    <row r="12913" spans="1:2" ht="18" x14ac:dyDescent="0.2">
      <c r="A12913" s="26"/>
      <c r="B12913" s="130"/>
    </row>
    <row r="12914" spans="1:2" ht="18" x14ac:dyDescent="0.2">
      <c r="A12914" s="26"/>
      <c r="B12914" s="130"/>
    </row>
    <row r="12915" spans="1:2" ht="18" x14ac:dyDescent="0.2">
      <c r="A12915" s="26"/>
      <c r="B12915" s="130"/>
    </row>
    <row r="12916" spans="1:2" ht="18" x14ac:dyDescent="0.2">
      <c r="A12916" s="26"/>
      <c r="B12916" s="130"/>
    </row>
    <row r="12917" spans="1:2" ht="18" x14ac:dyDescent="0.2">
      <c r="A12917" s="26"/>
      <c r="B12917" s="130"/>
    </row>
    <row r="12918" spans="1:2" ht="18" x14ac:dyDescent="0.2">
      <c r="A12918" s="26"/>
      <c r="B12918" s="130"/>
    </row>
    <row r="12919" spans="1:2" ht="18" x14ac:dyDescent="0.2">
      <c r="A12919" s="26"/>
      <c r="B12919" s="130"/>
    </row>
    <row r="12920" spans="1:2" ht="18" x14ac:dyDescent="0.2">
      <c r="A12920" s="26"/>
      <c r="B12920" s="130"/>
    </row>
    <row r="12921" spans="1:2" ht="18" x14ac:dyDescent="0.2">
      <c r="A12921" s="26"/>
      <c r="B12921" s="130"/>
    </row>
    <row r="12922" spans="1:2" ht="18" x14ac:dyDescent="0.2">
      <c r="A12922" s="26"/>
      <c r="B12922" s="130"/>
    </row>
    <row r="12923" spans="1:2" ht="18" x14ac:dyDescent="0.2">
      <c r="A12923" s="26"/>
      <c r="B12923" s="130"/>
    </row>
    <row r="12924" spans="1:2" ht="18" x14ac:dyDescent="0.2">
      <c r="A12924" s="26"/>
      <c r="B12924" s="130"/>
    </row>
    <row r="12925" spans="1:2" ht="18" x14ac:dyDescent="0.2">
      <c r="A12925" s="26"/>
      <c r="B12925" s="130"/>
    </row>
    <row r="12926" spans="1:2" ht="18" x14ac:dyDescent="0.2">
      <c r="A12926" s="26"/>
      <c r="B12926" s="130"/>
    </row>
    <row r="12927" spans="1:2" ht="18" x14ac:dyDescent="0.2">
      <c r="A12927" s="26"/>
      <c r="B12927" s="130"/>
    </row>
    <row r="12928" spans="1:2" ht="18" x14ac:dyDescent="0.2">
      <c r="A12928" s="26"/>
      <c r="B12928" s="130"/>
    </row>
    <row r="12929" spans="1:2" ht="18" x14ac:dyDescent="0.2">
      <c r="A12929" s="26"/>
      <c r="B12929" s="130"/>
    </row>
    <row r="12930" spans="1:2" ht="18" x14ac:dyDescent="0.2">
      <c r="A12930" s="26"/>
      <c r="B12930" s="130"/>
    </row>
    <row r="12931" spans="1:2" ht="18" x14ac:dyDescent="0.2">
      <c r="A12931" s="26"/>
      <c r="B12931" s="130"/>
    </row>
    <row r="12932" spans="1:2" ht="18" x14ac:dyDescent="0.2">
      <c r="A12932" s="26"/>
      <c r="B12932" s="130"/>
    </row>
    <row r="12933" spans="1:2" ht="18" x14ac:dyDescent="0.2">
      <c r="A12933" s="26"/>
      <c r="B12933" s="130"/>
    </row>
    <row r="12934" spans="1:2" ht="18" x14ac:dyDescent="0.2">
      <c r="A12934" s="26"/>
      <c r="B12934" s="130"/>
    </row>
    <row r="12935" spans="1:2" ht="18" x14ac:dyDescent="0.2">
      <c r="A12935" s="26"/>
      <c r="B12935" s="130"/>
    </row>
    <row r="12936" spans="1:2" ht="18" x14ac:dyDescent="0.2">
      <c r="A12936" s="26"/>
      <c r="B12936" s="130"/>
    </row>
    <row r="12937" spans="1:2" ht="18" x14ac:dyDescent="0.2">
      <c r="A12937" s="26"/>
      <c r="B12937" s="130"/>
    </row>
    <row r="12938" spans="1:2" ht="18" x14ac:dyDescent="0.2">
      <c r="A12938" s="26"/>
      <c r="B12938" s="130"/>
    </row>
    <row r="12939" spans="1:2" ht="18" x14ac:dyDescent="0.2">
      <c r="A12939" s="26"/>
      <c r="B12939" s="130"/>
    </row>
    <row r="12940" spans="1:2" ht="18" x14ac:dyDescent="0.2">
      <c r="A12940" s="26"/>
      <c r="B12940" s="130"/>
    </row>
    <row r="12941" spans="1:2" ht="18" x14ac:dyDescent="0.2">
      <c r="A12941" s="26"/>
      <c r="B12941" s="130"/>
    </row>
    <row r="12942" spans="1:2" ht="18" x14ac:dyDescent="0.2">
      <c r="A12942" s="26"/>
      <c r="B12942" s="130"/>
    </row>
    <row r="12943" spans="1:2" ht="18" x14ac:dyDescent="0.2">
      <c r="A12943" s="26"/>
      <c r="B12943" s="130"/>
    </row>
    <row r="12944" spans="1:2" ht="18" x14ac:dyDescent="0.2">
      <c r="A12944" s="26"/>
      <c r="B12944" s="130"/>
    </row>
    <row r="12945" spans="1:2" ht="18" x14ac:dyDescent="0.2">
      <c r="A12945" s="26"/>
      <c r="B12945" s="130"/>
    </row>
    <row r="12946" spans="1:2" ht="18" x14ac:dyDescent="0.2">
      <c r="A12946" s="26"/>
      <c r="B12946" s="130"/>
    </row>
    <row r="12947" spans="1:2" ht="18" x14ac:dyDescent="0.2">
      <c r="A12947" s="26"/>
      <c r="B12947" s="130"/>
    </row>
    <row r="12948" spans="1:2" ht="18" x14ac:dyDescent="0.2">
      <c r="A12948" s="26"/>
      <c r="B12948" s="130"/>
    </row>
    <row r="12949" spans="1:2" ht="18" x14ac:dyDescent="0.2">
      <c r="A12949" s="26"/>
      <c r="B12949" s="130"/>
    </row>
    <row r="12950" spans="1:2" ht="18" x14ac:dyDescent="0.2">
      <c r="A12950" s="26"/>
      <c r="B12950" s="130"/>
    </row>
    <row r="12951" spans="1:2" ht="18" x14ac:dyDescent="0.2">
      <c r="A12951" s="26"/>
      <c r="B12951" s="130"/>
    </row>
    <row r="12952" spans="1:2" ht="18" x14ac:dyDescent="0.2">
      <c r="A12952" s="26"/>
      <c r="B12952" s="130"/>
    </row>
    <row r="12953" spans="1:2" ht="18" x14ac:dyDescent="0.2">
      <c r="A12953" s="26"/>
      <c r="B12953" s="130"/>
    </row>
    <row r="12954" spans="1:2" ht="18" x14ac:dyDescent="0.2">
      <c r="A12954" s="26"/>
      <c r="B12954" s="130"/>
    </row>
    <row r="12955" spans="1:2" ht="18" x14ac:dyDescent="0.2">
      <c r="A12955" s="26"/>
      <c r="B12955" s="130"/>
    </row>
    <row r="12956" spans="1:2" ht="18" x14ac:dyDescent="0.2">
      <c r="A12956" s="26"/>
      <c r="B12956" s="130"/>
    </row>
    <row r="12957" spans="1:2" ht="18" x14ac:dyDescent="0.2">
      <c r="A12957" s="26"/>
      <c r="B12957" s="130"/>
    </row>
    <row r="12958" spans="1:2" ht="18" x14ac:dyDescent="0.2">
      <c r="A12958" s="26"/>
      <c r="B12958" s="130"/>
    </row>
    <row r="12959" spans="1:2" ht="18" x14ac:dyDescent="0.2">
      <c r="A12959" s="26"/>
      <c r="B12959" s="130"/>
    </row>
    <row r="12960" spans="1:2" ht="18" x14ac:dyDescent="0.2">
      <c r="A12960" s="26"/>
      <c r="B12960" s="130"/>
    </row>
    <row r="12961" spans="1:2" ht="18" x14ac:dyDescent="0.2">
      <c r="A12961" s="26"/>
      <c r="B12961" s="130"/>
    </row>
    <row r="12962" spans="1:2" ht="18" x14ac:dyDescent="0.2">
      <c r="A12962" s="26"/>
      <c r="B12962" s="130"/>
    </row>
    <row r="12963" spans="1:2" ht="18" x14ac:dyDescent="0.2">
      <c r="A12963" s="26"/>
      <c r="B12963" s="130"/>
    </row>
    <row r="12964" spans="1:2" ht="18" x14ac:dyDescent="0.2">
      <c r="A12964" s="26"/>
      <c r="B12964" s="130"/>
    </row>
    <row r="12965" spans="1:2" ht="18" x14ac:dyDescent="0.2">
      <c r="A12965" s="26"/>
      <c r="B12965" s="130"/>
    </row>
    <row r="12966" spans="1:2" ht="18" x14ac:dyDescent="0.2">
      <c r="A12966" s="26"/>
      <c r="B12966" s="130"/>
    </row>
    <row r="12967" spans="1:2" ht="18" x14ac:dyDescent="0.2">
      <c r="A12967" s="26"/>
      <c r="B12967" s="130"/>
    </row>
    <row r="12968" spans="1:2" ht="18" x14ac:dyDescent="0.2">
      <c r="A12968" s="26"/>
      <c r="B12968" s="130"/>
    </row>
    <row r="12969" spans="1:2" ht="18" x14ac:dyDescent="0.2">
      <c r="A12969" s="26"/>
      <c r="B12969" s="130"/>
    </row>
    <row r="12970" spans="1:2" ht="18" x14ac:dyDescent="0.2">
      <c r="A12970" s="26"/>
      <c r="B12970" s="130"/>
    </row>
    <row r="12971" spans="1:2" ht="18" x14ac:dyDescent="0.2">
      <c r="A12971" s="26"/>
      <c r="B12971" s="130"/>
    </row>
    <row r="12972" spans="1:2" ht="18" x14ac:dyDescent="0.2">
      <c r="A12972" s="26"/>
      <c r="B12972" s="130"/>
    </row>
    <row r="12973" spans="1:2" ht="18" x14ac:dyDescent="0.2">
      <c r="A12973" s="26"/>
      <c r="B12973" s="130"/>
    </row>
    <row r="12974" spans="1:2" ht="18" x14ac:dyDescent="0.2">
      <c r="A12974" s="26"/>
      <c r="B12974" s="130"/>
    </row>
    <row r="12975" spans="1:2" ht="18" x14ac:dyDescent="0.2">
      <c r="A12975" s="26"/>
      <c r="B12975" s="130"/>
    </row>
    <row r="12976" spans="1:2" ht="18" x14ac:dyDescent="0.2">
      <c r="A12976" s="26"/>
      <c r="B12976" s="130"/>
    </row>
    <row r="12977" spans="1:2" ht="18" x14ac:dyDescent="0.2">
      <c r="A12977" s="26"/>
      <c r="B12977" s="130"/>
    </row>
    <row r="12978" spans="1:2" ht="18" x14ac:dyDescent="0.2">
      <c r="A12978" s="26"/>
      <c r="B12978" s="130"/>
    </row>
    <row r="12979" spans="1:2" ht="18" x14ac:dyDescent="0.2">
      <c r="A12979" s="26"/>
      <c r="B12979" s="130"/>
    </row>
    <row r="12980" spans="1:2" ht="18" x14ac:dyDescent="0.2">
      <c r="A12980" s="26"/>
      <c r="B12980" s="130"/>
    </row>
    <row r="12981" spans="1:2" ht="18" x14ac:dyDescent="0.2">
      <c r="A12981" s="26"/>
      <c r="B12981" s="130"/>
    </row>
    <row r="12982" spans="1:2" ht="18" x14ac:dyDescent="0.2">
      <c r="A12982" s="26"/>
      <c r="B12982" s="130"/>
    </row>
    <row r="12983" spans="1:2" ht="18" x14ac:dyDescent="0.2">
      <c r="A12983" s="26"/>
      <c r="B12983" s="130"/>
    </row>
    <row r="12984" spans="1:2" ht="18" x14ac:dyDescent="0.2">
      <c r="A12984" s="26"/>
      <c r="B12984" s="130"/>
    </row>
    <row r="12985" spans="1:2" ht="18" x14ac:dyDescent="0.2">
      <c r="A12985" s="26"/>
      <c r="B12985" s="130"/>
    </row>
    <row r="12986" spans="1:2" ht="18" x14ac:dyDescent="0.2">
      <c r="A12986" s="26"/>
      <c r="B12986" s="130"/>
    </row>
    <row r="12987" spans="1:2" ht="18" x14ac:dyDescent="0.2">
      <c r="A12987" s="26"/>
      <c r="B12987" s="130"/>
    </row>
    <row r="12988" spans="1:2" ht="18" x14ac:dyDescent="0.2">
      <c r="A12988" s="26"/>
      <c r="B12988" s="130"/>
    </row>
    <row r="12989" spans="1:2" ht="18" x14ac:dyDescent="0.2">
      <c r="A12989" s="26"/>
      <c r="B12989" s="130"/>
    </row>
    <row r="12990" spans="1:2" ht="18" x14ac:dyDescent="0.2">
      <c r="A12990" s="26"/>
      <c r="B12990" s="130"/>
    </row>
    <row r="12991" spans="1:2" ht="18" x14ac:dyDescent="0.2">
      <c r="A12991" s="26"/>
      <c r="B12991" s="130"/>
    </row>
    <row r="12992" spans="1:2" ht="18" x14ac:dyDescent="0.2">
      <c r="A12992" s="26"/>
      <c r="B12992" s="130"/>
    </row>
    <row r="12993" spans="1:2" ht="18" x14ac:dyDescent="0.2">
      <c r="A12993" s="26"/>
      <c r="B12993" s="130"/>
    </row>
    <row r="12994" spans="1:2" ht="18" x14ac:dyDescent="0.2">
      <c r="A12994" s="26"/>
      <c r="B12994" s="130"/>
    </row>
    <row r="12995" spans="1:2" ht="18" x14ac:dyDescent="0.2">
      <c r="A12995" s="26"/>
      <c r="B12995" s="130"/>
    </row>
    <row r="12996" spans="1:2" ht="18" x14ac:dyDescent="0.2">
      <c r="A12996" s="26"/>
      <c r="B12996" s="130"/>
    </row>
    <row r="12997" spans="1:2" ht="18" x14ac:dyDescent="0.2">
      <c r="A12997" s="26"/>
      <c r="B12997" s="130"/>
    </row>
    <row r="12998" spans="1:2" ht="18" x14ac:dyDescent="0.2">
      <c r="A12998" s="26"/>
      <c r="B12998" s="130"/>
    </row>
    <row r="12999" spans="1:2" ht="18" x14ac:dyDescent="0.2">
      <c r="A12999" s="26"/>
      <c r="B12999" s="130"/>
    </row>
    <row r="13000" spans="1:2" ht="18" x14ac:dyDescent="0.2">
      <c r="A13000" s="26"/>
      <c r="B13000" s="130"/>
    </row>
    <row r="13001" spans="1:2" ht="18" x14ac:dyDescent="0.2">
      <c r="A13001" s="26"/>
      <c r="B13001" s="130"/>
    </row>
    <row r="13002" spans="1:2" ht="18" x14ac:dyDescent="0.2">
      <c r="A13002" s="26"/>
      <c r="B13002" s="130"/>
    </row>
    <row r="13003" spans="1:2" ht="18" x14ac:dyDescent="0.2">
      <c r="A13003" s="26"/>
      <c r="B13003" s="130"/>
    </row>
    <row r="13004" spans="1:2" ht="18" x14ac:dyDescent="0.2">
      <c r="A13004" s="26"/>
      <c r="B13004" s="130"/>
    </row>
    <row r="13005" spans="1:2" ht="18" x14ac:dyDescent="0.2">
      <c r="A13005" s="26"/>
      <c r="B13005" s="130"/>
    </row>
    <row r="13006" spans="1:2" ht="18" x14ac:dyDescent="0.2">
      <c r="A13006" s="26"/>
      <c r="B13006" s="130"/>
    </row>
    <row r="13007" spans="1:2" ht="18" x14ac:dyDescent="0.2">
      <c r="A13007" s="26"/>
      <c r="B13007" s="130"/>
    </row>
    <row r="13008" spans="1:2" ht="18" x14ac:dyDescent="0.2">
      <c r="A13008" s="26"/>
      <c r="B13008" s="130"/>
    </row>
    <row r="13009" spans="1:2" ht="18" x14ac:dyDescent="0.2">
      <c r="A13009" s="26"/>
      <c r="B13009" s="130"/>
    </row>
    <row r="13010" spans="1:2" ht="18" x14ac:dyDescent="0.2">
      <c r="A13010" s="26"/>
      <c r="B13010" s="130"/>
    </row>
    <row r="13011" spans="1:2" ht="18" x14ac:dyDescent="0.2">
      <c r="A13011" s="26"/>
      <c r="B13011" s="130"/>
    </row>
    <row r="13012" spans="1:2" ht="18" x14ac:dyDescent="0.2">
      <c r="A13012" s="26"/>
      <c r="B13012" s="130"/>
    </row>
    <row r="13013" spans="1:2" ht="18" x14ac:dyDescent="0.2">
      <c r="A13013" s="26"/>
      <c r="B13013" s="130"/>
    </row>
    <row r="13014" spans="1:2" ht="18" x14ac:dyDescent="0.2">
      <c r="A13014" s="26"/>
      <c r="B13014" s="130"/>
    </row>
    <row r="13015" spans="1:2" ht="18" x14ac:dyDescent="0.2">
      <c r="A13015" s="26"/>
      <c r="B13015" s="130"/>
    </row>
    <row r="13016" spans="1:2" ht="18" x14ac:dyDescent="0.2">
      <c r="A13016" s="26"/>
      <c r="B13016" s="130"/>
    </row>
    <row r="13017" spans="1:2" ht="18" x14ac:dyDescent="0.2">
      <c r="A13017" s="26"/>
      <c r="B13017" s="130"/>
    </row>
    <row r="13018" spans="1:2" ht="18" x14ac:dyDescent="0.2">
      <c r="A13018" s="26"/>
      <c r="B13018" s="130"/>
    </row>
    <row r="13019" spans="1:2" ht="18" x14ac:dyDescent="0.2">
      <c r="A13019" s="26"/>
      <c r="B13019" s="130"/>
    </row>
    <row r="13020" spans="1:2" ht="18" x14ac:dyDescent="0.2">
      <c r="A13020" s="26"/>
      <c r="B13020" s="130"/>
    </row>
    <row r="13021" spans="1:2" ht="18" x14ac:dyDescent="0.2">
      <c r="A13021" s="26"/>
      <c r="B13021" s="130"/>
    </row>
    <row r="13022" spans="1:2" ht="18" x14ac:dyDescent="0.2">
      <c r="A13022" s="26"/>
      <c r="B13022" s="130"/>
    </row>
    <row r="13023" spans="1:2" ht="18" x14ac:dyDescent="0.2">
      <c r="A13023" s="26"/>
      <c r="B13023" s="130"/>
    </row>
    <row r="13024" spans="1:2" ht="18" x14ac:dyDescent="0.2">
      <c r="A13024" s="26"/>
      <c r="B13024" s="130"/>
    </row>
    <row r="13025" spans="1:2" ht="18" x14ac:dyDescent="0.2">
      <c r="A13025" s="26"/>
      <c r="B13025" s="130"/>
    </row>
    <row r="13026" spans="1:2" ht="18" x14ac:dyDescent="0.2">
      <c r="A13026" s="26"/>
      <c r="B13026" s="130"/>
    </row>
    <row r="13027" spans="1:2" ht="18" x14ac:dyDescent="0.2">
      <c r="A13027" s="26"/>
      <c r="B13027" s="130"/>
    </row>
    <row r="13028" spans="1:2" ht="18" x14ac:dyDescent="0.2">
      <c r="A13028" s="26"/>
      <c r="B13028" s="130"/>
    </row>
    <row r="13029" spans="1:2" ht="18" x14ac:dyDescent="0.2">
      <c r="A13029" s="26"/>
      <c r="B13029" s="130"/>
    </row>
    <row r="13030" spans="1:2" ht="18" x14ac:dyDescent="0.2">
      <c r="A13030" s="26"/>
      <c r="B13030" s="130"/>
    </row>
    <row r="13031" spans="1:2" ht="18" x14ac:dyDescent="0.2">
      <c r="A13031" s="26"/>
      <c r="B13031" s="130"/>
    </row>
    <row r="13032" spans="1:2" ht="18" x14ac:dyDescent="0.2">
      <c r="A13032" s="26"/>
      <c r="B13032" s="130"/>
    </row>
    <row r="13033" spans="1:2" ht="18" x14ac:dyDescent="0.2">
      <c r="A13033" s="26"/>
      <c r="B13033" s="130"/>
    </row>
    <row r="13034" spans="1:2" ht="18" x14ac:dyDescent="0.2">
      <c r="A13034" s="26"/>
      <c r="B13034" s="130"/>
    </row>
    <row r="13035" spans="1:2" ht="18" x14ac:dyDescent="0.2">
      <c r="A13035" s="26"/>
      <c r="B13035" s="130"/>
    </row>
    <row r="13036" spans="1:2" ht="18" x14ac:dyDescent="0.2">
      <c r="A13036" s="26"/>
      <c r="B13036" s="130"/>
    </row>
    <row r="13037" spans="1:2" ht="18" x14ac:dyDescent="0.2">
      <c r="A13037" s="26"/>
      <c r="B13037" s="130"/>
    </row>
    <row r="13038" spans="1:2" ht="18" x14ac:dyDescent="0.2">
      <c r="A13038" s="26"/>
      <c r="B13038" s="130"/>
    </row>
    <row r="13039" spans="1:2" ht="18" x14ac:dyDescent="0.2">
      <c r="A13039" s="26"/>
      <c r="B13039" s="130"/>
    </row>
    <row r="13040" spans="1:2" ht="18" x14ac:dyDescent="0.2">
      <c r="A13040" s="26"/>
      <c r="B13040" s="130"/>
    </row>
    <row r="13041" spans="1:2" ht="18" x14ac:dyDescent="0.2">
      <c r="A13041" s="26"/>
      <c r="B13041" s="130"/>
    </row>
    <row r="13042" spans="1:2" ht="18" x14ac:dyDescent="0.2">
      <c r="A13042" s="26"/>
      <c r="B13042" s="130"/>
    </row>
    <row r="13043" spans="1:2" ht="18" x14ac:dyDescent="0.2">
      <c r="A13043" s="26"/>
      <c r="B13043" s="130"/>
    </row>
    <row r="13044" spans="1:2" ht="18" x14ac:dyDescent="0.2">
      <c r="A13044" s="26"/>
      <c r="B13044" s="130"/>
    </row>
    <row r="13045" spans="1:2" ht="18" x14ac:dyDescent="0.2">
      <c r="A13045" s="26"/>
      <c r="B13045" s="130"/>
    </row>
    <row r="13046" spans="1:2" ht="18" x14ac:dyDescent="0.2">
      <c r="A13046" s="26"/>
      <c r="B13046" s="130"/>
    </row>
    <row r="13047" spans="1:2" ht="18" x14ac:dyDescent="0.2">
      <c r="A13047" s="26"/>
      <c r="B13047" s="130"/>
    </row>
    <row r="13048" spans="1:2" ht="18" x14ac:dyDescent="0.2">
      <c r="A13048" s="26"/>
      <c r="B13048" s="130"/>
    </row>
    <row r="13049" spans="1:2" ht="18" x14ac:dyDescent="0.2">
      <c r="A13049" s="26"/>
      <c r="B13049" s="130"/>
    </row>
    <row r="13050" spans="1:2" ht="18" x14ac:dyDescent="0.2">
      <c r="A13050" s="26"/>
      <c r="B13050" s="130"/>
    </row>
    <row r="13051" spans="1:2" ht="18" x14ac:dyDescent="0.2">
      <c r="A13051" s="26"/>
      <c r="B13051" s="130"/>
    </row>
    <row r="13052" spans="1:2" ht="18" x14ac:dyDescent="0.2">
      <c r="A13052" s="26"/>
      <c r="B13052" s="130"/>
    </row>
    <row r="13053" spans="1:2" ht="18" x14ac:dyDescent="0.2">
      <c r="A13053" s="26"/>
      <c r="B13053" s="130"/>
    </row>
    <row r="13054" spans="1:2" ht="18" x14ac:dyDescent="0.2">
      <c r="A13054" s="26"/>
      <c r="B13054" s="130"/>
    </row>
    <row r="13055" spans="1:2" ht="18" x14ac:dyDescent="0.2">
      <c r="A13055" s="26"/>
      <c r="B13055" s="130"/>
    </row>
    <row r="13056" spans="1:2" ht="18" x14ac:dyDescent="0.2">
      <c r="A13056" s="26"/>
      <c r="B13056" s="130"/>
    </row>
    <row r="13057" spans="1:2" ht="18" x14ac:dyDescent="0.2">
      <c r="A13057" s="26"/>
      <c r="B13057" s="130"/>
    </row>
    <row r="13058" spans="1:2" ht="18" x14ac:dyDescent="0.2">
      <c r="A13058" s="26"/>
      <c r="B13058" s="130"/>
    </row>
    <row r="13059" spans="1:2" ht="18" x14ac:dyDescent="0.2">
      <c r="A13059" s="26"/>
      <c r="B13059" s="130"/>
    </row>
    <row r="13060" spans="1:2" ht="18" x14ac:dyDescent="0.2">
      <c r="A13060" s="26"/>
      <c r="B13060" s="130"/>
    </row>
    <row r="13061" spans="1:2" ht="18" x14ac:dyDescent="0.2">
      <c r="A13061" s="26"/>
      <c r="B13061" s="130"/>
    </row>
    <row r="13062" spans="1:2" ht="18" x14ac:dyDescent="0.2">
      <c r="A13062" s="26"/>
      <c r="B13062" s="130"/>
    </row>
    <row r="13063" spans="1:2" ht="18" x14ac:dyDescent="0.2">
      <c r="A13063" s="26"/>
      <c r="B13063" s="130"/>
    </row>
    <row r="13064" spans="1:2" ht="18" x14ac:dyDescent="0.2">
      <c r="A13064" s="26"/>
      <c r="B13064" s="130"/>
    </row>
    <row r="13065" spans="1:2" ht="18" x14ac:dyDescent="0.2">
      <c r="A13065" s="26"/>
      <c r="B13065" s="130"/>
    </row>
    <row r="13066" spans="1:2" ht="18" x14ac:dyDescent="0.2">
      <c r="A13066" s="26"/>
      <c r="B13066" s="130"/>
    </row>
    <row r="13067" spans="1:2" ht="18" x14ac:dyDescent="0.2">
      <c r="A13067" s="26"/>
      <c r="B13067" s="130"/>
    </row>
    <row r="13068" spans="1:2" ht="18" x14ac:dyDescent="0.2">
      <c r="A13068" s="26"/>
      <c r="B13068" s="130"/>
    </row>
    <row r="13069" spans="1:2" ht="18" x14ac:dyDescent="0.2">
      <c r="A13069" s="26"/>
      <c r="B13069" s="130"/>
    </row>
    <row r="13070" spans="1:2" ht="18" x14ac:dyDescent="0.2">
      <c r="A13070" s="26"/>
      <c r="B13070" s="130"/>
    </row>
    <row r="13071" spans="1:2" ht="18" x14ac:dyDescent="0.2">
      <c r="A13071" s="26"/>
      <c r="B13071" s="130"/>
    </row>
    <row r="13072" spans="1:2" ht="18" x14ac:dyDescent="0.2">
      <c r="A13072" s="26"/>
      <c r="B13072" s="130"/>
    </row>
    <row r="13073" spans="1:2" ht="18" x14ac:dyDescent="0.2">
      <c r="A13073" s="26"/>
      <c r="B13073" s="130"/>
    </row>
    <row r="13074" spans="1:2" ht="18" x14ac:dyDescent="0.2">
      <c r="A13074" s="26"/>
      <c r="B13074" s="130"/>
    </row>
    <row r="13075" spans="1:2" ht="18" x14ac:dyDescent="0.2">
      <c r="A13075" s="26"/>
      <c r="B13075" s="130"/>
    </row>
    <row r="13076" spans="1:2" ht="18" x14ac:dyDescent="0.2">
      <c r="A13076" s="26"/>
      <c r="B13076" s="130"/>
    </row>
    <row r="13077" spans="1:2" ht="18" x14ac:dyDescent="0.2">
      <c r="A13077" s="26"/>
      <c r="B13077" s="130"/>
    </row>
    <row r="13078" spans="1:2" ht="18" x14ac:dyDescent="0.2">
      <c r="A13078" s="26"/>
      <c r="B13078" s="130"/>
    </row>
    <row r="13079" spans="1:2" ht="18" x14ac:dyDescent="0.2">
      <c r="A13079" s="26"/>
      <c r="B13079" s="130"/>
    </row>
    <row r="13080" spans="1:2" ht="18" x14ac:dyDescent="0.2">
      <c r="A13080" s="26"/>
      <c r="B13080" s="130"/>
    </row>
    <row r="13081" spans="1:2" ht="18" x14ac:dyDescent="0.2">
      <c r="A13081" s="26"/>
      <c r="B13081" s="130"/>
    </row>
    <row r="13082" spans="1:2" ht="18" x14ac:dyDescent="0.2">
      <c r="A13082" s="26"/>
      <c r="B13082" s="130"/>
    </row>
    <row r="13083" spans="1:2" ht="18" x14ac:dyDescent="0.2">
      <c r="A13083" s="26"/>
      <c r="B13083" s="130"/>
    </row>
    <row r="13084" spans="1:2" ht="18" x14ac:dyDescent="0.2">
      <c r="A13084" s="26"/>
      <c r="B13084" s="130"/>
    </row>
    <row r="13085" spans="1:2" ht="18" x14ac:dyDescent="0.2">
      <c r="A13085" s="26"/>
      <c r="B13085" s="130"/>
    </row>
    <row r="13086" spans="1:2" ht="18" x14ac:dyDescent="0.2">
      <c r="A13086" s="26"/>
      <c r="B13086" s="130"/>
    </row>
    <row r="13087" spans="1:2" ht="18" x14ac:dyDescent="0.2">
      <c r="A13087" s="26"/>
      <c r="B13087" s="130"/>
    </row>
    <row r="13088" spans="1:2" ht="18" x14ac:dyDescent="0.2">
      <c r="A13088" s="26"/>
      <c r="B13088" s="130"/>
    </row>
    <row r="13089" spans="1:2" ht="18" x14ac:dyDescent="0.2">
      <c r="A13089" s="26"/>
      <c r="B13089" s="130"/>
    </row>
    <row r="13090" spans="1:2" ht="18" x14ac:dyDescent="0.2">
      <c r="A13090" s="26"/>
      <c r="B13090" s="130"/>
    </row>
    <row r="13091" spans="1:2" ht="18" x14ac:dyDescent="0.2">
      <c r="A13091" s="26"/>
      <c r="B13091" s="130"/>
    </row>
    <row r="13092" spans="1:2" ht="18" x14ac:dyDescent="0.2">
      <c r="A13092" s="26"/>
      <c r="B13092" s="130"/>
    </row>
    <row r="13093" spans="1:2" ht="18" x14ac:dyDescent="0.2">
      <c r="A13093" s="26"/>
      <c r="B13093" s="130"/>
    </row>
    <row r="13094" spans="1:2" ht="18" x14ac:dyDescent="0.2">
      <c r="A13094" s="26"/>
      <c r="B13094" s="130"/>
    </row>
    <row r="13095" spans="1:2" ht="18" x14ac:dyDescent="0.2">
      <c r="A13095" s="26"/>
      <c r="B13095" s="130"/>
    </row>
    <row r="13096" spans="1:2" ht="18" x14ac:dyDescent="0.2">
      <c r="A13096" s="26"/>
      <c r="B13096" s="130"/>
    </row>
    <row r="13097" spans="1:2" ht="18" x14ac:dyDescent="0.2">
      <c r="A13097" s="26"/>
      <c r="B13097" s="130"/>
    </row>
    <row r="13098" spans="1:2" ht="18" x14ac:dyDescent="0.2">
      <c r="A13098" s="26"/>
      <c r="B13098" s="130"/>
    </row>
    <row r="13099" spans="1:2" ht="18" x14ac:dyDescent="0.2">
      <c r="A13099" s="26"/>
      <c r="B13099" s="130"/>
    </row>
    <row r="13100" spans="1:2" ht="18" x14ac:dyDescent="0.2">
      <c r="A13100" s="26"/>
      <c r="B13100" s="130"/>
    </row>
    <row r="13101" spans="1:2" ht="18" x14ac:dyDescent="0.2">
      <c r="A13101" s="26"/>
      <c r="B13101" s="130"/>
    </row>
    <row r="13102" spans="1:2" ht="18" x14ac:dyDescent="0.2">
      <c r="A13102" s="26"/>
      <c r="B13102" s="130"/>
    </row>
    <row r="13103" spans="1:2" ht="18" x14ac:dyDescent="0.2">
      <c r="A13103" s="26"/>
      <c r="B13103" s="130"/>
    </row>
    <row r="13104" spans="1:2" ht="18" x14ac:dyDescent="0.2">
      <c r="A13104" s="26"/>
      <c r="B13104" s="130"/>
    </row>
    <row r="13105" spans="1:2" ht="18" x14ac:dyDescent="0.2">
      <c r="A13105" s="26"/>
      <c r="B13105" s="130"/>
    </row>
    <row r="13106" spans="1:2" ht="18" x14ac:dyDescent="0.2">
      <c r="A13106" s="26"/>
      <c r="B13106" s="130"/>
    </row>
    <row r="13107" spans="1:2" ht="18" x14ac:dyDescent="0.2">
      <c r="A13107" s="26"/>
      <c r="B13107" s="130"/>
    </row>
    <row r="13108" spans="1:2" ht="18" x14ac:dyDescent="0.2">
      <c r="A13108" s="26"/>
      <c r="B13108" s="130"/>
    </row>
    <row r="13109" spans="1:2" ht="18" x14ac:dyDescent="0.2">
      <c r="A13109" s="26"/>
      <c r="B13109" s="130"/>
    </row>
    <row r="13110" spans="1:2" ht="18" x14ac:dyDescent="0.2">
      <c r="A13110" s="26"/>
      <c r="B13110" s="130"/>
    </row>
    <row r="13111" spans="1:2" ht="18" x14ac:dyDescent="0.2">
      <c r="A13111" s="26"/>
      <c r="B13111" s="130"/>
    </row>
    <row r="13112" spans="1:2" ht="18" x14ac:dyDescent="0.2">
      <c r="A13112" s="26"/>
      <c r="B13112" s="130"/>
    </row>
    <row r="13113" spans="1:2" ht="18" x14ac:dyDescent="0.2">
      <c r="A13113" s="26"/>
      <c r="B13113" s="130"/>
    </row>
    <row r="13114" spans="1:2" ht="18" x14ac:dyDescent="0.2">
      <c r="A13114" s="26"/>
      <c r="B13114" s="130"/>
    </row>
    <row r="13115" spans="1:2" ht="18" x14ac:dyDescent="0.2">
      <c r="A13115" s="26"/>
      <c r="B13115" s="130"/>
    </row>
    <row r="13116" spans="1:2" ht="18" x14ac:dyDescent="0.2">
      <c r="A13116" s="26"/>
      <c r="B13116" s="130"/>
    </row>
    <row r="13117" spans="1:2" ht="18" x14ac:dyDescent="0.2">
      <c r="A13117" s="26"/>
      <c r="B13117" s="130"/>
    </row>
    <row r="13118" spans="1:2" ht="18" x14ac:dyDescent="0.2">
      <c r="A13118" s="26"/>
      <c r="B13118" s="130"/>
    </row>
    <row r="13119" spans="1:2" ht="18" x14ac:dyDescent="0.2">
      <c r="A13119" s="26"/>
      <c r="B13119" s="130"/>
    </row>
    <row r="13120" spans="1:2" ht="18" x14ac:dyDescent="0.2">
      <c r="A13120" s="26"/>
      <c r="B13120" s="130"/>
    </row>
    <row r="13121" spans="1:2" ht="18" x14ac:dyDescent="0.2">
      <c r="A13121" s="26"/>
      <c r="B13121" s="130"/>
    </row>
    <row r="13122" spans="1:2" ht="18" x14ac:dyDescent="0.2">
      <c r="A13122" s="26"/>
      <c r="B13122" s="130"/>
    </row>
    <row r="13123" spans="1:2" ht="18" x14ac:dyDescent="0.2">
      <c r="A13123" s="26"/>
      <c r="B13123" s="130"/>
    </row>
    <row r="13124" spans="1:2" ht="18" x14ac:dyDescent="0.2">
      <c r="A13124" s="26"/>
      <c r="B13124" s="130"/>
    </row>
    <row r="13125" spans="1:2" ht="18" x14ac:dyDescent="0.2">
      <c r="A13125" s="26"/>
      <c r="B13125" s="130"/>
    </row>
    <row r="13126" spans="1:2" ht="18" x14ac:dyDescent="0.2">
      <c r="A13126" s="26"/>
      <c r="B13126" s="130"/>
    </row>
    <row r="13127" spans="1:2" ht="18" x14ac:dyDescent="0.2">
      <c r="A13127" s="26"/>
      <c r="B13127" s="130"/>
    </row>
    <row r="13128" spans="1:2" ht="18" x14ac:dyDescent="0.2">
      <c r="A13128" s="26"/>
      <c r="B13128" s="130"/>
    </row>
    <row r="13129" spans="1:2" ht="18" x14ac:dyDescent="0.2">
      <c r="A13129" s="26"/>
      <c r="B13129" s="130"/>
    </row>
    <row r="13130" spans="1:2" ht="18" x14ac:dyDescent="0.2">
      <c r="A13130" s="26"/>
      <c r="B13130" s="130"/>
    </row>
    <row r="13131" spans="1:2" ht="18" x14ac:dyDescent="0.2">
      <c r="A13131" s="26"/>
      <c r="B13131" s="130"/>
    </row>
    <row r="13132" spans="1:2" ht="18" x14ac:dyDescent="0.2">
      <c r="A13132" s="26"/>
      <c r="B13132" s="130"/>
    </row>
    <row r="13133" spans="1:2" ht="18" x14ac:dyDescent="0.2">
      <c r="A13133" s="26"/>
      <c r="B13133" s="130"/>
    </row>
    <row r="13134" spans="1:2" ht="18" x14ac:dyDescent="0.2">
      <c r="A13134" s="26"/>
      <c r="B13134" s="130"/>
    </row>
    <row r="13135" spans="1:2" ht="18" x14ac:dyDescent="0.2">
      <c r="A13135" s="26"/>
      <c r="B13135" s="130"/>
    </row>
    <row r="13136" spans="1:2" ht="18" x14ac:dyDescent="0.2">
      <c r="A13136" s="26"/>
      <c r="B13136" s="130"/>
    </row>
    <row r="13137" spans="1:2" ht="18" x14ac:dyDescent="0.2">
      <c r="A13137" s="26"/>
      <c r="B13137" s="130"/>
    </row>
    <row r="13138" spans="1:2" ht="18" x14ac:dyDescent="0.2">
      <c r="A13138" s="26"/>
      <c r="B13138" s="130"/>
    </row>
    <row r="13139" spans="1:2" ht="18" x14ac:dyDescent="0.2">
      <c r="A13139" s="26"/>
      <c r="B13139" s="130"/>
    </row>
    <row r="13140" spans="1:2" ht="18" x14ac:dyDescent="0.2">
      <c r="A13140" s="26"/>
      <c r="B13140" s="130"/>
    </row>
    <row r="13141" spans="1:2" ht="18" x14ac:dyDescent="0.2">
      <c r="A13141" s="26"/>
      <c r="B13141" s="130"/>
    </row>
    <row r="13142" spans="1:2" ht="18" x14ac:dyDescent="0.2">
      <c r="A13142" s="26"/>
      <c r="B13142" s="130"/>
    </row>
    <row r="13143" spans="1:2" ht="18" x14ac:dyDescent="0.2">
      <c r="A13143" s="26"/>
      <c r="B13143" s="130"/>
    </row>
    <row r="13144" spans="1:2" ht="18" x14ac:dyDescent="0.2">
      <c r="A13144" s="26"/>
      <c r="B13144" s="130"/>
    </row>
    <row r="13145" spans="1:2" ht="18" x14ac:dyDescent="0.2">
      <c r="A13145" s="26"/>
      <c r="B13145" s="130"/>
    </row>
    <row r="13146" spans="1:2" ht="18" x14ac:dyDescent="0.2">
      <c r="A13146" s="26"/>
      <c r="B13146" s="130"/>
    </row>
    <row r="13147" spans="1:2" ht="18" x14ac:dyDescent="0.2">
      <c r="A13147" s="26"/>
      <c r="B13147" s="130"/>
    </row>
    <row r="13148" spans="1:2" ht="18" x14ac:dyDescent="0.2">
      <c r="A13148" s="26"/>
      <c r="B13148" s="130"/>
    </row>
    <row r="13149" spans="1:2" ht="18" x14ac:dyDescent="0.2">
      <c r="A13149" s="26"/>
      <c r="B13149" s="130"/>
    </row>
    <row r="13150" spans="1:2" ht="18" x14ac:dyDescent="0.2">
      <c r="A13150" s="26"/>
      <c r="B13150" s="130"/>
    </row>
    <row r="13151" spans="1:2" ht="18" x14ac:dyDescent="0.2">
      <c r="A13151" s="26"/>
      <c r="B13151" s="130"/>
    </row>
    <row r="13152" spans="1:2" ht="18" x14ac:dyDescent="0.2">
      <c r="A13152" s="26"/>
      <c r="B13152" s="130"/>
    </row>
    <row r="13153" spans="1:2" ht="18" x14ac:dyDescent="0.2">
      <c r="A13153" s="26"/>
      <c r="B13153" s="130"/>
    </row>
    <row r="13154" spans="1:2" ht="18" x14ac:dyDescent="0.2">
      <c r="A13154" s="26"/>
      <c r="B13154" s="130"/>
    </row>
    <row r="13155" spans="1:2" ht="18" x14ac:dyDescent="0.2">
      <c r="A13155" s="26"/>
      <c r="B13155" s="130"/>
    </row>
    <row r="13156" spans="1:2" ht="18" x14ac:dyDescent="0.2">
      <c r="A13156" s="26"/>
      <c r="B13156" s="130"/>
    </row>
    <row r="13157" spans="1:2" ht="18" x14ac:dyDescent="0.2">
      <c r="A13157" s="26"/>
      <c r="B13157" s="130"/>
    </row>
    <row r="13158" spans="1:2" ht="18" x14ac:dyDescent="0.2">
      <c r="A13158" s="26"/>
      <c r="B13158" s="130"/>
    </row>
    <row r="13159" spans="1:2" ht="18" x14ac:dyDescent="0.2">
      <c r="A13159" s="26"/>
      <c r="B13159" s="130"/>
    </row>
    <row r="13160" spans="1:2" ht="18" x14ac:dyDescent="0.2">
      <c r="A13160" s="26"/>
      <c r="B13160" s="130"/>
    </row>
    <row r="13161" spans="1:2" ht="18" x14ac:dyDescent="0.2">
      <c r="A13161" s="26"/>
      <c r="B13161" s="130"/>
    </row>
    <row r="13162" spans="1:2" ht="18" x14ac:dyDescent="0.2">
      <c r="A13162" s="26"/>
      <c r="B13162" s="130"/>
    </row>
    <row r="13163" spans="1:2" ht="18" x14ac:dyDescent="0.2">
      <c r="A13163" s="26"/>
      <c r="B13163" s="130"/>
    </row>
    <row r="13164" spans="1:2" ht="18" x14ac:dyDescent="0.2">
      <c r="A13164" s="26"/>
      <c r="B13164" s="130"/>
    </row>
    <row r="13165" spans="1:2" ht="18" x14ac:dyDescent="0.2">
      <c r="A13165" s="26"/>
      <c r="B13165" s="130"/>
    </row>
    <row r="13166" spans="1:2" ht="18" x14ac:dyDescent="0.2">
      <c r="A13166" s="26"/>
      <c r="B13166" s="130"/>
    </row>
    <row r="13167" spans="1:2" ht="18" x14ac:dyDescent="0.2">
      <c r="A13167" s="26"/>
      <c r="B13167" s="130"/>
    </row>
    <row r="13168" spans="1:2" ht="18" x14ac:dyDescent="0.2">
      <c r="A13168" s="26"/>
      <c r="B13168" s="130"/>
    </row>
    <row r="13169" spans="1:2" ht="18" x14ac:dyDescent="0.2">
      <c r="A13169" s="26"/>
      <c r="B13169" s="130"/>
    </row>
    <row r="13170" spans="1:2" ht="18" x14ac:dyDescent="0.2">
      <c r="A13170" s="26"/>
      <c r="B13170" s="130"/>
    </row>
    <row r="13171" spans="1:2" ht="18" x14ac:dyDescent="0.2">
      <c r="A13171" s="26"/>
      <c r="B13171" s="130"/>
    </row>
    <row r="13172" spans="1:2" ht="18" x14ac:dyDescent="0.2">
      <c r="A13172" s="26"/>
      <c r="B13172" s="130"/>
    </row>
    <row r="13173" spans="1:2" ht="18" x14ac:dyDescent="0.2">
      <c r="A13173" s="26"/>
      <c r="B13173" s="130"/>
    </row>
    <row r="13174" spans="1:2" ht="18" x14ac:dyDescent="0.2">
      <c r="A13174" s="26"/>
      <c r="B13174" s="130"/>
    </row>
    <row r="13175" spans="1:2" ht="18" x14ac:dyDescent="0.2">
      <c r="A13175" s="26"/>
      <c r="B13175" s="130"/>
    </row>
    <row r="13176" spans="1:2" ht="18" x14ac:dyDescent="0.2">
      <c r="A13176" s="26"/>
      <c r="B13176" s="130"/>
    </row>
    <row r="13177" spans="1:2" ht="18" x14ac:dyDescent="0.2">
      <c r="A13177" s="26"/>
      <c r="B13177" s="130"/>
    </row>
    <row r="13178" spans="1:2" ht="18" x14ac:dyDescent="0.2">
      <c r="A13178" s="26"/>
      <c r="B13178" s="130"/>
    </row>
    <row r="13179" spans="1:2" ht="18" x14ac:dyDescent="0.2">
      <c r="A13179" s="26"/>
      <c r="B13179" s="130"/>
    </row>
    <row r="13180" spans="1:2" ht="18" x14ac:dyDescent="0.2">
      <c r="A13180" s="26"/>
      <c r="B13180" s="130"/>
    </row>
    <row r="13181" spans="1:2" ht="18" x14ac:dyDescent="0.2">
      <c r="A13181" s="26"/>
      <c r="B13181" s="130"/>
    </row>
    <row r="13182" spans="1:2" ht="18" x14ac:dyDescent="0.2">
      <c r="A13182" s="26"/>
      <c r="B13182" s="130"/>
    </row>
    <row r="13183" spans="1:2" ht="18" x14ac:dyDescent="0.2">
      <c r="A13183" s="26"/>
      <c r="B13183" s="130"/>
    </row>
    <row r="13184" spans="1:2" ht="18" x14ac:dyDescent="0.2">
      <c r="A13184" s="26"/>
      <c r="B13184" s="130"/>
    </row>
    <row r="13185" spans="1:2" ht="18" x14ac:dyDescent="0.2">
      <c r="A13185" s="26"/>
      <c r="B13185" s="130"/>
    </row>
    <row r="13186" spans="1:2" ht="18" x14ac:dyDescent="0.2">
      <c r="A13186" s="26"/>
      <c r="B13186" s="130"/>
    </row>
    <row r="13187" spans="1:2" ht="18" x14ac:dyDescent="0.2">
      <c r="A13187" s="26"/>
      <c r="B13187" s="130"/>
    </row>
    <row r="13188" spans="1:2" ht="18" x14ac:dyDescent="0.2">
      <c r="A13188" s="26"/>
      <c r="B13188" s="130"/>
    </row>
    <row r="13189" spans="1:2" ht="18" x14ac:dyDescent="0.2">
      <c r="A13189" s="26"/>
      <c r="B13189" s="130"/>
    </row>
    <row r="13190" spans="1:2" ht="18" x14ac:dyDescent="0.2">
      <c r="A13190" s="26"/>
      <c r="B13190" s="130"/>
    </row>
    <row r="13191" spans="1:2" ht="18" x14ac:dyDescent="0.2">
      <c r="A13191" s="26"/>
      <c r="B13191" s="130"/>
    </row>
    <row r="13192" spans="1:2" ht="18" x14ac:dyDescent="0.2">
      <c r="A13192" s="26"/>
      <c r="B13192" s="130"/>
    </row>
    <row r="13193" spans="1:2" ht="18" x14ac:dyDescent="0.2">
      <c r="A13193" s="26"/>
      <c r="B13193" s="130"/>
    </row>
    <row r="13194" spans="1:2" ht="18" x14ac:dyDescent="0.2">
      <c r="A13194" s="26"/>
      <c r="B13194" s="130"/>
    </row>
    <row r="13195" spans="1:2" ht="18" x14ac:dyDescent="0.2">
      <c r="A13195" s="26"/>
      <c r="B13195" s="130"/>
    </row>
    <row r="13196" spans="1:2" ht="18" x14ac:dyDescent="0.2">
      <c r="A13196" s="26"/>
      <c r="B13196" s="130"/>
    </row>
    <row r="13197" spans="1:2" ht="18" x14ac:dyDescent="0.2">
      <c r="A13197" s="26"/>
      <c r="B13197" s="130"/>
    </row>
    <row r="13198" spans="1:2" ht="18" x14ac:dyDescent="0.2">
      <c r="A13198" s="26"/>
      <c r="B13198" s="130"/>
    </row>
    <row r="13199" spans="1:2" ht="18" x14ac:dyDescent="0.2">
      <c r="A13199" s="26"/>
      <c r="B13199" s="130"/>
    </row>
    <row r="13200" spans="1:2" ht="18" x14ac:dyDescent="0.2">
      <c r="A13200" s="26"/>
      <c r="B13200" s="130"/>
    </row>
    <row r="13201" spans="1:2" ht="18" x14ac:dyDescent="0.2">
      <c r="A13201" s="26"/>
      <c r="B13201" s="130"/>
    </row>
    <row r="13202" spans="1:2" ht="18" x14ac:dyDescent="0.2">
      <c r="A13202" s="26"/>
      <c r="B13202" s="130"/>
    </row>
    <row r="13203" spans="1:2" ht="18" x14ac:dyDescent="0.2">
      <c r="A13203" s="26"/>
      <c r="B13203" s="130"/>
    </row>
    <row r="13204" spans="1:2" ht="18" x14ac:dyDescent="0.2">
      <c r="A13204" s="26"/>
      <c r="B13204" s="130"/>
    </row>
    <row r="13205" spans="1:2" ht="18" x14ac:dyDescent="0.2">
      <c r="A13205" s="26"/>
      <c r="B13205" s="130"/>
    </row>
    <row r="13206" spans="1:2" ht="18" x14ac:dyDescent="0.2">
      <c r="A13206" s="26"/>
      <c r="B13206" s="130"/>
    </row>
    <row r="13207" spans="1:2" ht="18" x14ac:dyDescent="0.2">
      <c r="A13207" s="26"/>
      <c r="B13207" s="130"/>
    </row>
    <row r="13208" spans="1:2" ht="18" x14ac:dyDescent="0.2">
      <c r="A13208" s="26"/>
      <c r="B13208" s="130"/>
    </row>
    <row r="13209" spans="1:2" ht="18" x14ac:dyDescent="0.2">
      <c r="A13209" s="26"/>
      <c r="B13209" s="130"/>
    </row>
    <row r="13210" spans="1:2" ht="18" x14ac:dyDescent="0.2">
      <c r="A13210" s="26"/>
      <c r="B13210" s="130"/>
    </row>
    <row r="13211" spans="1:2" ht="18" x14ac:dyDescent="0.2">
      <c r="A13211" s="26"/>
      <c r="B13211" s="130"/>
    </row>
    <row r="13212" spans="1:2" ht="18" x14ac:dyDescent="0.2">
      <c r="A13212" s="26"/>
      <c r="B13212" s="130"/>
    </row>
    <row r="13213" spans="1:2" ht="18" x14ac:dyDescent="0.2">
      <c r="A13213" s="26"/>
      <c r="B13213" s="130"/>
    </row>
    <row r="13214" spans="1:2" ht="18" x14ac:dyDescent="0.2">
      <c r="A13214" s="26"/>
      <c r="B13214" s="130"/>
    </row>
    <row r="13215" spans="1:2" ht="18" x14ac:dyDescent="0.2">
      <c r="A13215" s="26"/>
      <c r="B13215" s="130"/>
    </row>
    <row r="13216" spans="1:2" ht="18" x14ac:dyDescent="0.2">
      <c r="A13216" s="26"/>
      <c r="B13216" s="130"/>
    </row>
    <row r="13217" spans="1:2" ht="18" x14ac:dyDescent="0.2">
      <c r="A13217" s="26"/>
      <c r="B13217" s="130"/>
    </row>
    <row r="13218" spans="1:2" ht="18" x14ac:dyDescent="0.2">
      <c r="A13218" s="26"/>
      <c r="B13218" s="130"/>
    </row>
    <row r="13219" spans="1:2" ht="18" x14ac:dyDescent="0.2">
      <c r="A13219" s="26"/>
      <c r="B13219" s="130"/>
    </row>
    <row r="13220" spans="1:2" ht="18" x14ac:dyDescent="0.2">
      <c r="A13220" s="26"/>
      <c r="B13220" s="130"/>
    </row>
    <row r="13221" spans="1:2" ht="18" x14ac:dyDescent="0.2">
      <c r="A13221" s="26"/>
      <c r="B13221" s="130"/>
    </row>
    <row r="13222" spans="1:2" ht="18" x14ac:dyDescent="0.2">
      <c r="A13222" s="26"/>
      <c r="B13222" s="130"/>
    </row>
    <row r="13223" spans="1:2" ht="18" x14ac:dyDescent="0.2">
      <c r="A13223" s="26"/>
      <c r="B13223" s="130"/>
    </row>
    <row r="13224" spans="1:2" ht="18" x14ac:dyDescent="0.2">
      <c r="A13224" s="26"/>
      <c r="B13224" s="130"/>
    </row>
    <row r="13225" spans="1:2" ht="18" x14ac:dyDescent="0.2">
      <c r="A13225" s="26"/>
      <c r="B13225" s="130"/>
    </row>
    <row r="13226" spans="1:2" ht="18" x14ac:dyDescent="0.2">
      <c r="A13226" s="26"/>
      <c r="B13226" s="130"/>
    </row>
    <row r="13227" spans="1:2" ht="18" x14ac:dyDescent="0.2">
      <c r="A13227" s="26"/>
      <c r="B13227" s="130"/>
    </row>
    <row r="13228" spans="1:2" ht="18" x14ac:dyDescent="0.2">
      <c r="A13228" s="26"/>
      <c r="B13228" s="130"/>
    </row>
    <row r="13229" spans="1:2" ht="18" x14ac:dyDescent="0.2">
      <c r="A13229" s="26"/>
      <c r="B13229" s="130"/>
    </row>
    <row r="13230" spans="1:2" ht="18" x14ac:dyDescent="0.2">
      <c r="A13230" s="26"/>
      <c r="B13230" s="130"/>
    </row>
    <row r="13231" spans="1:2" ht="18" x14ac:dyDescent="0.2">
      <c r="A13231" s="26"/>
      <c r="B13231" s="130"/>
    </row>
    <row r="13232" spans="1:2" ht="18" x14ac:dyDescent="0.2">
      <c r="A13232" s="26"/>
      <c r="B13232" s="130"/>
    </row>
    <row r="13233" spans="1:2" ht="18" x14ac:dyDescent="0.2">
      <c r="A13233" s="26"/>
      <c r="B13233" s="130"/>
    </row>
    <row r="13234" spans="1:2" ht="18" x14ac:dyDescent="0.2">
      <c r="A13234" s="26"/>
      <c r="B13234" s="130"/>
    </row>
    <row r="13235" spans="1:2" ht="18" x14ac:dyDescent="0.2">
      <c r="A13235" s="26"/>
      <c r="B13235" s="130"/>
    </row>
    <row r="13236" spans="1:2" ht="18" x14ac:dyDescent="0.2">
      <c r="A13236" s="26"/>
      <c r="B13236" s="130"/>
    </row>
    <row r="13237" spans="1:2" ht="18" x14ac:dyDescent="0.2">
      <c r="A13237" s="26"/>
      <c r="B13237" s="130"/>
    </row>
    <row r="13238" spans="1:2" ht="18" x14ac:dyDescent="0.2">
      <c r="A13238" s="26"/>
      <c r="B13238" s="130"/>
    </row>
    <row r="13239" spans="1:2" ht="18" x14ac:dyDescent="0.2">
      <c r="A13239" s="26"/>
      <c r="B13239" s="130"/>
    </row>
    <row r="13240" spans="1:2" ht="18" x14ac:dyDescent="0.2">
      <c r="A13240" s="26"/>
      <c r="B13240" s="130"/>
    </row>
    <row r="13241" spans="1:2" ht="18" x14ac:dyDescent="0.2">
      <c r="A13241" s="26"/>
      <c r="B13241" s="130"/>
    </row>
    <row r="13242" spans="1:2" ht="18" x14ac:dyDescent="0.2">
      <c r="A13242" s="26"/>
      <c r="B13242" s="130"/>
    </row>
    <row r="13243" spans="1:2" ht="18" x14ac:dyDescent="0.2">
      <c r="A13243" s="26"/>
      <c r="B13243" s="130"/>
    </row>
    <row r="13244" spans="1:2" ht="18" x14ac:dyDescent="0.2">
      <c r="A13244" s="26"/>
      <c r="B13244" s="130"/>
    </row>
    <row r="13245" spans="1:2" ht="18" x14ac:dyDescent="0.2">
      <c r="A13245" s="26"/>
      <c r="B13245" s="130"/>
    </row>
    <row r="13246" spans="1:2" ht="18" x14ac:dyDescent="0.2">
      <c r="A13246" s="26"/>
      <c r="B13246" s="130"/>
    </row>
    <row r="13247" spans="1:2" ht="18" x14ac:dyDescent="0.2">
      <c r="A13247" s="26"/>
      <c r="B13247" s="130"/>
    </row>
    <row r="13248" spans="1:2" ht="18" x14ac:dyDescent="0.2">
      <c r="A13248" s="26"/>
      <c r="B13248" s="130"/>
    </row>
    <row r="13249" spans="1:2" ht="18" x14ac:dyDescent="0.2">
      <c r="A13249" s="26"/>
      <c r="B13249" s="130"/>
    </row>
    <row r="13250" spans="1:2" ht="18" x14ac:dyDescent="0.2">
      <c r="A13250" s="26"/>
      <c r="B13250" s="130"/>
    </row>
    <row r="13251" spans="1:2" ht="18" x14ac:dyDescent="0.2">
      <c r="A13251" s="26"/>
      <c r="B13251" s="130"/>
    </row>
    <row r="13252" spans="1:2" ht="18" x14ac:dyDescent="0.2">
      <c r="A13252" s="26"/>
      <c r="B13252" s="130"/>
    </row>
    <row r="13253" spans="1:2" ht="18" x14ac:dyDescent="0.2">
      <c r="A13253" s="26"/>
      <c r="B13253" s="130"/>
    </row>
    <row r="13254" spans="1:2" ht="18" x14ac:dyDescent="0.2">
      <c r="A13254" s="26"/>
      <c r="B13254" s="130"/>
    </row>
    <row r="13255" spans="1:2" ht="18" x14ac:dyDescent="0.2">
      <c r="A13255" s="26"/>
      <c r="B13255" s="130"/>
    </row>
    <row r="13256" spans="1:2" ht="18" x14ac:dyDescent="0.2">
      <c r="A13256" s="26"/>
      <c r="B13256" s="130"/>
    </row>
    <row r="13257" spans="1:2" ht="18" x14ac:dyDescent="0.2">
      <c r="A13257" s="26"/>
      <c r="B13257" s="130"/>
    </row>
    <row r="13258" spans="1:2" ht="18" x14ac:dyDescent="0.2">
      <c r="A13258" s="26"/>
      <c r="B13258" s="130"/>
    </row>
    <row r="13259" spans="1:2" ht="18" x14ac:dyDescent="0.2">
      <c r="A13259" s="26"/>
      <c r="B13259" s="130"/>
    </row>
    <row r="13260" spans="1:2" ht="18" x14ac:dyDescent="0.2">
      <c r="A13260" s="26"/>
      <c r="B13260" s="130"/>
    </row>
    <row r="13261" spans="1:2" ht="18" x14ac:dyDescent="0.2">
      <c r="A13261" s="26"/>
      <c r="B13261" s="130"/>
    </row>
    <row r="13262" spans="1:2" ht="18" x14ac:dyDescent="0.2">
      <c r="A13262" s="26"/>
      <c r="B13262" s="130"/>
    </row>
    <row r="13263" spans="1:2" ht="18" x14ac:dyDescent="0.2">
      <c r="A13263" s="26"/>
      <c r="B13263" s="130"/>
    </row>
    <row r="13264" spans="1:2" ht="18" x14ac:dyDescent="0.2">
      <c r="A13264" s="26"/>
      <c r="B13264" s="130"/>
    </row>
    <row r="13265" spans="1:2" ht="18" x14ac:dyDescent="0.2">
      <c r="A13265" s="26"/>
      <c r="B13265" s="130"/>
    </row>
    <row r="13266" spans="1:2" ht="18" x14ac:dyDescent="0.2">
      <c r="A13266" s="26"/>
      <c r="B13266" s="130"/>
    </row>
    <row r="13267" spans="1:2" ht="18" x14ac:dyDescent="0.2">
      <c r="A13267" s="26"/>
      <c r="B13267" s="130"/>
    </row>
    <row r="13268" spans="1:2" ht="18" x14ac:dyDescent="0.2">
      <c r="A13268" s="26"/>
      <c r="B13268" s="130"/>
    </row>
    <row r="13269" spans="1:2" ht="18" x14ac:dyDescent="0.2">
      <c r="A13269" s="26"/>
      <c r="B13269" s="130"/>
    </row>
    <row r="13270" spans="1:2" ht="18" x14ac:dyDescent="0.2">
      <c r="A13270" s="26"/>
      <c r="B13270" s="130"/>
    </row>
    <row r="13271" spans="1:2" ht="18" x14ac:dyDescent="0.2">
      <c r="A13271" s="26"/>
      <c r="B13271" s="130"/>
    </row>
    <row r="13272" spans="1:2" ht="18" x14ac:dyDescent="0.2">
      <c r="A13272" s="26"/>
      <c r="B13272" s="130"/>
    </row>
    <row r="13273" spans="1:2" ht="18" x14ac:dyDescent="0.2">
      <c r="A13273" s="26"/>
      <c r="B13273" s="130"/>
    </row>
    <row r="13274" spans="1:2" ht="18" x14ac:dyDescent="0.2">
      <c r="A13274" s="26"/>
      <c r="B13274" s="130"/>
    </row>
    <row r="13275" spans="1:2" ht="18" x14ac:dyDescent="0.2">
      <c r="A13275" s="26"/>
      <c r="B13275" s="130"/>
    </row>
    <row r="13276" spans="1:2" ht="18" x14ac:dyDescent="0.2">
      <c r="A13276" s="26"/>
      <c r="B13276" s="130"/>
    </row>
    <row r="13277" spans="1:2" ht="18" x14ac:dyDescent="0.2">
      <c r="A13277" s="26"/>
      <c r="B13277" s="130"/>
    </row>
    <row r="13278" spans="1:2" ht="18" x14ac:dyDescent="0.2">
      <c r="A13278" s="26"/>
      <c r="B13278" s="130"/>
    </row>
    <row r="13279" spans="1:2" ht="18" x14ac:dyDescent="0.2">
      <c r="A13279" s="26"/>
      <c r="B13279" s="130"/>
    </row>
    <row r="13280" spans="1:2" ht="18" x14ac:dyDescent="0.2">
      <c r="A13280" s="26"/>
      <c r="B13280" s="130"/>
    </row>
    <row r="13281" spans="1:2" ht="18" x14ac:dyDescent="0.2">
      <c r="A13281" s="26"/>
      <c r="B13281" s="130"/>
    </row>
    <row r="13282" spans="1:2" ht="18" x14ac:dyDescent="0.2">
      <c r="A13282" s="26"/>
      <c r="B13282" s="130"/>
    </row>
    <row r="13283" spans="1:2" ht="18" x14ac:dyDescent="0.2">
      <c r="A13283" s="26"/>
      <c r="B13283" s="130"/>
    </row>
    <row r="13284" spans="1:2" ht="18" x14ac:dyDescent="0.2">
      <c r="A13284" s="26"/>
      <c r="B13284" s="130"/>
    </row>
    <row r="13285" spans="1:2" ht="18" x14ac:dyDescent="0.2">
      <c r="A13285" s="26"/>
      <c r="B13285" s="130"/>
    </row>
    <row r="13286" spans="1:2" ht="18" x14ac:dyDescent="0.2">
      <c r="A13286" s="26"/>
      <c r="B13286" s="130"/>
    </row>
    <row r="13287" spans="1:2" ht="18" x14ac:dyDescent="0.2">
      <c r="A13287" s="26"/>
      <c r="B13287" s="130"/>
    </row>
    <row r="13288" spans="1:2" ht="18" x14ac:dyDescent="0.2">
      <c r="A13288" s="26"/>
      <c r="B13288" s="130"/>
    </row>
    <row r="13289" spans="1:2" ht="18" x14ac:dyDescent="0.2">
      <c r="A13289" s="26"/>
      <c r="B13289" s="130"/>
    </row>
    <row r="13290" spans="1:2" ht="18" x14ac:dyDescent="0.2">
      <c r="A13290" s="26"/>
      <c r="B13290" s="130"/>
    </row>
    <row r="13291" spans="1:2" ht="18" x14ac:dyDescent="0.2">
      <c r="A13291" s="26"/>
      <c r="B13291" s="130"/>
    </row>
    <row r="13292" spans="1:2" ht="18" x14ac:dyDescent="0.2">
      <c r="A13292" s="26"/>
      <c r="B13292" s="130"/>
    </row>
    <row r="13293" spans="1:2" ht="18" x14ac:dyDescent="0.2">
      <c r="A13293" s="26"/>
      <c r="B13293" s="130"/>
    </row>
    <row r="13294" spans="1:2" ht="18" x14ac:dyDescent="0.2">
      <c r="A13294" s="26"/>
      <c r="B13294" s="130"/>
    </row>
    <row r="13295" spans="1:2" ht="18" x14ac:dyDescent="0.2">
      <c r="A13295" s="26"/>
      <c r="B13295" s="130"/>
    </row>
    <row r="13296" spans="1:2" ht="18" x14ac:dyDescent="0.2">
      <c r="A13296" s="26"/>
      <c r="B13296" s="130"/>
    </row>
    <row r="13297" spans="1:2" ht="18" x14ac:dyDescent="0.2">
      <c r="A13297" s="26"/>
      <c r="B13297" s="130"/>
    </row>
    <row r="13298" spans="1:2" ht="18" x14ac:dyDescent="0.2">
      <c r="A13298" s="26"/>
      <c r="B13298" s="130"/>
    </row>
    <row r="13299" spans="1:2" ht="18" x14ac:dyDescent="0.2">
      <c r="A13299" s="26"/>
      <c r="B13299" s="130"/>
    </row>
    <row r="13300" spans="1:2" ht="18" x14ac:dyDescent="0.2">
      <c r="A13300" s="26"/>
      <c r="B13300" s="130"/>
    </row>
    <row r="13301" spans="1:2" ht="18" x14ac:dyDescent="0.2">
      <c r="A13301" s="26"/>
      <c r="B13301" s="130"/>
    </row>
    <row r="13302" spans="1:2" ht="18" x14ac:dyDescent="0.2">
      <c r="A13302" s="26"/>
      <c r="B13302" s="130"/>
    </row>
    <row r="13303" spans="1:2" ht="18" x14ac:dyDescent="0.2">
      <c r="A13303" s="26"/>
      <c r="B13303" s="130"/>
    </row>
    <row r="13304" spans="1:2" ht="18" x14ac:dyDescent="0.2">
      <c r="A13304" s="26"/>
      <c r="B13304" s="130"/>
    </row>
    <row r="13305" spans="1:2" ht="18" x14ac:dyDescent="0.2">
      <c r="A13305" s="26"/>
      <c r="B13305" s="130"/>
    </row>
    <row r="13306" spans="1:2" ht="18" x14ac:dyDescent="0.2">
      <c r="A13306" s="26"/>
      <c r="B13306" s="130"/>
    </row>
    <row r="13307" spans="1:2" ht="18" x14ac:dyDescent="0.2">
      <c r="A13307" s="26"/>
      <c r="B13307" s="130"/>
    </row>
    <row r="13308" spans="1:2" ht="18" x14ac:dyDescent="0.2">
      <c r="A13308" s="26"/>
      <c r="B13308" s="130"/>
    </row>
    <row r="13309" spans="1:2" ht="18" x14ac:dyDescent="0.2">
      <c r="A13309" s="26"/>
      <c r="B13309" s="130"/>
    </row>
    <row r="13310" spans="1:2" ht="18" x14ac:dyDescent="0.2">
      <c r="A13310" s="26"/>
      <c r="B13310" s="130"/>
    </row>
    <row r="13311" spans="1:2" ht="18" x14ac:dyDescent="0.2">
      <c r="A13311" s="26"/>
      <c r="B13311" s="130"/>
    </row>
    <row r="13312" spans="1:2" ht="18" x14ac:dyDescent="0.2">
      <c r="A13312" s="26"/>
      <c r="B13312" s="130"/>
    </row>
    <row r="13313" spans="1:2" ht="18" x14ac:dyDescent="0.2">
      <c r="A13313" s="26"/>
      <c r="B13313" s="130"/>
    </row>
    <row r="13314" spans="1:2" ht="18" x14ac:dyDescent="0.2">
      <c r="A13314" s="26"/>
      <c r="B13314" s="130"/>
    </row>
    <row r="13315" spans="1:2" ht="18" x14ac:dyDescent="0.2">
      <c r="A13315" s="26"/>
      <c r="B13315" s="130"/>
    </row>
    <row r="13316" spans="1:2" ht="18" x14ac:dyDescent="0.2">
      <c r="A13316" s="26"/>
      <c r="B13316" s="130"/>
    </row>
    <row r="13317" spans="1:2" ht="18" x14ac:dyDescent="0.2">
      <c r="A13317" s="26"/>
      <c r="B13317" s="130"/>
    </row>
    <row r="13318" spans="1:2" ht="18" x14ac:dyDescent="0.2">
      <c r="A13318" s="26"/>
      <c r="B13318" s="130"/>
    </row>
    <row r="13319" spans="1:2" ht="18" x14ac:dyDescent="0.2">
      <c r="A13319" s="26"/>
      <c r="B13319" s="130"/>
    </row>
    <row r="13320" spans="1:2" ht="18" x14ac:dyDescent="0.2">
      <c r="A13320" s="26"/>
      <c r="B13320" s="130"/>
    </row>
    <row r="13321" spans="1:2" ht="18" x14ac:dyDescent="0.2">
      <c r="A13321" s="26"/>
      <c r="B13321" s="130"/>
    </row>
    <row r="13322" spans="1:2" ht="18" x14ac:dyDescent="0.2">
      <c r="A13322" s="26"/>
      <c r="B13322" s="130"/>
    </row>
    <row r="13323" spans="1:2" ht="18" x14ac:dyDescent="0.2">
      <c r="A13323" s="26"/>
      <c r="B13323" s="130"/>
    </row>
    <row r="13324" spans="1:2" ht="18" x14ac:dyDescent="0.2">
      <c r="A13324" s="26"/>
      <c r="B13324" s="130"/>
    </row>
    <row r="13325" spans="1:2" ht="18" x14ac:dyDescent="0.2">
      <c r="A13325" s="26"/>
      <c r="B13325" s="130"/>
    </row>
    <row r="13326" spans="1:2" ht="18" x14ac:dyDescent="0.2">
      <c r="A13326" s="26"/>
      <c r="B13326" s="130"/>
    </row>
    <row r="13327" spans="1:2" ht="18" x14ac:dyDescent="0.2">
      <c r="A13327" s="26"/>
      <c r="B13327" s="130"/>
    </row>
    <row r="13328" spans="1:2" ht="18" x14ac:dyDescent="0.2">
      <c r="A13328" s="26"/>
      <c r="B13328" s="130"/>
    </row>
    <row r="13329" spans="1:2" ht="18" x14ac:dyDescent="0.2">
      <c r="A13329" s="26"/>
      <c r="B13329" s="130"/>
    </row>
    <row r="13330" spans="1:2" ht="18" x14ac:dyDescent="0.2">
      <c r="A13330" s="26"/>
      <c r="B13330" s="130"/>
    </row>
    <row r="13331" spans="1:2" ht="18" x14ac:dyDescent="0.2">
      <c r="A13331" s="26"/>
      <c r="B13331" s="130"/>
    </row>
    <row r="13332" spans="1:2" ht="18" x14ac:dyDescent="0.2">
      <c r="A13332" s="26"/>
      <c r="B13332" s="130"/>
    </row>
    <row r="13333" spans="1:2" ht="18" x14ac:dyDescent="0.2">
      <c r="A13333" s="26"/>
      <c r="B13333" s="130"/>
    </row>
    <row r="13334" spans="1:2" ht="18" x14ac:dyDescent="0.2">
      <c r="A13334" s="26"/>
      <c r="B13334" s="130"/>
    </row>
    <row r="13335" spans="1:2" ht="18" x14ac:dyDescent="0.2">
      <c r="A13335" s="26"/>
      <c r="B13335" s="130"/>
    </row>
    <row r="13336" spans="1:2" ht="18" x14ac:dyDescent="0.2">
      <c r="A13336" s="26"/>
      <c r="B13336" s="130"/>
    </row>
    <row r="13337" spans="1:2" ht="18" x14ac:dyDescent="0.2">
      <c r="A13337" s="26"/>
      <c r="B13337" s="130"/>
    </row>
    <row r="13338" spans="1:2" ht="18" x14ac:dyDescent="0.2">
      <c r="A13338" s="26"/>
      <c r="B13338" s="130"/>
    </row>
    <row r="13339" spans="1:2" ht="18" x14ac:dyDescent="0.2">
      <c r="A13339" s="26"/>
      <c r="B13339" s="130"/>
    </row>
    <row r="13340" spans="1:2" ht="18" x14ac:dyDescent="0.2">
      <c r="A13340" s="26"/>
      <c r="B13340" s="130"/>
    </row>
    <row r="13341" spans="1:2" ht="18" x14ac:dyDescent="0.2">
      <c r="A13341" s="26"/>
      <c r="B13341" s="130"/>
    </row>
    <row r="13342" spans="1:2" ht="18" x14ac:dyDescent="0.2">
      <c r="A13342" s="26"/>
      <c r="B13342" s="130"/>
    </row>
    <row r="13343" spans="1:2" ht="18" x14ac:dyDescent="0.2">
      <c r="A13343" s="26"/>
      <c r="B13343" s="130"/>
    </row>
    <row r="13344" spans="1:2" ht="18" x14ac:dyDescent="0.2">
      <c r="A13344" s="26"/>
      <c r="B13344" s="130"/>
    </row>
    <row r="13345" spans="1:2" ht="18" x14ac:dyDescent="0.2">
      <c r="A13345" s="26"/>
      <c r="B13345" s="130"/>
    </row>
    <row r="13346" spans="1:2" ht="18" x14ac:dyDescent="0.2">
      <c r="A13346" s="26"/>
      <c r="B13346" s="130"/>
    </row>
    <row r="13347" spans="1:2" ht="18" x14ac:dyDescent="0.2">
      <c r="A13347" s="26"/>
      <c r="B13347" s="130"/>
    </row>
    <row r="13348" spans="1:2" ht="18" x14ac:dyDescent="0.2">
      <c r="A13348" s="26"/>
      <c r="B13348" s="130"/>
    </row>
    <row r="13349" spans="1:2" ht="18" x14ac:dyDescent="0.2">
      <c r="A13349" s="26"/>
      <c r="B13349" s="130"/>
    </row>
    <row r="13350" spans="1:2" ht="18" x14ac:dyDescent="0.2">
      <c r="A13350" s="26"/>
      <c r="B13350" s="130"/>
    </row>
    <row r="13351" spans="1:2" ht="18" x14ac:dyDescent="0.2">
      <c r="A13351" s="26"/>
      <c r="B13351" s="130"/>
    </row>
    <row r="13352" spans="1:2" ht="18" x14ac:dyDescent="0.2">
      <c r="A13352" s="26"/>
      <c r="B13352" s="130"/>
    </row>
    <row r="13353" spans="1:2" ht="18" x14ac:dyDescent="0.2">
      <c r="A13353" s="26"/>
      <c r="B13353" s="130"/>
    </row>
    <row r="13354" spans="1:2" ht="18" x14ac:dyDescent="0.2">
      <c r="A13354" s="26"/>
      <c r="B13354" s="130"/>
    </row>
    <row r="13355" spans="1:2" ht="18" x14ac:dyDescent="0.2">
      <c r="A13355" s="26"/>
      <c r="B13355" s="130"/>
    </row>
    <row r="13356" spans="1:2" ht="18" x14ac:dyDescent="0.2">
      <c r="A13356" s="26"/>
      <c r="B13356" s="130"/>
    </row>
    <row r="13357" spans="1:2" ht="18" x14ac:dyDescent="0.2">
      <c r="A13357" s="26"/>
      <c r="B13357" s="130"/>
    </row>
    <row r="13358" spans="1:2" ht="18" x14ac:dyDescent="0.2">
      <c r="A13358" s="26"/>
      <c r="B13358" s="130"/>
    </row>
    <row r="13359" spans="1:2" ht="18" x14ac:dyDescent="0.2">
      <c r="A13359" s="26"/>
      <c r="B13359" s="130"/>
    </row>
    <row r="13360" spans="1:2" ht="18" x14ac:dyDescent="0.2">
      <c r="A13360" s="26"/>
      <c r="B13360" s="130"/>
    </row>
    <row r="13361" spans="1:2" ht="18" x14ac:dyDescent="0.2">
      <c r="A13361" s="26"/>
      <c r="B13361" s="130"/>
    </row>
    <row r="13362" spans="1:2" ht="18" x14ac:dyDescent="0.2">
      <c r="A13362" s="26"/>
      <c r="B13362" s="130"/>
    </row>
    <row r="13363" spans="1:2" ht="18" x14ac:dyDescent="0.2">
      <c r="A13363" s="26"/>
      <c r="B13363" s="130"/>
    </row>
    <row r="13364" spans="1:2" ht="18" x14ac:dyDescent="0.2">
      <c r="A13364" s="26"/>
      <c r="B13364" s="130"/>
    </row>
    <row r="13365" spans="1:2" ht="18" x14ac:dyDescent="0.2">
      <c r="A13365" s="26"/>
      <c r="B13365" s="130"/>
    </row>
    <row r="13366" spans="1:2" ht="18" x14ac:dyDescent="0.2">
      <c r="A13366" s="26"/>
      <c r="B13366" s="130"/>
    </row>
    <row r="13367" spans="1:2" ht="18" x14ac:dyDescent="0.2">
      <c r="A13367" s="26"/>
      <c r="B13367" s="130"/>
    </row>
    <row r="13368" spans="1:2" ht="18" x14ac:dyDescent="0.2">
      <c r="A13368" s="26"/>
      <c r="B13368" s="130"/>
    </row>
    <row r="13369" spans="1:2" ht="18" x14ac:dyDescent="0.2">
      <c r="A13369" s="26"/>
      <c r="B13369" s="130"/>
    </row>
    <row r="13370" spans="1:2" ht="18" x14ac:dyDescent="0.2">
      <c r="A13370" s="26"/>
      <c r="B13370" s="130"/>
    </row>
    <row r="13371" spans="1:2" ht="18" x14ac:dyDescent="0.2">
      <c r="A13371" s="26"/>
      <c r="B13371" s="130"/>
    </row>
    <row r="13372" spans="1:2" ht="18" x14ac:dyDescent="0.2">
      <c r="A13372" s="26"/>
      <c r="B13372" s="130"/>
    </row>
    <row r="13373" spans="1:2" ht="18" x14ac:dyDescent="0.2">
      <c r="A13373" s="26"/>
      <c r="B13373" s="130"/>
    </row>
    <row r="13374" spans="1:2" ht="18" x14ac:dyDescent="0.2">
      <c r="A13374" s="26"/>
      <c r="B13374" s="130"/>
    </row>
    <row r="13375" spans="1:2" ht="18" x14ac:dyDescent="0.2">
      <c r="A13375" s="26"/>
      <c r="B13375" s="130"/>
    </row>
    <row r="13376" spans="1:2" ht="18" x14ac:dyDescent="0.2">
      <c r="A13376" s="26"/>
      <c r="B13376" s="130"/>
    </row>
    <row r="13377" spans="1:2" ht="18" x14ac:dyDescent="0.2">
      <c r="A13377" s="26"/>
      <c r="B13377" s="130"/>
    </row>
    <row r="13378" spans="1:2" ht="18" x14ac:dyDescent="0.2">
      <c r="A13378" s="26"/>
      <c r="B13378" s="130"/>
    </row>
    <row r="13379" spans="1:2" ht="18" x14ac:dyDescent="0.2">
      <c r="A13379" s="26"/>
      <c r="B13379" s="130"/>
    </row>
    <row r="13380" spans="1:2" ht="18" x14ac:dyDescent="0.2">
      <c r="A13380" s="26"/>
      <c r="B13380" s="130"/>
    </row>
    <row r="13381" spans="1:2" ht="18" x14ac:dyDescent="0.2">
      <c r="A13381" s="26"/>
      <c r="B13381" s="130"/>
    </row>
    <row r="13382" spans="1:2" ht="18" x14ac:dyDescent="0.2">
      <c r="A13382" s="26"/>
      <c r="B13382" s="130"/>
    </row>
    <row r="13383" spans="1:2" ht="18" x14ac:dyDescent="0.2">
      <c r="A13383" s="26"/>
      <c r="B13383" s="130"/>
    </row>
    <row r="13384" spans="1:2" ht="18" x14ac:dyDescent="0.2">
      <c r="A13384" s="26"/>
      <c r="B13384" s="130"/>
    </row>
    <row r="13385" spans="1:2" ht="18" x14ac:dyDescent="0.2">
      <c r="A13385" s="26"/>
      <c r="B13385" s="130"/>
    </row>
    <row r="13386" spans="1:2" ht="18" x14ac:dyDescent="0.2">
      <c r="A13386" s="26"/>
      <c r="B13386" s="130"/>
    </row>
    <row r="13387" spans="1:2" ht="18" x14ac:dyDescent="0.2">
      <c r="A13387" s="26"/>
      <c r="B13387" s="130"/>
    </row>
    <row r="13388" spans="1:2" ht="18" x14ac:dyDescent="0.2">
      <c r="A13388" s="26"/>
      <c r="B13388" s="130"/>
    </row>
    <row r="13389" spans="1:2" ht="18" x14ac:dyDescent="0.2">
      <c r="A13389" s="26"/>
      <c r="B13389" s="130"/>
    </row>
    <row r="13390" spans="1:2" ht="18" x14ac:dyDescent="0.2">
      <c r="A13390" s="26"/>
      <c r="B13390" s="130"/>
    </row>
    <row r="13391" spans="1:2" ht="18" x14ac:dyDescent="0.2">
      <c r="A13391" s="26"/>
      <c r="B13391" s="130"/>
    </row>
    <row r="13392" spans="1:2" ht="18" x14ac:dyDescent="0.2">
      <c r="A13392" s="26"/>
      <c r="B13392" s="130"/>
    </row>
    <row r="13393" spans="1:2" ht="18" x14ac:dyDescent="0.2">
      <c r="A13393" s="26"/>
      <c r="B13393" s="130"/>
    </row>
    <row r="13394" spans="1:2" ht="18" x14ac:dyDescent="0.2">
      <c r="A13394" s="26"/>
      <c r="B13394" s="130"/>
    </row>
    <row r="13395" spans="1:2" ht="18" x14ac:dyDescent="0.2">
      <c r="A13395" s="26"/>
      <c r="B13395" s="130"/>
    </row>
    <row r="13396" spans="1:2" ht="18" x14ac:dyDescent="0.2">
      <c r="A13396" s="26"/>
      <c r="B13396" s="130"/>
    </row>
    <row r="13397" spans="1:2" ht="18" x14ac:dyDescent="0.2">
      <c r="A13397" s="26"/>
      <c r="B13397" s="130"/>
    </row>
    <row r="13398" spans="1:2" ht="18" x14ac:dyDescent="0.2">
      <c r="A13398" s="26"/>
      <c r="B13398" s="130"/>
    </row>
    <row r="13399" spans="1:2" ht="18" x14ac:dyDescent="0.2">
      <c r="A13399" s="26"/>
      <c r="B13399" s="130"/>
    </row>
    <row r="13400" spans="1:2" ht="18" x14ac:dyDescent="0.2">
      <c r="A13400" s="26"/>
      <c r="B13400" s="130"/>
    </row>
    <row r="13401" spans="1:2" ht="18" x14ac:dyDescent="0.2">
      <c r="A13401" s="26"/>
      <c r="B13401" s="130"/>
    </row>
    <row r="13402" spans="1:2" ht="18" x14ac:dyDescent="0.2">
      <c r="A13402" s="26"/>
      <c r="B13402" s="130"/>
    </row>
    <row r="13403" spans="1:2" ht="18" x14ac:dyDescent="0.2">
      <c r="A13403" s="26"/>
      <c r="B13403" s="130"/>
    </row>
    <row r="13404" spans="1:2" ht="18" x14ac:dyDescent="0.2">
      <c r="A13404" s="26"/>
      <c r="B13404" s="130"/>
    </row>
    <row r="13405" spans="1:2" ht="18" x14ac:dyDescent="0.2">
      <c r="A13405" s="26"/>
      <c r="B13405" s="130"/>
    </row>
    <row r="13406" spans="1:2" ht="18" x14ac:dyDescent="0.2">
      <c r="A13406" s="26"/>
      <c r="B13406" s="130"/>
    </row>
    <row r="13407" spans="1:2" ht="18" x14ac:dyDescent="0.2">
      <c r="A13407" s="26"/>
      <c r="B13407" s="130"/>
    </row>
    <row r="13408" spans="1:2" ht="18" x14ac:dyDescent="0.2">
      <c r="A13408" s="26"/>
      <c r="B13408" s="130"/>
    </row>
    <row r="13409" spans="1:2" ht="18" x14ac:dyDescent="0.2">
      <c r="A13409" s="26"/>
      <c r="B13409" s="130"/>
    </row>
    <row r="13410" spans="1:2" ht="18" x14ac:dyDescent="0.2">
      <c r="A13410" s="26"/>
      <c r="B13410" s="130"/>
    </row>
    <row r="13411" spans="1:2" ht="18" x14ac:dyDescent="0.2">
      <c r="A13411" s="26"/>
      <c r="B13411" s="130"/>
    </row>
    <row r="13412" spans="1:2" ht="18" x14ac:dyDescent="0.2">
      <c r="A13412" s="26"/>
      <c r="B13412" s="130"/>
    </row>
    <row r="13413" spans="1:2" ht="18" x14ac:dyDescent="0.2">
      <c r="A13413" s="26"/>
      <c r="B13413" s="130"/>
    </row>
    <row r="13414" spans="1:2" ht="18" x14ac:dyDescent="0.2">
      <c r="A13414" s="26"/>
      <c r="B13414" s="130"/>
    </row>
    <row r="13415" spans="1:2" ht="18" x14ac:dyDescent="0.2">
      <c r="A13415" s="26"/>
      <c r="B13415" s="130"/>
    </row>
    <row r="13416" spans="1:2" ht="18" x14ac:dyDescent="0.2">
      <c r="A13416" s="26"/>
      <c r="B13416" s="130"/>
    </row>
    <row r="13417" spans="1:2" ht="18" x14ac:dyDescent="0.2">
      <c r="A13417" s="26"/>
      <c r="B13417" s="130"/>
    </row>
    <row r="13418" spans="1:2" ht="18" x14ac:dyDescent="0.2">
      <c r="A13418" s="26"/>
      <c r="B13418" s="130"/>
    </row>
    <row r="13419" spans="1:2" ht="18" x14ac:dyDescent="0.2">
      <c r="A13419" s="26"/>
      <c r="B13419" s="130"/>
    </row>
    <row r="13420" spans="1:2" ht="18" x14ac:dyDescent="0.2">
      <c r="A13420" s="26"/>
      <c r="B13420" s="130"/>
    </row>
    <row r="13421" spans="1:2" ht="18" x14ac:dyDescent="0.2">
      <c r="A13421" s="26"/>
      <c r="B13421" s="130"/>
    </row>
    <row r="13422" spans="1:2" ht="18" x14ac:dyDescent="0.2">
      <c r="A13422" s="26"/>
      <c r="B13422" s="130"/>
    </row>
    <row r="13423" spans="1:2" ht="18" x14ac:dyDescent="0.2">
      <c r="A13423" s="26"/>
      <c r="B13423" s="130"/>
    </row>
    <row r="13424" spans="1:2" ht="18" x14ac:dyDescent="0.2">
      <c r="A13424" s="26"/>
      <c r="B13424" s="130"/>
    </row>
    <row r="13425" spans="1:2" ht="18" x14ac:dyDescent="0.2">
      <c r="A13425" s="26"/>
      <c r="B13425" s="130"/>
    </row>
    <row r="13426" spans="1:2" ht="18" x14ac:dyDescent="0.2">
      <c r="A13426" s="26"/>
      <c r="B13426" s="130"/>
    </row>
    <row r="13427" spans="1:2" ht="18" x14ac:dyDescent="0.2">
      <c r="A13427" s="26"/>
      <c r="B13427" s="130"/>
    </row>
    <row r="13428" spans="1:2" ht="18" x14ac:dyDescent="0.2">
      <c r="A13428" s="26"/>
      <c r="B13428" s="130"/>
    </row>
    <row r="13429" spans="1:2" ht="18" x14ac:dyDescent="0.2">
      <c r="A13429" s="26"/>
      <c r="B13429" s="130"/>
    </row>
    <row r="13430" spans="1:2" ht="18" x14ac:dyDescent="0.2">
      <c r="A13430" s="26"/>
      <c r="B13430" s="130"/>
    </row>
    <row r="13431" spans="1:2" ht="18" x14ac:dyDescent="0.2">
      <c r="A13431" s="26"/>
      <c r="B13431" s="130"/>
    </row>
    <row r="13432" spans="1:2" ht="18" x14ac:dyDescent="0.2">
      <c r="A13432" s="26"/>
      <c r="B13432" s="130"/>
    </row>
    <row r="13433" spans="1:2" ht="18" x14ac:dyDescent="0.2">
      <c r="A13433" s="26"/>
      <c r="B13433" s="130"/>
    </row>
    <row r="13434" spans="1:2" ht="18" x14ac:dyDescent="0.2">
      <c r="A13434" s="26"/>
      <c r="B13434" s="130"/>
    </row>
    <row r="13435" spans="1:2" ht="18" x14ac:dyDescent="0.2">
      <c r="A13435" s="26"/>
      <c r="B13435" s="130"/>
    </row>
    <row r="13436" spans="1:2" ht="18" x14ac:dyDescent="0.2">
      <c r="A13436" s="26"/>
      <c r="B13436" s="130"/>
    </row>
    <row r="13437" spans="1:2" ht="18" x14ac:dyDescent="0.2">
      <c r="A13437" s="26"/>
      <c r="B13437" s="130"/>
    </row>
    <row r="13438" spans="1:2" ht="18" x14ac:dyDescent="0.2">
      <c r="A13438" s="26"/>
      <c r="B13438" s="130"/>
    </row>
    <row r="13439" spans="1:2" ht="18" x14ac:dyDescent="0.2">
      <c r="A13439" s="26"/>
      <c r="B13439" s="130"/>
    </row>
    <row r="13440" spans="1:2" ht="18" x14ac:dyDescent="0.2">
      <c r="A13440" s="26"/>
      <c r="B13440" s="130"/>
    </row>
    <row r="13441" spans="1:2" ht="18" x14ac:dyDescent="0.2">
      <c r="A13441" s="26"/>
      <c r="B13441" s="130"/>
    </row>
    <row r="13442" spans="1:2" ht="18" x14ac:dyDescent="0.2">
      <c r="A13442" s="26"/>
      <c r="B13442" s="130"/>
    </row>
    <row r="13443" spans="1:2" ht="18" x14ac:dyDescent="0.2">
      <c r="A13443" s="26"/>
      <c r="B13443" s="130"/>
    </row>
    <row r="13444" spans="1:2" ht="18" x14ac:dyDescent="0.2">
      <c r="A13444" s="26"/>
      <c r="B13444" s="130"/>
    </row>
    <row r="13445" spans="1:2" ht="18" x14ac:dyDescent="0.2">
      <c r="A13445" s="26"/>
      <c r="B13445" s="130"/>
    </row>
    <row r="13446" spans="1:2" ht="18" x14ac:dyDescent="0.2">
      <c r="A13446" s="26"/>
      <c r="B13446" s="130"/>
    </row>
    <row r="13447" spans="1:2" ht="18" x14ac:dyDescent="0.2">
      <c r="A13447" s="26"/>
      <c r="B13447" s="130"/>
    </row>
    <row r="13448" spans="1:2" ht="18" x14ac:dyDescent="0.2">
      <c r="A13448" s="26"/>
      <c r="B13448" s="130"/>
    </row>
    <row r="13449" spans="1:2" ht="18" x14ac:dyDescent="0.2">
      <c r="A13449" s="26"/>
      <c r="B13449" s="130"/>
    </row>
    <row r="13450" spans="1:2" ht="18" x14ac:dyDescent="0.2">
      <c r="A13450" s="26"/>
      <c r="B13450" s="130"/>
    </row>
    <row r="13451" spans="1:2" ht="18" x14ac:dyDescent="0.2">
      <c r="A13451" s="26"/>
      <c r="B13451" s="130"/>
    </row>
    <row r="13452" spans="1:2" ht="18" x14ac:dyDescent="0.2">
      <c r="A13452" s="26"/>
      <c r="B13452" s="130"/>
    </row>
    <row r="13453" spans="1:2" ht="18" x14ac:dyDescent="0.2">
      <c r="A13453" s="26"/>
      <c r="B13453" s="130"/>
    </row>
    <row r="13454" spans="1:2" ht="18" x14ac:dyDescent="0.2">
      <c r="A13454" s="26"/>
      <c r="B13454" s="130"/>
    </row>
    <row r="13455" spans="1:2" ht="18" x14ac:dyDescent="0.2">
      <c r="A13455" s="26"/>
      <c r="B13455" s="130"/>
    </row>
    <row r="13456" spans="1:2" ht="18" x14ac:dyDescent="0.2">
      <c r="A13456" s="26"/>
      <c r="B13456" s="130"/>
    </row>
    <row r="13457" spans="1:2" ht="18" x14ac:dyDescent="0.2">
      <c r="A13457" s="26"/>
      <c r="B13457" s="130"/>
    </row>
    <row r="13458" spans="1:2" ht="18" x14ac:dyDescent="0.2">
      <c r="A13458" s="26"/>
      <c r="B13458" s="130"/>
    </row>
    <row r="13459" spans="1:2" ht="18" x14ac:dyDescent="0.2">
      <c r="A13459" s="26"/>
      <c r="B13459" s="130"/>
    </row>
    <row r="13460" spans="1:2" ht="18" x14ac:dyDescent="0.2">
      <c r="A13460" s="26"/>
      <c r="B13460" s="130"/>
    </row>
    <row r="13461" spans="1:2" ht="18" x14ac:dyDescent="0.2">
      <c r="A13461" s="26"/>
      <c r="B13461" s="130"/>
    </row>
    <row r="13462" spans="1:2" ht="18" x14ac:dyDescent="0.2">
      <c r="A13462" s="26"/>
      <c r="B13462" s="130"/>
    </row>
    <row r="13463" spans="1:2" ht="18" x14ac:dyDescent="0.2">
      <c r="A13463" s="26"/>
      <c r="B13463" s="130"/>
    </row>
    <row r="13464" spans="1:2" ht="18" x14ac:dyDescent="0.2">
      <c r="A13464" s="26"/>
      <c r="B13464" s="130"/>
    </row>
    <row r="13465" spans="1:2" ht="18" x14ac:dyDescent="0.2">
      <c r="A13465" s="26"/>
      <c r="B13465" s="130"/>
    </row>
    <row r="13466" spans="1:2" ht="18" x14ac:dyDescent="0.2">
      <c r="A13466" s="26"/>
      <c r="B13466" s="130"/>
    </row>
    <row r="13467" spans="1:2" ht="18" x14ac:dyDescent="0.2">
      <c r="A13467" s="26"/>
      <c r="B13467" s="130"/>
    </row>
    <row r="13468" spans="1:2" ht="18" x14ac:dyDescent="0.2">
      <c r="A13468" s="26"/>
      <c r="B13468" s="130"/>
    </row>
    <row r="13469" spans="1:2" ht="18" x14ac:dyDescent="0.2">
      <c r="A13469" s="26"/>
      <c r="B13469" s="130"/>
    </row>
    <row r="13470" spans="1:2" ht="18" x14ac:dyDescent="0.2">
      <c r="A13470" s="26"/>
      <c r="B13470" s="130"/>
    </row>
    <row r="13471" spans="1:2" ht="18" x14ac:dyDescent="0.2">
      <c r="A13471" s="26"/>
      <c r="B13471" s="130"/>
    </row>
    <row r="13472" spans="1:2" ht="18" x14ac:dyDescent="0.2">
      <c r="A13472" s="26"/>
      <c r="B13472" s="130"/>
    </row>
    <row r="13473" spans="1:2" ht="18" x14ac:dyDescent="0.2">
      <c r="A13473" s="26"/>
      <c r="B13473" s="130"/>
    </row>
    <row r="13474" spans="1:2" ht="18" x14ac:dyDescent="0.2">
      <c r="A13474" s="26"/>
      <c r="B13474" s="130"/>
    </row>
    <row r="13475" spans="1:2" ht="18" x14ac:dyDescent="0.2">
      <c r="A13475" s="26"/>
      <c r="B13475" s="130"/>
    </row>
    <row r="13476" spans="1:2" ht="18" x14ac:dyDescent="0.2">
      <c r="A13476" s="26"/>
      <c r="B13476" s="130"/>
    </row>
    <row r="13477" spans="1:2" ht="18" x14ac:dyDescent="0.2">
      <c r="A13477" s="26"/>
      <c r="B13477" s="130"/>
    </row>
    <row r="13478" spans="1:2" ht="18" x14ac:dyDescent="0.2">
      <c r="A13478" s="26"/>
      <c r="B13478" s="130"/>
    </row>
    <row r="13479" spans="1:2" ht="18" x14ac:dyDescent="0.2">
      <c r="A13479" s="26"/>
      <c r="B13479" s="130"/>
    </row>
    <row r="13480" spans="1:2" ht="18" x14ac:dyDescent="0.2">
      <c r="A13480" s="26"/>
      <c r="B13480" s="130"/>
    </row>
    <row r="13481" spans="1:2" ht="18" x14ac:dyDescent="0.2">
      <c r="A13481" s="26"/>
      <c r="B13481" s="130"/>
    </row>
    <row r="13482" spans="1:2" ht="18" x14ac:dyDescent="0.2">
      <c r="A13482" s="26"/>
      <c r="B13482" s="130"/>
    </row>
    <row r="13483" spans="1:2" ht="18" x14ac:dyDescent="0.2">
      <c r="A13483" s="26"/>
      <c r="B13483" s="130"/>
    </row>
    <row r="13484" spans="1:2" ht="18" x14ac:dyDescent="0.2">
      <c r="A13484" s="26"/>
      <c r="B13484" s="130"/>
    </row>
    <row r="13485" spans="1:2" ht="18" x14ac:dyDescent="0.2">
      <c r="A13485" s="26"/>
      <c r="B13485" s="130"/>
    </row>
    <row r="13486" spans="1:2" ht="18" x14ac:dyDescent="0.2">
      <c r="A13486" s="26"/>
      <c r="B13486" s="130"/>
    </row>
    <row r="13487" spans="1:2" ht="18" x14ac:dyDescent="0.2">
      <c r="A13487" s="26"/>
      <c r="B13487" s="130"/>
    </row>
    <row r="13488" spans="1:2" ht="18" x14ac:dyDescent="0.2">
      <c r="A13488" s="26"/>
      <c r="B13488" s="130"/>
    </row>
    <row r="13489" spans="1:2" ht="18" x14ac:dyDescent="0.2">
      <c r="A13489" s="26"/>
      <c r="B13489" s="130"/>
    </row>
    <row r="13490" spans="1:2" ht="18" x14ac:dyDescent="0.2">
      <c r="A13490" s="26"/>
      <c r="B13490" s="130"/>
    </row>
    <row r="13491" spans="1:2" ht="18" x14ac:dyDescent="0.2">
      <c r="A13491" s="26"/>
      <c r="B13491" s="130"/>
    </row>
    <row r="13492" spans="1:2" ht="18" x14ac:dyDescent="0.2">
      <c r="A13492" s="26"/>
      <c r="B13492" s="130"/>
    </row>
    <row r="13493" spans="1:2" ht="18" x14ac:dyDescent="0.2">
      <c r="A13493" s="26"/>
      <c r="B13493" s="130"/>
    </row>
    <row r="13494" spans="1:2" ht="18" x14ac:dyDescent="0.2">
      <c r="A13494" s="26"/>
      <c r="B13494" s="130"/>
    </row>
    <row r="13495" spans="1:2" ht="18" x14ac:dyDescent="0.2">
      <c r="A13495" s="26"/>
      <c r="B13495" s="130"/>
    </row>
    <row r="13496" spans="1:2" ht="18" x14ac:dyDescent="0.2">
      <c r="A13496" s="26"/>
      <c r="B13496" s="130"/>
    </row>
    <row r="13497" spans="1:2" ht="18" x14ac:dyDescent="0.2">
      <c r="A13497" s="26"/>
      <c r="B13497" s="130"/>
    </row>
    <row r="13498" spans="1:2" ht="18" x14ac:dyDescent="0.2">
      <c r="A13498" s="26"/>
      <c r="B13498" s="130"/>
    </row>
    <row r="13499" spans="1:2" ht="18" x14ac:dyDescent="0.2">
      <c r="A13499" s="26"/>
      <c r="B13499" s="130"/>
    </row>
    <row r="13500" spans="1:2" ht="18" x14ac:dyDescent="0.2">
      <c r="A13500" s="26"/>
      <c r="B13500" s="130"/>
    </row>
    <row r="13501" spans="1:2" ht="18" x14ac:dyDescent="0.2">
      <c r="A13501" s="26"/>
      <c r="B13501" s="130"/>
    </row>
    <row r="13502" spans="1:2" ht="18" x14ac:dyDescent="0.2">
      <c r="A13502" s="26"/>
      <c r="B13502" s="130"/>
    </row>
    <row r="13503" spans="1:2" ht="18" x14ac:dyDescent="0.2">
      <c r="A13503" s="26"/>
      <c r="B13503" s="130"/>
    </row>
    <row r="13504" spans="1:2" ht="18" x14ac:dyDescent="0.2">
      <c r="A13504" s="26"/>
      <c r="B13504" s="130"/>
    </row>
    <row r="13505" spans="1:2" ht="18" x14ac:dyDescent="0.2">
      <c r="A13505" s="26"/>
      <c r="B13505" s="130"/>
    </row>
    <row r="13506" spans="1:2" ht="18" x14ac:dyDescent="0.2">
      <c r="A13506" s="26"/>
      <c r="B13506" s="130"/>
    </row>
    <row r="13507" spans="1:2" ht="18" x14ac:dyDescent="0.2">
      <c r="A13507" s="26"/>
      <c r="B13507" s="130"/>
    </row>
    <row r="13508" spans="1:2" ht="18" x14ac:dyDescent="0.2">
      <c r="A13508" s="26"/>
      <c r="B13508" s="130"/>
    </row>
    <row r="13509" spans="1:2" ht="18" x14ac:dyDescent="0.2">
      <c r="A13509" s="26"/>
      <c r="B13509" s="130"/>
    </row>
    <row r="13510" spans="1:2" ht="18" x14ac:dyDescent="0.2">
      <c r="A13510" s="26"/>
      <c r="B13510" s="130"/>
    </row>
    <row r="13511" spans="1:2" ht="18" x14ac:dyDescent="0.2">
      <c r="A13511" s="26"/>
      <c r="B13511" s="130"/>
    </row>
    <row r="13512" spans="1:2" ht="18" x14ac:dyDescent="0.2">
      <c r="A13512" s="26"/>
      <c r="B13512" s="130"/>
    </row>
    <row r="13513" spans="1:2" ht="18" x14ac:dyDescent="0.2">
      <c r="A13513" s="26"/>
      <c r="B13513" s="130"/>
    </row>
    <row r="13514" spans="1:2" ht="18" x14ac:dyDescent="0.2">
      <c r="A13514" s="26"/>
      <c r="B13514" s="130"/>
    </row>
    <row r="13515" spans="1:2" ht="18" x14ac:dyDescent="0.2">
      <c r="A13515" s="26"/>
      <c r="B13515" s="130"/>
    </row>
    <row r="13516" spans="1:2" ht="18" x14ac:dyDescent="0.2">
      <c r="A13516" s="26"/>
      <c r="B13516" s="130"/>
    </row>
    <row r="13517" spans="1:2" ht="18" x14ac:dyDescent="0.2">
      <c r="A13517" s="26"/>
      <c r="B13517" s="130"/>
    </row>
    <row r="13518" spans="1:2" ht="18" x14ac:dyDescent="0.2">
      <c r="A13518" s="26"/>
      <c r="B13518" s="130"/>
    </row>
    <row r="13519" spans="1:2" ht="18" x14ac:dyDescent="0.2">
      <c r="A13519" s="26"/>
      <c r="B13519" s="130"/>
    </row>
    <row r="13520" spans="1:2" ht="18" x14ac:dyDescent="0.2">
      <c r="A13520" s="26"/>
      <c r="B13520" s="130"/>
    </row>
    <row r="13521" spans="1:2" ht="18" x14ac:dyDescent="0.2">
      <c r="A13521" s="26"/>
      <c r="B13521" s="130"/>
    </row>
    <row r="13522" spans="1:2" ht="18" x14ac:dyDescent="0.2">
      <c r="A13522" s="26"/>
      <c r="B13522" s="130"/>
    </row>
    <row r="13523" spans="1:2" ht="18" x14ac:dyDescent="0.2">
      <c r="A13523" s="26"/>
      <c r="B13523" s="130"/>
    </row>
    <row r="13524" spans="1:2" ht="18" x14ac:dyDescent="0.2">
      <c r="A13524" s="26"/>
      <c r="B13524" s="130"/>
    </row>
    <row r="13525" spans="1:2" ht="18" x14ac:dyDescent="0.2">
      <c r="A13525" s="26"/>
      <c r="B13525" s="130"/>
    </row>
    <row r="13526" spans="1:2" ht="18" x14ac:dyDescent="0.2">
      <c r="A13526" s="26"/>
      <c r="B13526" s="130"/>
    </row>
    <row r="13527" spans="1:2" ht="18" x14ac:dyDescent="0.2">
      <c r="A13527" s="26"/>
      <c r="B13527" s="130"/>
    </row>
    <row r="13528" spans="1:2" ht="18" x14ac:dyDescent="0.2">
      <c r="A13528" s="26"/>
      <c r="B13528" s="130"/>
    </row>
    <row r="13529" spans="1:2" ht="18" x14ac:dyDescent="0.2">
      <c r="A13529" s="26"/>
      <c r="B13529" s="130"/>
    </row>
    <row r="13530" spans="1:2" ht="18" x14ac:dyDescent="0.2">
      <c r="A13530" s="26"/>
      <c r="B13530" s="130"/>
    </row>
    <row r="13531" spans="1:2" ht="18" x14ac:dyDescent="0.2">
      <c r="A13531" s="26"/>
      <c r="B13531" s="130"/>
    </row>
    <row r="13532" spans="1:2" ht="18" x14ac:dyDescent="0.2">
      <c r="A13532" s="26"/>
      <c r="B13532" s="130"/>
    </row>
    <row r="13533" spans="1:2" ht="18" x14ac:dyDescent="0.2">
      <c r="A13533" s="26"/>
      <c r="B13533" s="130"/>
    </row>
    <row r="13534" spans="1:2" ht="18" x14ac:dyDescent="0.2">
      <c r="A13534" s="26"/>
      <c r="B13534" s="130"/>
    </row>
    <row r="13535" spans="1:2" ht="18" x14ac:dyDescent="0.2">
      <c r="A13535" s="26"/>
      <c r="B13535" s="130"/>
    </row>
    <row r="13536" spans="1:2" ht="18" x14ac:dyDescent="0.2">
      <c r="A13536" s="26"/>
      <c r="B13536" s="130"/>
    </row>
    <row r="13537" spans="1:2" ht="18" x14ac:dyDescent="0.2">
      <c r="A13537" s="26"/>
      <c r="B13537" s="130"/>
    </row>
    <row r="13538" spans="1:2" ht="18" x14ac:dyDescent="0.2">
      <c r="A13538" s="26"/>
      <c r="B13538" s="130"/>
    </row>
    <row r="13539" spans="1:2" ht="18" x14ac:dyDescent="0.2">
      <c r="A13539" s="26"/>
      <c r="B13539" s="130"/>
    </row>
    <row r="13540" spans="1:2" ht="18" x14ac:dyDescent="0.2">
      <c r="A13540" s="26"/>
      <c r="B13540" s="130"/>
    </row>
    <row r="13541" spans="1:2" ht="18" x14ac:dyDescent="0.2">
      <c r="A13541" s="26"/>
      <c r="B13541" s="130"/>
    </row>
    <row r="13542" spans="1:2" ht="18" x14ac:dyDescent="0.2">
      <c r="A13542" s="26"/>
      <c r="B13542" s="130"/>
    </row>
    <row r="13543" spans="1:2" ht="18" x14ac:dyDescent="0.2">
      <c r="A13543" s="26"/>
      <c r="B13543" s="130"/>
    </row>
    <row r="13544" spans="1:2" ht="18" x14ac:dyDescent="0.2">
      <c r="A13544" s="26"/>
      <c r="B13544" s="130"/>
    </row>
    <row r="13545" spans="1:2" ht="18" x14ac:dyDescent="0.2">
      <c r="A13545" s="26"/>
      <c r="B13545" s="130"/>
    </row>
    <row r="13546" spans="1:2" ht="18" x14ac:dyDescent="0.2">
      <c r="A13546" s="26"/>
      <c r="B13546" s="130"/>
    </row>
    <row r="13547" spans="1:2" ht="18" x14ac:dyDescent="0.2">
      <c r="A13547" s="26"/>
      <c r="B13547" s="130"/>
    </row>
    <row r="13548" spans="1:2" ht="18" x14ac:dyDescent="0.2">
      <c r="A13548" s="26"/>
      <c r="B13548" s="130"/>
    </row>
    <row r="13549" spans="1:2" ht="18" x14ac:dyDescent="0.2">
      <c r="A13549" s="26"/>
      <c r="B13549" s="130"/>
    </row>
    <row r="13550" spans="1:2" ht="18" x14ac:dyDescent="0.2">
      <c r="A13550" s="26"/>
      <c r="B13550" s="130"/>
    </row>
    <row r="13551" spans="1:2" ht="18" x14ac:dyDescent="0.2">
      <c r="A13551" s="26"/>
      <c r="B13551" s="130"/>
    </row>
    <row r="13552" spans="1:2" ht="18" x14ac:dyDescent="0.2">
      <c r="A13552" s="26"/>
      <c r="B13552" s="130"/>
    </row>
    <row r="13553" spans="1:2" ht="18" x14ac:dyDescent="0.2">
      <c r="A13553" s="26"/>
      <c r="B13553" s="130"/>
    </row>
    <row r="13554" spans="1:2" ht="18" x14ac:dyDescent="0.2">
      <c r="A13554" s="26"/>
      <c r="B13554" s="130"/>
    </row>
    <row r="13555" spans="1:2" ht="18" x14ac:dyDescent="0.2">
      <c r="A13555" s="26"/>
      <c r="B13555" s="130"/>
    </row>
    <row r="13556" spans="1:2" ht="18" x14ac:dyDescent="0.2">
      <c r="A13556" s="26"/>
      <c r="B13556" s="130"/>
    </row>
    <row r="13557" spans="1:2" ht="18" x14ac:dyDescent="0.2">
      <c r="A13557" s="26"/>
      <c r="B13557" s="130"/>
    </row>
    <row r="13558" spans="1:2" ht="18" x14ac:dyDescent="0.2">
      <c r="A13558" s="26"/>
      <c r="B13558" s="130"/>
    </row>
    <row r="13559" spans="1:2" ht="18" x14ac:dyDescent="0.2">
      <c r="A13559" s="26"/>
      <c r="B13559" s="130"/>
    </row>
    <row r="13560" spans="1:2" ht="18" x14ac:dyDescent="0.2">
      <c r="A13560" s="26"/>
      <c r="B13560" s="130"/>
    </row>
    <row r="13561" spans="1:2" ht="18" x14ac:dyDescent="0.2">
      <c r="A13561" s="26"/>
      <c r="B13561" s="130"/>
    </row>
    <row r="13562" spans="1:2" ht="18" x14ac:dyDescent="0.2">
      <c r="A13562" s="26"/>
      <c r="B13562" s="130"/>
    </row>
    <row r="13563" spans="1:2" ht="18" x14ac:dyDescent="0.2">
      <c r="A13563" s="26"/>
      <c r="B13563" s="130"/>
    </row>
    <row r="13564" spans="1:2" ht="18" x14ac:dyDescent="0.2">
      <c r="A13564" s="26"/>
      <c r="B13564" s="130"/>
    </row>
    <row r="13565" spans="1:2" ht="18" x14ac:dyDescent="0.2">
      <c r="A13565" s="26"/>
      <c r="B13565" s="130"/>
    </row>
    <row r="13566" spans="1:2" ht="18" x14ac:dyDescent="0.2">
      <c r="A13566" s="26"/>
      <c r="B13566" s="130"/>
    </row>
    <row r="13567" spans="1:2" ht="18" x14ac:dyDescent="0.2">
      <c r="A13567" s="26"/>
      <c r="B13567" s="130"/>
    </row>
    <row r="13568" spans="1:2" ht="18" x14ac:dyDescent="0.2">
      <c r="A13568" s="26"/>
      <c r="B13568" s="130"/>
    </row>
    <row r="13569" spans="1:2" ht="18" x14ac:dyDescent="0.2">
      <c r="A13569" s="26"/>
      <c r="B13569" s="130"/>
    </row>
    <row r="13570" spans="1:2" ht="18" x14ac:dyDescent="0.2">
      <c r="A13570" s="26"/>
      <c r="B13570" s="130"/>
    </row>
    <row r="13571" spans="1:2" ht="18" x14ac:dyDescent="0.2">
      <c r="A13571" s="26"/>
      <c r="B13571" s="130"/>
    </row>
    <row r="13572" spans="1:2" ht="18" x14ac:dyDescent="0.2">
      <c r="A13572" s="26"/>
      <c r="B13572" s="130"/>
    </row>
    <row r="13573" spans="1:2" ht="18" x14ac:dyDescent="0.2">
      <c r="A13573" s="26"/>
      <c r="B13573" s="130"/>
    </row>
    <row r="13574" spans="1:2" ht="18" x14ac:dyDescent="0.2">
      <c r="A13574" s="26"/>
      <c r="B13574" s="130"/>
    </row>
    <row r="13575" spans="1:2" ht="18" x14ac:dyDescent="0.2">
      <c r="A13575" s="26"/>
      <c r="B13575" s="130"/>
    </row>
    <row r="13576" spans="1:2" ht="18" x14ac:dyDescent="0.2">
      <c r="A13576" s="26"/>
      <c r="B13576" s="130"/>
    </row>
    <row r="13577" spans="1:2" ht="18" x14ac:dyDescent="0.2">
      <c r="A13577" s="26"/>
      <c r="B13577" s="130"/>
    </row>
    <row r="13578" spans="1:2" ht="18" x14ac:dyDescent="0.2">
      <c r="A13578" s="26"/>
      <c r="B13578" s="130"/>
    </row>
    <row r="13579" spans="1:2" ht="18" x14ac:dyDescent="0.2">
      <c r="A13579" s="26"/>
      <c r="B13579" s="130"/>
    </row>
    <row r="13580" spans="1:2" ht="18" x14ac:dyDescent="0.2">
      <c r="A13580" s="26"/>
      <c r="B13580" s="130"/>
    </row>
    <row r="13581" spans="1:2" ht="18" x14ac:dyDescent="0.2">
      <c r="A13581" s="26"/>
      <c r="B13581" s="130"/>
    </row>
    <row r="13582" spans="1:2" ht="18" x14ac:dyDescent="0.2">
      <c r="A13582" s="26"/>
      <c r="B13582" s="130"/>
    </row>
    <row r="13583" spans="1:2" ht="18" x14ac:dyDescent="0.2">
      <c r="A13583" s="26"/>
      <c r="B13583" s="130"/>
    </row>
    <row r="13584" spans="1:2" ht="18" x14ac:dyDescent="0.2">
      <c r="A13584" s="26"/>
      <c r="B13584" s="130"/>
    </row>
    <row r="13585" spans="1:2" ht="18" x14ac:dyDescent="0.2">
      <c r="A13585" s="26"/>
      <c r="B13585" s="130"/>
    </row>
    <row r="13586" spans="1:2" ht="18" x14ac:dyDescent="0.2">
      <c r="A13586" s="26"/>
      <c r="B13586" s="130"/>
    </row>
    <row r="13587" spans="1:2" ht="18" x14ac:dyDescent="0.2">
      <c r="A13587" s="26"/>
      <c r="B13587" s="130"/>
    </row>
    <row r="13588" spans="1:2" ht="18" x14ac:dyDescent="0.2">
      <c r="A13588" s="26"/>
      <c r="B13588" s="130"/>
    </row>
    <row r="13589" spans="1:2" ht="18" x14ac:dyDescent="0.2">
      <c r="A13589" s="26"/>
      <c r="B13589" s="130"/>
    </row>
    <row r="13590" spans="1:2" ht="18" x14ac:dyDescent="0.2">
      <c r="A13590" s="26"/>
      <c r="B13590" s="130"/>
    </row>
    <row r="13591" spans="1:2" ht="18" x14ac:dyDescent="0.2">
      <c r="A13591" s="26"/>
      <c r="B13591" s="130"/>
    </row>
    <row r="13592" spans="1:2" ht="18" x14ac:dyDescent="0.2">
      <c r="A13592" s="26"/>
      <c r="B13592" s="130"/>
    </row>
    <row r="13593" spans="1:2" ht="18" x14ac:dyDescent="0.2">
      <c r="A13593" s="26"/>
      <c r="B13593" s="130"/>
    </row>
    <row r="13594" spans="1:2" ht="18" x14ac:dyDescent="0.2">
      <c r="A13594" s="26"/>
      <c r="B13594" s="130"/>
    </row>
    <row r="13595" spans="1:2" ht="18" x14ac:dyDescent="0.2">
      <c r="A13595" s="26"/>
      <c r="B13595" s="130"/>
    </row>
    <row r="13596" spans="1:2" ht="18" x14ac:dyDescent="0.2">
      <c r="A13596" s="26"/>
      <c r="B13596" s="130"/>
    </row>
    <row r="13597" spans="1:2" ht="18" x14ac:dyDescent="0.2">
      <c r="A13597" s="26"/>
      <c r="B13597" s="130"/>
    </row>
    <row r="13598" spans="1:2" ht="18" x14ac:dyDescent="0.2">
      <c r="A13598" s="26"/>
      <c r="B13598" s="130"/>
    </row>
    <row r="13599" spans="1:2" ht="18" x14ac:dyDescent="0.2">
      <c r="A13599" s="26"/>
      <c r="B13599" s="130"/>
    </row>
    <row r="13600" spans="1:2" ht="18" x14ac:dyDescent="0.2">
      <c r="A13600" s="26"/>
      <c r="B13600" s="130"/>
    </row>
    <row r="13601" spans="1:2" ht="18" x14ac:dyDescent="0.2">
      <c r="A13601" s="26"/>
      <c r="B13601" s="130"/>
    </row>
    <row r="13602" spans="1:2" ht="18" x14ac:dyDescent="0.2">
      <c r="A13602" s="26"/>
      <c r="B13602" s="130"/>
    </row>
    <row r="13603" spans="1:2" ht="18" x14ac:dyDescent="0.2">
      <c r="A13603" s="26"/>
      <c r="B13603" s="130"/>
    </row>
    <row r="13604" spans="1:2" ht="18" x14ac:dyDescent="0.2">
      <c r="A13604" s="26"/>
      <c r="B13604" s="130"/>
    </row>
    <row r="13605" spans="1:2" ht="18" x14ac:dyDescent="0.2">
      <c r="A13605" s="26"/>
      <c r="B13605" s="130"/>
    </row>
    <row r="13606" spans="1:2" ht="18" x14ac:dyDescent="0.2">
      <c r="A13606" s="26"/>
      <c r="B13606" s="130"/>
    </row>
    <row r="13607" spans="1:2" ht="18" x14ac:dyDescent="0.2">
      <c r="A13607" s="26"/>
      <c r="B13607" s="130"/>
    </row>
    <row r="13608" spans="1:2" ht="18" x14ac:dyDescent="0.2">
      <c r="A13608" s="26"/>
      <c r="B13608" s="130"/>
    </row>
    <row r="13609" spans="1:2" ht="18" x14ac:dyDescent="0.2">
      <c r="A13609" s="26"/>
      <c r="B13609" s="130"/>
    </row>
    <row r="13610" spans="1:2" ht="18" x14ac:dyDescent="0.2">
      <c r="A13610" s="26"/>
      <c r="B13610" s="130"/>
    </row>
    <row r="13611" spans="1:2" ht="18" x14ac:dyDescent="0.2">
      <c r="A13611" s="26"/>
      <c r="B13611" s="130"/>
    </row>
    <row r="13612" spans="1:2" ht="18" x14ac:dyDescent="0.2">
      <c r="A13612" s="26"/>
      <c r="B13612" s="130"/>
    </row>
    <row r="13613" spans="1:2" ht="18" x14ac:dyDescent="0.2">
      <c r="A13613" s="26"/>
      <c r="B13613" s="130"/>
    </row>
    <row r="13614" spans="1:2" ht="18" x14ac:dyDescent="0.2">
      <c r="A13614" s="26"/>
      <c r="B13614" s="130"/>
    </row>
    <row r="13615" spans="1:2" ht="18" x14ac:dyDescent="0.2">
      <c r="A13615" s="26"/>
      <c r="B13615" s="130"/>
    </row>
    <row r="13616" spans="1:2" ht="18" x14ac:dyDescent="0.2">
      <c r="A13616" s="26"/>
      <c r="B13616" s="130"/>
    </row>
    <row r="13617" spans="1:2" ht="18" x14ac:dyDescent="0.2">
      <c r="A13617" s="26"/>
      <c r="B13617" s="130"/>
    </row>
    <row r="13618" spans="1:2" ht="18" x14ac:dyDescent="0.2">
      <c r="A13618" s="26"/>
      <c r="B13618" s="130"/>
    </row>
    <row r="13619" spans="1:2" ht="18" x14ac:dyDescent="0.2">
      <c r="A13619" s="26"/>
      <c r="B13619" s="130"/>
    </row>
    <row r="13620" spans="1:2" ht="18" x14ac:dyDescent="0.2">
      <c r="A13620" s="26"/>
      <c r="B13620" s="130"/>
    </row>
    <row r="13621" spans="1:2" ht="18" x14ac:dyDescent="0.2">
      <c r="A13621" s="26"/>
      <c r="B13621" s="130"/>
    </row>
    <row r="13622" spans="1:2" ht="18" x14ac:dyDescent="0.2">
      <c r="A13622" s="26"/>
      <c r="B13622" s="130"/>
    </row>
    <row r="13623" spans="1:2" ht="18" x14ac:dyDescent="0.2">
      <c r="A13623" s="26"/>
      <c r="B13623" s="130"/>
    </row>
    <row r="13624" spans="1:2" ht="18" x14ac:dyDescent="0.2">
      <c r="A13624" s="26"/>
      <c r="B13624" s="130"/>
    </row>
    <row r="13625" spans="1:2" ht="18" x14ac:dyDescent="0.2">
      <c r="A13625" s="26"/>
      <c r="B13625" s="130"/>
    </row>
    <row r="13626" spans="1:2" ht="18" x14ac:dyDescent="0.2">
      <c r="A13626" s="26"/>
      <c r="B13626" s="130"/>
    </row>
    <row r="13627" spans="1:2" ht="18" x14ac:dyDescent="0.2">
      <c r="A13627" s="26"/>
      <c r="B13627" s="130"/>
    </row>
    <row r="13628" spans="1:2" ht="18" x14ac:dyDescent="0.2">
      <c r="A13628" s="26"/>
      <c r="B13628" s="130"/>
    </row>
    <row r="13629" spans="1:2" ht="18" x14ac:dyDescent="0.2">
      <c r="A13629" s="26"/>
      <c r="B13629" s="130"/>
    </row>
    <row r="13630" spans="1:2" ht="18" x14ac:dyDescent="0.2">
      <c r="A13630" s="26"/>
      <c r="B13630" s="130"/>
    </row>
    <row r="13631" spans="1:2" ht="18" x14ac:dyDescent="0.2">
      <c r="A13631" s="26"/>
      <c r="B13631" s="130"/>
    </row>
    <row r="13632" spans="1:2" ht="18" x14ac:dyDescent="0.2">
      <c r="A13632" s="26"/>
      <c r="B13632" s="130"/>
    </row>
    <row r="13633" spans="1:2" ht="18" x14ac:dyDescent="0.2">
      <c r="A13633" s="26"/>
      <c r="B13633" s="130"/>
    </row>
    <row r="13634" spans="1:2" ht="18" x14ac:dyDescent="0.2">
      <c r="A13634" s="26"/>
      <c r="B13634" s="130"/>
    </row>
    <row r="13635" spans="1:2" ht="18" x14ac:dyDescent="0.2">
      <c r="A13635" s="26"/>
      <c r="B13635" s="130"/>
    </row>
    <row r="13636" spans="1:2" ht="18" x14ac:dyDescent="0.2">
      <c r="A13636" s="26"/>
      <c r="B13636" s="130"/>
    </row>
    <row r="13637" spans="1:2" ht="18" x14ac:dyDescent="0.2">
      <c r="A13637" s="26"/>
      <c r="B13637" s="130"/>
    </row>
    <row r="13638" spans="1:2" ht="18" x14ac:dyDescent="0.2">
      <c r="A13638" s="26"/>
      <c r="B13638" s="130"/>
    </row>
    <row r="13639" spans="1:2" ht="18" x14ac:dyDescent="0.2">
      <c r="A13639" s="26"/>
      <c r="B13639" s="130"/>
    </row>
    <row r="13640" spans="1:2" ht="18" x14ac:dyDescent="0.2">
      <c r="A13640" s="26"/>
      <c r="B13640" s="130"/>
    </row>
    <row r="13641" spans="1:2" ht="18" x14ac:dyDescent="0.2">
      <c r="A13641" s="26"/>
      <c r="B13641" s="130"/>
    </row>
    <row r="13642" spans="1:2" ht="18" x14ac:dyDescent="0.2">
      <c r="A13642" s="26"/>
      <c r="B13642" s="130"/>
    </row>
    <row r="13643" spans="1:2" ht="18" x14ac:dyDescent="0.2">
      <c r="A13643" s="26"/>
      <c r="B13643" s="130"/>
    </row>
    <row r="13644" spans="1:2" ht="18" x14ac:dyDescent="0.2">
      <c r="A13644" s="26"/>
      <c r="B13644" s="130"/>
    </row>
    <row r="13645" spans="1:2" ht="18" x14ac:dyDescent="0.2">
      <c r="A13645" s="26"/>
      <c r="B13645" s="130"/>
    </row>
    <row r="13646" spans="1:2" ht="18" x14ac:dyDescent="0.2">
      <c r="A13646" s="26"/>
      <c r="B13646" s="130"/>
    </row>
    <row r="13647" spans="1:2" ht="18" x14ac:dyDescent="0.2">
      <c r="A13647" s="26"/>
      <c r="B13647" s="130"/>
    </row>
    <row r="13648" spans="1:2" ht="18" x14ac:dyDescent="0.2">
      <c r="A13648" s="26"/>
      <c r="B13648" s="130"/>
    </row>
    <row r="13649" spans="1:2" ht="18" x14ac:dyDescent="0.2">
      <c r="A13649" s="26"/>
      <c r="B13649" s="130"/>
    </row>
    <row r="13650" spans="1:2" ht="18" x14ac:dyDescent="0.2">
      <c r="A13650" s="26"/>
      <c r="B13650" s="130"/>
    </row>
    <row r="13651" spans="1:2" ht="18" x14ac:dyDescent="0.2">
      <c r="A13651" s="26"/>
      <c r="B13651" s="130"/>
    </row>
    <row r="13652" spans="1:2" ht="18" x14ac:dyDescent="0.2">
      <c r="A13652" s="26"/>
      <c r="B13652" s="130"/>
    </row>
    <row r="13653" spans="1:2" ht="18" x14ac:dyDescent="0.2">
      <c r="A13653" s="26"/>
      <c r="B13653" s="130"/>
    </row>
    <row r="13654" spans="1:2" ht="18" x14ac:dyDescent="0.2">
      <c r="A13654" s="26"/>
      <c r="B13654" s="130"/>
    </row>
    <row r="13655" spans="1:2" ht="18" x14ac:dyDescent="0.2">
      <c r="A13655" s="26"/>
      <c r="B13655" s="130"/>
    </row>
    <row r="13656" spans="1:2" ht="18" x14ac:dyDescent="0.2">
      <c r="A13656" s="26"/>
      <c r="B13656" s="130"/>
    </row>
    <row r="13657" spans="1:2" ht="18" x14ac:dyDescent="0.2">
      <c r="A13657" s="26"/>
      <c r="B13657" s="130"/>
    </row>
    <row r="13658" spans="1:2" ht="18" x14ac:dyDescent="0.2">
      <c r="A13658" s="26"/>
      <c r="B13658" s="130"/>
    </row>
    <row r="13659" spans="1:2" ht="18" x14ac:dyDescent="0.2">
      <c r="A13659" s="26"/>
      <c r="B13659" s="130"/>
    </row>
    <row r="13660" spans="1:2" ht="18" x14ac:dyDescent="0.2">
      <c r="A13660" s="26"/>
      <c r="B13660" s="130"/>
    </row>
    <row r="13661" spans="1:2" ht="18" x14ac:dyDescent="0.2">
      <c r="A13661" s="26"/>
      <c r="B13661" s="130"/>
    </row>
    <row r="13662" spans="1:2" ht="18" x14ac:dyDescent="0.2">
      <c r="A13662" s="26"/>
      <c r="B13662" s="130"/>
    </row>
    <row r="13663" spans="1:2" ht="18" x14ac:dyDescent="0.2">
      <c r="A13663" s="26"/>
      <c r="B13663" s="130"/>
    </row>
    <row r="13664" spans="1:2" ht="18" x14ac:dyDescent="0.2">
      <c r="A13664" s="26"/>
      <c r="B13664" s="130"/>
    </row>
    <row r="13665" spans="1:2" ht="18" x14ac:dyDescent="0.2">
      <c r="A13665" s="26"/>
      <c r="B13665" s="130"/>
    </row>
    <row r="13666" spans="1:2" ht="18" x14ac:dyDescent="0.2">
      <c r="A13666" s="26"/>
      <c r="B13666" s="130"/>
    </row>
    <row r="13667" spans="1:2" ht="18" x14ac:dyDescent="0.2">
      <c r="A13667" s="26"/>
      <c r="B13667" s="130"/>
    </row>
    <row r="13668" spans="1:2" ht="18" x14ac:dyDescent="0.2">
      <c r="A13668" s="26"/>
      <c r="B13668" s="130"/>
    </row>
    <row r="13669" spans="1:2" ht="18" x14ac:dyDescent="0.2">
      <c r="A13669" s="26"/>
      <c r="B13669" s="130"/>
    </row>
    <row r="13670" spans="1:2" ht="18" x14ac:dyDescent="0.2">
      <c r="A13670" s="26"/>
      <c r="B13670" s="130"/>
    </row>
    <row r="13671" spans="1:2" ht="18" x14ac:dyDescent="0.2">
      <c r="A13671" s="26"/>
      <c r="B13671" s="130"/>
    </row>
    <row r="13672" spans="1:2" ht="18" x14ac:dyDescent="0.2">
      <c r="A13672" s="26"/>
      <c r="B13672" s="130"/>
    </row>
    <row r="13673" spans="1:2" ht="18" x14ac:dyDescent="0.2">
      <c r="A13673" s="26"/>
      <c r="B13673" s="130"/>
    </row>
    <row r="13674" spans="1:2" ht="18" x14ac:dyDescent="0.2">
      <c r="A13674" s="26"/>
      <c r="B13674" s="130"/>
    </row>
    <row r="13675" spans="1:2" ht="18" x14ac:dyDescent="0.2">
      <c r="A13675" s="26"/>
      <c r="B13675" s="130"/>
    </row>
    <row r="13676" spans="1:2" ht="18" x14ac:dyDescent="0.2">
      <c r="A13676" s="26"/>
      <c r="B13676" s="130"/>
    </row>
    <row r="13677" spans="1:2" ht="18" x14ac:dyDescent="0.2">
      <c r="A13677" s="26"/>
      <c r="B13677" s="130"/>
    </row>
    <row r="13678" spans="1:2" ht="18" x14ac:dyDescent="0.2">
      <c r="A13678" s="26"/>
      <c r="B13678" s="130"/>
    </row>
    <row r="13679" spans="1:2" ht="18" x14ac:dyDescent="0.2">
      <c r="A13679" s="26"/>
      <c r="B13679" s="130"/>
    </row>
    <row r="13680" spans="1:2" ht="18" x14ac:dyDescent="0.2">
      <c r="A13680" s="26"/>
      <c r="B13680" s="130"/>
    </row>
    <row r="13681" spans="1:2" ht="18" x14ac:dyDescent="0.2">
      <c r="A13681" s="26"/>
      <c r="B13681" s="130"/>
    </row>
    <row r="13682" spans="1:2" ht="18" x14ac:dyDescent="0.2">
      <c r="A13682" s="26"/>
      <c r="B13682" s="130"/>
    </row>
    <row r="13683" spans="1:2" ht="18" x14ac:dyDescent="0.2">
      <c r="A13683" s="26"/>
      <c r="B13683" s="130"/>
    </row>
    <row r="13684" spans="1:2" ht="18" x14ac:dyDescent="0.2">
      <c r="A13684" s="26"/>
      <c r="B13684" s="130"/>
    </row>
    <row r="13685" spans="1:2" ht="18" x14ac:dyDescent="0.2">
      <c r="A13685" s="26"/>
      <c r="B13685" s="130"/>
    </row>
    <row r="13686" spans="1:2" ht="18" x14ac:dyDescent="0.2">
      <c r="A13686" s="26"/>
      <c r="B13686" s="130"/>
    </row>
    <row r="13687" spans="1:2" ht="18" x14ac:dyDescent="0.2">
      <c r="A13687" s="26"/>
      <c r="B13687" s="130"/>
    </row>
    <row r="13688" spans="1:2" ht="18" x14ac:dyDescent="0.2">
      <c r="A13688" s="26"/>
      <c r="B13688" s="130"/>
    </row>
    <row r="13689" spans="1:2" ht="18" x14ac:dyDescent="0.2">
      <c r="A13689" s="26"/>
      <c r="B13689" s="130"/>
    </row>
    <row r="13690" spans="1:2" ht="18" x14ac:dyDescent="0.2">
      <c r="A13690" s="26"/>
      <c r="B13690" s="130"/>
    </row>
    <row r="13691" spans="1:2" ht="18" x14ac:dyDescent="0.2">
      <c r="A13691" s="26"/>
      <c r="B13691" s="130"/>
    </row>
    <row r="13692" spans="1:2" ht="18" x14ac:dyDescent="0.2">
      <c r="A13692" s="26"/>
      <c r="B13692" s="130"/>
    </row>
    <row r="13693" spans="1:2" ht="18" x14ac:dyDescent="0.2">
      <c r="A13693" s="26"/>
      <c r="B13693" s="130"/>
    </row>
    <row r="13694" spans="1:2" ht="18" x14ac:dyDescent="0.2">
      <c r="A13694" s="26"/>
      <c r="B13694" s="130"/>
    </row>
    <row r="13695" spans="1:2" ht="18" x14ac:dyDescent="0.2">
      <c r="A13695" s="26"/>
      <c r="B13695" s="130"/>
    </row>
    <row r="13696" spans="1:2" ht="18" x14ac:dyDescent="0.2">
      <c r="A13696" s="26"/>
      <c r="B13696" s="130"/>
    </row>
    <row r="13697" spans="1:2" ht="18" x14ac:dyDescent="0.2">
      <c r="A13697" s="26"/>
      <c r="B13697" s="130"/>
    </row>
    <row r="13698" spans="1:2" ht="18" x14ac:dyDescent="0.2">
      <c r="A13698" s="26"/>
      <c r="B13698" s="130"/>
    </row>
    <row r="13699" spans="1:2" ht="18" x14ac:dyDescent="0.2">
      <c r="A13699" s="26"/>
      <c r="B13699" s="130"/>
    </row>
    <row r="13700" spans="1:2" ht="18" x14ac:dyDescent="0.2">
      <c r="A13700" s="26"/>
      <c r="B13700" s="130"/>
    </row>
    <row r="13701" spans="1:2" ht="18" x14ac:dyDescent="0.2">
      <c r="A13701" s="26"/>
      <c r="B13701" s="130"/>
    </row>
    <row r="13702" spans="1:2" ht="18" x14ac:dyDescent="0.2">
      <c r="A13702" s="26"/>
      <c r="B13702" s="130"/>
    </row>
    <row r="13703" spans="1:2" ht="18" x14ac:dyDescent="0.2">
      <c r="A13703" s="26"/>
      <c r="B13703" s="130"/>
    </row>
    <row r="13704" spans="1:2" ht="18" x14ac:dyDescent="0.2">
      <c r="A13704" s="26"/>
      <c r="B13704" s="130"/>
    </row>
    <row r="13705" spans="1:2" ht="18" x14ac:dyDescent="0.2">
      <c r="A13705" s="26"/>
      <c r="B13705" s="130"/>
    </row>
    <row r="13706" spans="1:2" ht="18" x14ac:dyDescent="0.2">
      <c r="A13706" s="26"/>
      <c r="B13706" s="130"/>
    </row>
    <row r="13707" spans="1:2" ht="18" x14ac:dyDescent="0.2">
      <c r="A13707" s="26"/>
      <c r="B13707" s="130"/>
    </row>
    <row r="13708" spans="1:2" ht="18" x14ac:dyDescent="0.2">
      <c r="A13708" s="26"/>
      <c r="B13708" s="130"/>
    </row>
    <row r="13709" spans="1:2" ht="18" x14ac:dyDescent="0.2">
      <c r="A13709" s="26"/>
      <c r="B13709" s="130"/>
    </row>
    <row r="13710" spans="1:2" ht="18" x14ac:dyDescent="0.2">
      <c r="A13710" s="26"/>
      <c r="B13710" s="130"/>
    </row>
    <row r="13711" spans="1:2" ht="18" x14ac:dyDescent="0.2">
      <c r="A13711" s="26"/>
      <c r="B13711" s="130"/>
    </row>
    <row r="13712" spans="1:2" ht="18" x14ac:dyDescent="0.2">
      <c r="A13712" s="26"/>
      <c r="B13712" s="130"/>
    </row>
    <row r="13713" spans="1:2" ht="18" x14ac:dyDescent="0.2">
      <c r="A13713" s="26"/>
      <c r="B13713" s="130"/>
    </row>
    <row r="13714" spans="1:2" ht="18" x14ac:dyDescent="0.2">
      <c r="A13714" s="26"/>
      <c r="B13714" s="130"/>
    </row>
    <row r="13715" spans="1:2" ht="18" x14ac:dyDescent="0.2">
      <c r="A13715" s="26"/>
      <c r="B13715" s="130"/>
    </row>
    <row r="13716" spans="1:2" ht="18" x14ac:dyDescent="0.2">
      <c r="A13716" s="26"/>
      <c r="B13716" s="130"/>
    </row>
    <row r="13717" spans="1:2" ht="18" x14ac:dyDescent="0.2">
      <c r="A13717" s="26"/>
      <c r="B13717" s="130"/>
    </row>
    <row r="13718" spans="1:2" ht="18" x14ac:dyDescent="0.2">
      <c r="A13718" s="26"/>
      <c r="B13718" s="130"/>
    </row>
    <row r="13719" spans="1:2" ht="18" x14ac:dyDescent="0.2">
      <c r="A13719" s="26"/>
      <c r="B13719" s="130"/>
    </row>
    <row r="13720" spans="1:2" ht="18" x14ac:dyDescent="0.2">
      <c r="A13720" s="26"/>
      <c r="B13720" s="130"/>
    </row>
    <row r="13721" spans="1:2" ht="18" x14ac:dyDescent="0.2">
      <c r="A13721" s="26"/>
      <c r="B13721" s="130"/>
    </row>
    <row r="13722" spans="1:2" ht="18" x14ac:dyDescent="0.2">
      <c r="A13722" s="26"/>
      <c r="B13722" s="130"/>
    </row>
    <row r="13723" spans="1:2" ht="18" x14ac:dyDescent="0.2">
      <c r="A13723" s="26"/>
      <c r="B13723" s="130"/>
    </row>
    <row r="13724" spans="1:2" ht="18" x14ac:dyDescent="0.2">
      <c r="A13724" s="26"/>
      <c r="B13724" s="130"/>
    </row>
    <row r="13725" spans="1:2" ht="18" x14ac:dyDescent="0.2">
      <c r="A13725" s="26"/>
      <c r="B13725" s="130"/>
    </row>
    <row r="13726" spans="1:2" ht="18" x14ac:dyDescent="0.2">
      <c r="A13726" s="26"/>
      <c r="B13726" s="130"/>
    </row>
    <row r="13727" spans="1:2" ht="18" x14ac:dyDescent="0.2">
      <c r="A13727" s="26"/>
      <c r="B13727" s="130"/>
    </row>
    <row r="13728" spans="1:2" ht="18" x14ac:dyDescent="0.2">
      <c r="A13728" s="26"/>
      <c r="B13728" s="130"/>
    </row>
    <row r="13729" spans="1:2" ht="18" x14ac:dyDescent="0.2">
      <c r="A13729" s="26"/>
      <c r="B13729" s="130"/>
    </row>
    <row r="13730" spans="1:2" ht="18" x14ac:dyDescent="0.2">
      <c r="A13730" s="26"/>
      <c r="B13730" s="130"/>
    </row>
    <row r="13731" spans="1:2" ht="18" x14ac:dyDescent="0.2">
      <c r="A13731" s="26"/>
      <c r="B13731" s="130"/>
    </row>
    <row r="13732" spans="1:2" ht="18" x14ac:dyDescent="0.2">
      <c r="A13732" s="26"/>
      <c r="B13732" s="130"/>
    </row>
    <row r="13733" spans="1:2" ht="18" x14ac:dyDescent="0.2">
      <c r="A13733" s="26"/>
      <c r="B13733" s="130"/>
    </row>
    <row r="13734" spans="1:2" ht="18" x14ac:dyDescent="0.2">
      <c r="A13734" s="26"/>
      <c r="B13734" s="130"/>
    </row>
    <row r="13735" spans="1:2" ht="18" x14ac:dyDescent="0.2">
      <c r="A13735" s="26"/>
      <c r="B13735" s="130"/>
    </row>
    <row r="13736" spans="1:2" ht="18" x14ac:dyDescent="0.2">
      <c r="A13736" s="26"/>
      <c r="B13736" s="130"/>
    </row>
    <row r="13737" spans="1:2" ht="18" x14ac:dyDescent="0.2">
      <c r="A13737" s="26"/>
      <c r="B13737" s="130"/>
    </row>
    <row r="13738" spans="1:2" ht="18" x14ac:dyDescent="0.2">
      <c r="A13738" s="26"/>
      <c r="B13738" s="130"/>
    </row>
    <row r="13739" spans="1:2" ht="18" x14ac:dyDescent="0.2">
      <c r="A13739" s="26"/>
      <c r="B13739" s="130"/>
    </row>
    <row r="13740" spans="1:2" ht="18" x14ac:dyDescent="0.2">
      <c r="A13740" s="26"/>
      <c r="B13740" s="130"/>
    </row>
    <row r="13741" spans="1:2" ht="18" x14ac:dyDescent="0.2">
      <c r="A13741" s="26"/>
      <c r="B13741" s="130"/>
    </row>
    <row r="13742" spans="1:2" ht="18" x14ac:dyDescent="0.2">
      <c r="A13742" s="26"/>
      <c r="B13742" s="130"/>
    </row>
    <row r="13743" spans="1:2" ht="18" x14ac:dyDescent="0.2">
      <c r="A13743" s="26"/>
      <c r="B13743" s="130"/>
    </row>
    <row r="13744" spans="1:2" ht="18" x14ac:dyDescent="0.2">
      <c r="A13744" s="26"/>
      <c r="B13744" s="130"/>
    </row>
    <row r="13745" spans="1:2" ht="18" x14ac:dyDescent="0.2">
      <c r="A13745" s="26"/>
      <c r="B13745" s="130"/>
    </row>
    <row r="13746" spans="1:2" ht="18" x14ac:dyDescent="0.2">
      <c r="A13746" s="26"/>
      <c r="B13746" s="130"/>
    </row>
    <row r="13747" spans="1:2" ht="18" x14ac:dyDescent="0.2">
      <c r="A13747" s="26"/>
      <c r="B13747" s="130"/>
    </row>
    <row r="13748" spans="1:2" ht="18" x14ac:dyDescent="0.2">
      <c r="A13748" s="26"/>
      <c r="B13748" s="130"/>
    </row>
    <row r="13749" spans="1:2" ht="18" x14ac:dyDescent="0.2">
      <c r="A13749" s="26"/>
      <c r="B13749" s="130"/>
    </row>
    <row r="13750" spans="1:2" ht="18" x14ac:dyDescent="0.2">
      <c r="A13750" s="26"/>
      <c r="B13750" s="130"/>
    </row>
    <row r="13751" spans="1:2" ht="18" x14ac:dyDescent="0.2">
      <c r="A13751" s="26"/>
      <c r="B13751" s="130"/>
    </row>
    <row r="13752" spans="1:2" ht="18" x14ac:dyDescent="0.2">
      <c r="A13752" s="26"/>
      <c r="B13752" s="130"/>
    </row>
    <row r="13753" spans="1:2" ht="18" x14ac:dyDescent="0.2">
      <c r="A13753" s="26"/>
      <c r="B13753" s="130"/>
    </row>
    <row r="13754" spans="1:2" ht="18" x14ac:dyDescent="0.2">
      <c r="A13754" s="26"/>
      <c r="B13754" s="130"/>
    </row>
    <row r="13755" spans="1:2" ht="18" x14ac:dyDescent="0.2">
      <c r="A13755" s="26"/>
      <c r="B13755" s="130"/>
    </row>
    <row r="13756" spans="1:2" ht="18" x14ac:dyDescent="0.2">
      <c r="A13756" s="26"/>
      <c r="B13756" s="130"/>
    </row>
    <row r="13757" spans="1:2" ht="18" x14ac:dyDescent="0.2">
      <c r="A13757" s="26"/>
      <c r="B13757" s="130"/>
    </row>
    <row r="13758" spans="1:2" ht="18" x14ac:dyDescent="0.2">
      <c r="A13758" s="26"/>
      <c r="B13758" s="130"/>
    </row>
    <row r="13759" spans="1:2" ht="18" x14ac:dyDescent="0.2">
      <c r="A13759" s="26"/>
      <c r="B13759" s="130"/>
    </row>
    <row r="13760" spans="1:2" ht="18" x14ac:dyDescent="0.2">
      <c r="A13760" s="26"/>
      <c r="B13760" s="130"/>
    </row>
    <row r="13761" spans="1:2" ht="18" x14ac:dyDescent="0.2">
      <c r="A13761" s="26"/>
      <c r="B13761" s="130"/>
    </row>
    <row r="13762" spans="1:2" ht="18" x14ac:dyDescent="0.2">
      <c r="A13762" s="26"/>
      <c r="B13762" s="130"/>
    </row>
    <row r="13763" spans="1:2" ht="18" x14ac:dyDescent="0.2">
      <c r="A13763" s="26"/>
      <c r="B13763" s="130"/>
    </row>
    <row r="13764" spans="1:2" ht="18" x14ac:dyDescent="0.2">
      <c r="A13764" s="26"/>
      <c r="B13764" s="130"/>
    </row>
    <row r="13765" spans="1:2" ht="18" x14ac:dyDescent="0.2">
      <c r="A13765" s="26"/>
      <c r="B13765" s="130"/>
    </row>
    <row r="13766" spans="1:2" ht="18" x14ac:dyDescent="0.2">
      <c r="A13766" s="26"/>
      <c r="B13766" s="130"/>
    </row>
    <row r="13767" spans="1:2" ht="18" x14ac:dyDescent="0.2">
      <c r="A13767" s="26"/>
      <c r="B13767" s="130"/>
    </row>
    <row r="13768" spans="1:2" ht="18" x14ac:dyDescent="0.2">
      <c r="A13768" s="26"/>
      <c r="B13768" s="130"/>
    </row>
    <row r="13769" spans="1:2" ht="18" x14ac:dyDescent="0.2">
      <c r="A13769" s="26"/>
      <c r="B13769" s="130"/>
    </row>
    <row r="13770" spans="1:2" ht="18" x14ac:dyDescent="0.2">
      <c r="A13770" s="26"/>
      <c r="B13770" s="130"/>
    </row>
    <row r="13771" spans="1:2" ht="18" x14ac:dyDescent="0.2">
      <c r="A13771" s="26"/>
      <c r="B13771" s="130"/>
    </row>
    <row r="13772" spans="1:2" ht="18" x14ac:dyDescent="0.2">
      <c r="A13772" s="26"/>
      <c r="B13772" s="130"/>
    </row>
    <row r="13773" spans="1:2" ht="18" x14ac:dyDescent="0.2">
      <c r="A13773" s="26"/>
      <c r="B13773" s="130"/>
    </row>
    <row r="13774" spans="1:2" ht="18" x14ac:dyDescent="0.2">
      <c r="A13774" s="26"/>
      <c r="B13774" s="130"/>
    </row>
    <row r="13775" spans="1:2" ht="18" x14ac:dyDescent="0.2">
      <c r="A13775" s="26"/>
      <c r="B13775" s="130"/>
    </row>
    <row r="13776" spans="1:2" ht="18" x14ac:dyDescent="0.2">
      <c r="A13776" s="26"/>
      <c r="B13776" s="130"/>
    </row>
    <row r="13777" spans="1:2" ht="18" x14ac:dyDescent="0.2">
      <c r="A13777" s="26"/>
      <c r="B13777" s="130"/>
    </row>
    <row r="13778" spans="1:2" ht="18" x14ac:dyDescent="0.2">
      <c r="A13778" s="26"/>
      <c r="B13778" s="130"/>
    </row>
    <row r="13779" spans="1:2" ht="18" x14ac:dyDescent="0.2">
      <c r="A13779" s="26"/>
      <c r="B13779" s="130"/>
    </row>
    <row r="13780" spans="1:2" ht="18" x14ac:dyDescent="0.2">
      <c r="A13780" s="26"/>
      <c r="B13780" s="130"/>
    </row>
    <row r="13781" spans="1:2" ht="18" x14ac:dyDescent="0.2">
      <c r="A13781" s="26"/>
      <c r="B13781" s="130"/>
    </row>
    <row r="13782" spans="1:2" ht="18" x14ac:dyDescent="0.2">
      <c r="A13782" s="26"/>
      <c r="B13782" s="130"/>
    </row>
    <row r="13783" spans="1:2" ht="18" x14ac:dyDescent="0.2">
      <c r="A13783" s="26"/>
      <c r="B13783" s="130"/>
    </row>
    <row r="13784" spans="1:2" ht="18" x14ac:dyDescent="0.2">
      <c r="A13784" s="26"/>
      <c r="B13784" s="130"/>
    </row>
    <row r="13785" spans="1:2" ht="18" x14ac:dyDescent="0.2">
      <c r="A13785" s="26"/>
      <c r="B13785" s="130"/>
    </row>
    <row r="13786" spans="1:2" ht="18" x14ac:dyDescent="0.2">
      <c r="A13786" s="26"/>
      <c r="B13786" s="130"/>
    </row>
    <row r="13787" spans="1:2" ht="18" x14ac:dyDescent="0.2">
      <c r="A13787" s="26"/>
      <c r="B13787" s="130"/>
    </row>
    <row r="13788" spans="1:2" ht="18" x14ac:dyDescent="0.2">
      <c r="A13788" s="26"/>
      <c r="B13788" s="130"/>
    </row>
    <row r="13789" spans="1:2" ht="18" x14ac:dyDescent="0.2">
      <c r="A13789" s="26"/>
      <c r="B13789" s="130"/>
    </row>
    <row r="13790" spans="1:2" ht="18" x14ac:dyDescent="0.2">
      <c r="A13790" s="26"/>
      <c r="B13790" s="130"/>
    </row>
    <row r="13791" spans="1:2" ht="18" x14ac:dyDescent="0.2">
      <c r="A13791" s="26"/>
      <c r="B13791" s="130"/>
    </row>
    <row r="13792" spans="1:2" ht="18" x14ac:dyDescent="0.2">
      <c r="A13792" s="26"/>
      <c r="B13792" s="130"/>
    </row>
    <row r="13793" spans="1:2" ht="18" x14ac:dyDescent="0.2">
      <c r="A13793" s="26"/>
      <c r="B13793" s="130"/>
    </row>
    <row r="13794" spans="1:2" ht="18" x14ac:dyDescent="0.2">
      <c r="A13794" s="26"/>
      <c r="B13794" s="130"/>
    </row>
    <row r="13795" spans="1:2" ht="18" x14ac:dyDescent="0.2">
      <c r="A13795" s="26"/>
      <c r="B13795" s="130"/>
    </row>
    <row r="13796" spans="1:2" ht="18" x14ac:dyDescent="0.2">
      <c r="A13796" s="26"/>
      <c r="B13796" s="130"/>
    </row>
    <row r="13797" spans="1:2" ht="18" x14ac:dyDescent="0.2">
      <c r="A13797" s="26"/>
      <c r="B13797" s="130"/>
    </row>
    <row r="13798" spans="1:2" ht="18" x14ac:dyDescent="0.2">
      <c r="A13798" s="26"/>
      <c r="B13798" s="130"/>
    </row>
    <row r="13799" spans="1:2" ht="18" x14ac:dyDescent="0.2">
      <c r="A13799" s="26"/>
      <c r="B13799" s="130"/>
    </row>
    <row r="13800" spans="1:2" ht="18" x14ac:dyDescent="0.2">
      <c r="A13800" s="26"/>
      <c r="B13800" s="130"/>
    </row>
    <row r="13801" spans="1:2" ht="18" x14ac:dyDescent="0.2">
      <c r="A13801" s="26"/>
      <c r="B13801" s="130"/>
    </row>
    <row r="13802" spans="1:2" ht="18" x14ac:dyDescent="0.2">
      <c r="A13802" s="26"/>
      <c r="B13802" s="130"/>
    </row>
    <row r="13803" spans="1:2" ht="18" x14ac:dyDescent="0.2">
      <c r="A13803" s="26"/>
      <c r="B13803" s="130"/>
    </row>
    <row r="13804" spans="1:2" ht="18" x14ac:dyDescent="0.2">
      <c r="A13804" s="26"/>
      <c r="B13804" s="130"/>
    </row>
    <row r="13805" spans="1:2" ht="18" x14ac:dyDescent="0.2">
      <c r="A13805" s="26"/>
      <c r="B13805" s="130"/>
    </row>
    <row r="13806" spans="1:2" ht="18" x14ac:dyDescent="0.2">
      <c r="A13806" s="26"/>
      <c r="B13806" s="130"/>
    </row>
    <row r="13807" spans="1:2" ht="18" x14ac:dyDescent="0.2">
      <c r="A13807" s="26"/>
      <c r="B13807" s="130"/>
    </row>
    <row r="13808" spans="1:2" ht="18" x14ac:dyDescent="0.2">
      <c r="A13808" s="26"/>
      <c r="B13808" s="130"/>
    </row>
    <row r="13809" spans="1:2" ht="18" x14ac:dyDescent="0.2">
      <c r="A13809" s="26"/>
      <c r="B13809" s="130"/>
    </row>
    <row r="13810" spans="1:2" ht="18" x14ac:dyDescent="0.2">
      <c r="A13810" s="26"/>
      <c r="B13810" s="130"/>
    </row>
    <row r="13811" spans="1:2" ht="18" x14ac:dyDescent="0.2">
      <c r="A13811" s="26"/>
      <c r="B13811" s="130"/>
    </row>
    <row r="13812" spans="1:2" ht="18" x14ac:dyDescent="0.2">
      <c r="A13812" s="26"/>
      <c r="B13812" s="130"/>
    </row>
    <row r="13813" spans="1:2" ht="18" x14ac:dyDescent="0.2">
      <c r="A13813" s="26"/>
      <c r="B13813" s="130"/>
    </row>
    <row r="13814" spans="1:2" ht="18" x14ac:dyDescent="0.2">
      <c r="A13814" s="26"/>
      <c r="B13814" s="130"/>
    </row>
    <row r="13815" spans="1:2" ht="18" x14ac:dyDescent="0.2">
      <c r="A13815" s="26"/>
      <c r="B13815" s="130"/>
    </row>
    <row r="13816" spans="1:2" ht="18" x14ac:dyDescent="0.2">
      <c r="A13816" s="26"/>
      <c r="B13816" s="130"/>
    </row>
    <row r="13817" spans="1:2" ht="18" x14ac:dyDescent="0.2">
      <c r="A13817" s="26"/>
      <c r="B13817" s="130"/>
    </row>
    <row r="13818" spans="1:2" ht="18" x14ac:dyDescent="0.2">
      <c r="A13818" s="26"/>
      <c r="B13818" s="130"/>
    </row>
    <row r="13819" spans="1:2" ht="18" x14ac:dyDescent="0.2">
      <c r="A13819" s="26"/>
      <c r="B13819" s="130"/>
    </row>
    <row r="13820" spans="1:2" ht="18" x14ac:dyDescent="0.2">
      <c r="A13820" s="26"/>
      <c r="B13820" s="130"/>
    </row>
    <row r="13821" spans="1:2" ht="18" x14ac:dyDescent="0.2">
      <c r="A13821" s="26"/>
      <c r="B13821" s="130"/>
    </row>
    <row r="13822" spans="1:2" ht="18" x14ac:dyDescent="0.2">
      <c r="A13822" s="26"/>
      <c r="B13822" s="130"/>
    </row>
    <row r="13823" spans="1:2" ht="18" x14ac:dyDescent="0.2">
      <c r="A13823" s="26"/>
      <c r="B13823" s="130"/>
    </row>
    <row r="13824" spans="1:2" ht="18" x14ac:dyDescent="0.2">
      <c r="A13824" s="26"/>
      <c r="B13824" s="130"/>
    </row>
    <row r="13825" spans="1:2" ht="18" x14ac:dyDescent="0.2">
      <c r="A13825" s="26"/>
      <c r="B13825" s="130"/>
    </row>
    <row r="13826" spans="1:2" ht="18" x14ac:dyDescent="0.2">
      <c r="A13826" s="26"/>
      <c r="B13826" s="130"/>
    </row>
    <row r="13827" spans="1:2" ht="18" x14ac:dyDescent="0.2">
      <c r="A13827" s="26"/>
      <c r="B13827" s="130"/>
    </row>
    <row r="13828" spans="1:2" ht="18" x14ac:dyDescent="0.2">
      <c r="A13828" s="26"/>
      <c r="B13828" s="130"/>
    </row>
    <row r="13829" spans="1:2" ht="18" x14ac:dyDescent="0.2">
      <c r="A13829" s="26"/>
      <c r="B13829" s="130"/>
    </row>
    <row r="13830" spans="1:2" ht="18" x14ac:dyDescent="0.2">
      <c r="A13830" s="26"/>
      <c r="B13830" s="130"/>
    </row>
    <row r="13831" spans="1:2" ht="18" x14ac:dyDescent="0.2">
      <c r="A13831" s="26"/>
      <c r="B13831" s="130"/>
    </row>
    <row r="13832" spans="1:2" ht="18" x14ac:dyDescent="0.2">
      <c r="A13832" s="26"/>
      <c r="B13832" s="130"/>
    </row>
    <row r="13833" spans="1:2" ht="18" x14ac:dyDescent="0.2">
      <c r="A13833" s="26"/>
      <c r="B13833" s="130"/>
    </row>
    <row r="13834" spans="1:2" ht="18" x14ac:dyDescent="0.2">
      <c r="A13834" s="26"/>
      <c r="B13834" s="130"/>
    </row>
    <row r="13835" spans="1:2" ht="18" x14ac:dyDescent="0.2">
      <c r="A13835" s="26"/>
      <c r="B13835" s="130"/>
    </row>
    <row r="13836" spans="1:2" ht="18" x14ac:dyDescent="0.2">
      <c r="A13836" s="26"/>
      <c r="B13836" s="130"/>
    </row>
    <row r="13837" spans="1:2" ht="18" x14ac:dyDescent="0.2">
      <c r="A13837" s="26"/>
      <c r="B13837" s="130"/>
    </row>
    <row r="13838" spans="1:2" ht="18" x14ac:dyDescent="0.2">
      <c r="A13838" s="26"/>
      <c r="B13838" s="130"/>
    </row>
    <row r="13839" spans="1:2" ht="18" x14ac:dyDescent="0.2">
      <c r="A13839" s="26"/>
      <c r="B13839" s="130"/>
    </row>
    <row r="13840" spans="1:2" ht="18" x14ac:dyDescent="0.2">
      <c r="A13840" s="26"/>
      <c r="B13840" s="130"/>
    </row>
    <row r="13841" spans="1:2" ht="18" x14ac:dyDescent="0.2">
      <c r="A13841" s="26"/>
      <c r="B13841" s="130"/>
    </row>
    <row r="13842" spans="1:2" ht="18" x14ac:dyDescent="0.2">
      <c r="A13842" s="26"/>
      <c r="B13842" s="130"/>
    </row>
    <row r="13843" spans="1:2" ht="18" x14ac:dyDescent="0.2">
      <c r="A13843" s="26"/>
      <c r="B13843" s="130"/>
    </row>
    <row r="13844" spans="1:2" ht="18" x14ac:dyDescent="0.2">
      <c r="A13844" s="26"/>
      <c r="B13844" s="130"/>
    </row>
    <row r="13845" spans="1:2" ht="18" x14ac:dyDescent="0.2">
      <c r="A13845" s="26"/>
      <c r="B13845" s="130"/>
    </row>
    <row r="13846" spans="1:2" ht="18" x14ac:dyDescent="0.2">
      <c r="A13846" s="26"/>
      <c r="B13846" s="130"/>
    </row>
    <row r="13847" spans="1:2" ht="18" x14ac:dyDescent="0.2">
      <c r="A13847" s="26"/>
      <c r="B13847" s="130"/>
    </row>
    <row r="13848" spans="1:2" ht="18" x14ac:dyDescent="0.2">
      <c r="A13848" s="26"/>
      <c r="B13848" s="130"/>
    </row>
    <row r="13849" spans="1:2" ht="18" x14ac:dyDescent="0.2">
      <c r="A13849" s="26"/>
      <c r="B13849" s="130"/>
    </row>
    <row r="13850" spans="1:2" ht="18" x14ac:dyDescent="0.2">
      <c r="A13850" s="26"/>
      <c r="B13850" s="130"/>
    </row>
    <row r="13851" spans="1:2" ht="18" x14ac:dyDescent="0.2">
      <c r="A13851" s="26"/>
      <c r="B13851" s="130"/>
    </row>
    <row r="13852" spans="1:2" ht="18" x14ac:dyDescent="0.2">
      <c r="A13852" s="26"/>
      <c r="B13852" s="130"/>
    </row>
    <row r="13853" spans="1:2" ht="18" x14ac:dyDescent="0.2">
      <c r="A13853" s="26"/>
      <c r="B13853" s="130"/>
    </row>
    <row r="13854" spans="1:2" ht="18" x14ac:dyDescent="0.2">
      <c r="A13854" s="26"/>
      <c r="B13854" s="130"/>
    </row>
    <row r="13855" spans="1:2" ht="18" x14ac:dyDescent="0.2">
      <c r="A13855" s="26"/>
      <c r="B13855" s="130"/>
    </row>
    <row r="13856" spans="1:2" ht="18" x14ac:dyDescent="0.2">
      <c r="A13856" s="26"/>
      <c r="B13856" s="130"/>
    </row>
    <row r="13857" spans="1:2" ht="18" x14ac:dyDescent="0.2">
      <c r="A13857" s="26"/>
      <c r="B13857" s="130"/>
    </row>
    <row r="13858" spans="1:2" ht="18" x14ac:dyDescent="0.2">
      <c r="A13858" s="26"/>
      <c r="B13858" s="130"/>
    </row>
    <row r="13859" spans="1:2" ht="18" x14ac:dyDescent="0.2">
      <c r="A13859" s="26"/>
      <c r="B13859" s="130"/>
    </row>
    <row r="13860" spans="1:2" ht="18" x14ac:dyDescent="0.2">
      <c r="A13860" s="26"/>
      <c r="B13860" s="130"/>
    </row>
    <row r="13861" spans="1:2" ht="18" x14ac:dyDescent="0.2">
      <c r="A13861" s="26"/>
      <c r="B13861" s="130"/>
    </row>
    <row r="13862" spans="1:2" ht="18" x14ac:dyDescent="0.2">
      <c r="A13862" s="26"/>
      <c r="B13862" s="130"/>
    </row>
    <row r="13863" spans="1:2" ht="18" x14ac:dyDescent="0.2">
      <c r="A13863" s="26"/>
      <c r="B13863" s="130"/>
    </row>
    <row r="13864" spans="1:2" ht="18" x14ac:dyDescent="0.2">
      <c r="A13864" s="26"/>
      <c r="B13864" s="130"/>
    </row>
    <row r="13865" spans="1:2" ht="18" x14ac:dyDescent="0.2">
      <c r="A13865" s="26"/>
      <c r="B13865" s="130"/>
    </row>
    <row r="13866" spans="1:2" ht="18" x14ac:dyDescent="0.2">
      <c r="A13866" s="26"/>
      <c r="B13866" s="130"/>
    </row>
    <row r="13867" spans="1:2" ht="18" x14ac:dyDescent="0.2">
      <c r="A13867" s="26"/>
      <c r="B13867" s="130"/>
    </row>
    <row r="13868" spans="1:2" ht="18" x14ac:dyDescent="0.2">
      <c r="A13868" s="26"/>
      <c r="B13868" s="130"/>
    </row>
    <row r="13869" spans="1:2" ht="18" x14ac:dyDescent="0.2">
      <c r="A13869" s="26"/>
      <c r="B13869" s="130"/>
    </row>
    <row r="13870" spans="1:2" ht="18" x14ac:dyDescent="0.2">
      <c r="A13870" s="26"/>
      <c r="B13870" s="130"/>
    </row>
    <row r="13871" spans="1:2" ht="18" x14ac:dyDescent="0.2">
      <c r="A13871" s="26"/>
      <c r="B13871" s="130"/>
    </row>
    <row r="13872" spans="1:2" ht="18" x14ac:dyDescent="0.2">
      <c r="A13872" s="26"/>
      <c r="B13872" s="130"/>
    </row>
    <row r="13873" spans="1:2" ht="18" x14ac:dyDescent="0.2">
      <c r="A13873" s="26"/>
      <c r="B13873" s="130"/>
    </row>
    <row r="13874" spans="1:2" ht="18" x14ac:dyDescent="0.2">
      <c r="A13874" s="26"/>
      <c r="B13874" s="130"/>
    </row>
    <row r="13875" spans="1:2" ht="18" x14ac:dyDescent="0.2">
      <c r="A13875" s="26"/>
      <c r="B13875" s="130"/>
    </row>
    <row r="13876" spans="1:2" ht="18" x14ac:dyDescent="0.2">
      <c r="A13876" s="26"/>
      <c r="B13876" s="130"/>
    </row>
    <row r="13877" spans="1:2" ht="18" x14ac:dyDescent="0.2">
      <c r="A13877" s="26"/>
      <c r="B13877" s="130"/>
    </row>
    <row r="13878" spans="1:2" ht="18" x14ac:dyDescent="0.2">
      <c r="A13878" s="26"/>
      <c r="B13878" s="130"/>
    </row>
    <row r="13879" spans="1:2" ht="18" x14ac:dyDescent="0.2">
      <c r="A13879" s="26"/>
      <c r="B13879" s="130"/>
    </row>
    <row r="13880" spans="1:2" ht="18" x14ac:dyDescent="0.2">
      <c r="A13880" s="26"/>
      <c r="B13880" s="130"/>
    </row>
    <row r="13881" spans="1:2" ht="18" x14ac:dyDescent="0.2">
      <c r="A13881" s="26"/>
      <c r="B13881" s="130"/>
    </row>
    <row r="13882" spans="1:2" ht="18" x14ac:dyDescent="0.2">
      <c r="A13882" s="26"/>
      <c r="B13882" s="130"/>
    </row>
    <row r="13883" spans="1:2" ht="18" x14ac:dyDescent="0.2">
      <c r="A13883" s="26"/>
      <c r="B13883" s="130"/>
    </row>
    <row r="13884" spans="1:2" ht="18" x14ac:dyDescent="0.2">
      <c r="A13884" s="26"/>
      <c r="B13884" s="130"/>
    </row>
    <row r="13885" spans="1:2" ht="18" x14ac:dyDescent="0.2">
      <c r="A13885" s="26"/>
      <c r="B13885" s="130"/>
    </row>
    <row r="13886" spans="1:2" ht="18" x14ac:dyDescent="0.2">
      <c r="A13886" s="26"/>
      <c r="B13886" s="130"/>
    </row>
    <row r="13887" spans="1:2" ht="18" x14ac:dyDescent="0.2">
      <c r="A13887" s="26"/>
      <c r="B13887" s="130"/>
    </row>
    <row r="13888" spans="1:2" ht="18" x14ac:dyDescent="0.2">
      <c r="A13888" s="26"/>
      <c r="B13888" s="130"/>
    </row>
    <row r="13889" spans="1:2" ht="18" x14ac:dyDescent="0.2">
      <c r="A13889" s="26"/>
      <c r="B13889" s="130"/>
    </row>
    <row r="13890" spans="1:2" ht="18" x14ac:dyDescent="0.2">
      <c r="A13890" s="26"/>
      <c r="B13890" s="130"/>
    </row>
    <row r="13891" spans="1:2" ht="18" x14ac:dyDescent="0.2">
      <c r="A13891" s="26"/>
      <c r="B13891" s="130"/>
    </row>
    <row r="13892" spans="1:2" ht="18" x14ac:dyDescent="0.2">
      <c r="A13892" s="26"/>
      <c r="B13892" s="130"/>
    </row>
    <row r="13893" spans="1:2" ht="18" x14ac:dyDescent="0.2">
      <c r="A13893" s="26"/>
      <c r="B13893" s="130"/>
    </row>
    <row r="13894" spans="1:2" ht="18" x14ac:dyDescent="0.2">
      <c r="A13894" s="26"/>
      <c r="B13894" s="130"/>
    </row>
    <row r="13895" spans="1:2" ht="18" x14ac:dyDescent="0.2">
      <c r="A13895" s="26"/>
      <c r="B13895" s="130"/>
    </row>
    <row r="13896" spans="1:2" ht="18" x14ac:dyDescent="0.2">
      <c r="A13896" s="26"/>
      <c r="B13896" s="130"/>
    </row>
    <row r="13897" spans="1:2" ht="18" x14ac:dyDescent="0.2">
      <c r="A13897" s="26"/>
      <c r="B13897" s="130"/>
    </row>
    <row r="13898" spans="1:2" ht="18" x14ac:dyDescent="0.2">
      <c r="A13898" s="26"/>
      <c r="B13898" s="130"/>
    </row>
    <row r="13899" spans="1:2" ht="18" x14ac:dyDescent="0.2">
      <c r="A13899" s="26"/>
      <c r="B13899" s="130"/>
    </row>
    <row r="13900" spans="1:2" ht="18" x14ac:dyDescent="0.2">
      <c r="A13900" s="26"/>
      <c r="B13900" s="130"/>
    </row>
    <row r="13901" spans="1:2" ht="18" x14ac:dyDescent="0.2">
      <c r="A13901" s="26"/>
      <c r="B13901" s="130"/>
    </row>
    <row r="13902" spans="1:2" ht="18" x14ac:dyDescent="0.2">
      <c r="A13902" s="26"/>
      <c r="B13902" s="130"/>
    </row>
    <row r="13903" spans="1:2" ht="18" x14ac:dyDescent="0.2">
      <c r="A13903" s="26"/>
      <c r="B13903" s="130"/>
    </row>
    <row r="13904" spans="1:2" ht="18" x14ac:dyDescent="0.2">
      <c r="A13904" s="26"/>
      <c r="B13904" s="130"/>
    </row>
    <row r="13905" spans="1:2" ht="18" x14ac:dyDescent="0.2">
      <c r="A13905" s="26"/>
      <c r="B13905" s="130"/>
    </row>
    <row r="13906" spans="1:2" ht="18" x14ac:dyDescent="0.2">
      <c r="A13906" s="26"/>
      <c r="B13906" s="130"/>
    </row>
    <row r="13907" spans="1:2" ht="18" x14ac:dyDescent="0.2">
      <c r="A13907" s="26"/>
      <c r="B13907" s="130"/>
    </row>
    <row r="13908" spans="1:2" ht="18" x14ac:dyDescent="0.2">
      <c r="A13908" s="26"/>
      <c r="B13908" s="130"/>
    </row>
    <row r="13909" spans="1:2" ht="18" x14ac:dyDescent="0.2">
      <c r="A13909" s="26"/>
      <c r="B13909" s="130"/>
    </row>
    <row r="13910" spans="1:2" ht="18" x14ac:dyDescent="0.2">
      <c r="A13910" s="26"/>
      <c r="B13910" s="130"/>
    </row>
    <row r="13911" spans="1:2" ht="18" x14ac:dyDescent="0.2">
      <c r="A13911" s="26"/>
      <c r="B13911" s="130"/>
    </row>
    <row r="13912" spans="1:2" ht="18" x14ac:dyDescent="0.2">
      <c r="A13912" s="26"/>
      <c r="B13912" s="130"/>
    </row>
    <row r="13913" spans="1:2" ht="18" x14ac:dyDescent="0.2">
      <c r="A13913" s="26"/>
      <c r="B13913" s="130"/>
    </row>
    <row r="13914" spans="1:2" ht="18" x14ac:dyDescent="0.2">
      <c r="A13914" s="26"/>
      <c r="B13914" s="130"/>
    </row>
    <row r="13915" spans="1:2" ht="18" x14ac:dyDescent="0.2">
      <c r="A13915" s="26"/>
      <c r="B13915" s="130"/>
    </row>
    <row r="13916" spans="1:2" ht="18" x14ac:dyDescent="0.2">
      <c r="A13916" s="26"/>
      <c r="B13916" s="130"/>
    </row>
    <row r="13917" spans="1:2" ht="18" x14ac:dyDescent="0.2">
      <c r="A13917" s="26"/>
      <c r="B13917" s="130"/>
    </row>
    <row r="13918" spans="1:2" ht="18" x14ac:dyDescent="0.2">
      <c r="A13918" s="26"/>
      <c r="B13918" s="130"/>
    </row>
    <row r="13919" spans="1:2" ht="18" x14ac:dyDescent="0.2">
      <c r="A13919" s="26"/>
      <c r="B13919" s="130"/>
    </row>
    <row r="13920" spans="1:2" ht="18" x14ac:dyDescent="0.2">
      <c r="A13920" s="26"/>
      <c r="B13920" s="130"/>
    </row>
    <row r="13921" spans="1:2" ht="18" x14ac:dyDescent="0.2">
      <c r="A13921" s="26"/>
      <c r="B13921" s="130"/>
    </row>
    <row r="13922" spans="1:2" ht="18" x14ac:dyDescent="0.2">
      <c r="A13922" s="26"/>
      <c r="B13922" s="130"/>
    </row>
    <row r="13923" spans="1:2" ht="18" x14ac:dyDescent="0.2">
      <c r="A13923" s="26"/>
      <c r="B13923" s="130"/>
    </row>
    <row r="13924" spans="1:2" ht="18" x14ac:dyDescent="0.2">
      <c r="A13924" s="26"/>
      <c r="B13924" s="130"/>
    </row>
    <row r="13925" spans="1:2" ht="18" x14ac:dyDescent="0.2">
      <c r="A13925" s="26"/>
      <c r="B13925" s="130"/>
    </row>
    <row r="13926" spans="1:2" ht="18" x14ac:dyDescent="0.2">
      <c r="A13926" s="26"/>
      <c r="B13926" s="130"/>
    </row>
    <row r="13927" spans="1:2" ht="18" x14ac:dyDescent="0.2">
      <c r="A13927" s="26"/>
      <c r="B13927" s="130"/>
    </row>
    <row r="13928" spans="1:2" ht="18" x14ac:dyDescent="0.2">
      <c r="A13928" s="26"/>
      <c r="B13928" s="130"/>
    </row>
    <row r="13929" spans="1:2" ht="18" x14ac:dyDescent="0.2">
      <c r="A13929" s="26"/>
      <c r="B13929" s="130"/>
    </row>
    <row r="13930" spans="1:2" ht="18" x14ac:dyDescent="0.2">
      <c r="A13930" s="26"/>
      <c r="B13930" s="130"/>
    </row>
    <row r="13931" spans="1:2" ht="18" x14ac:dyDescent="0.2">
      <c r="A13931" s="26"/>
      <c r="B13931" s="130"/>
    </row>
    <row r="13932" spans="1:2" ht="18" x14ac:dyDescent="0.2">
      <c r="A13932" s="26"/>
      <c r="B13932" s="130"/>
    </row>
    <row r="13933" spans="1:2" ht="18" x14ac:dyDescent="0.2">
      <c r="A13933" s="26"/>
      <c r="B13933" s="130"/>
    </row>
    <row r="13934" spans="1:2" ht="18" x14ac:dyDescent="0.2">
      <c r="A13934" s="26"/>
      <c r="B13934" s="130"/>
    </row>
    <row r="13935" spans="1:2" ht="18" x14ac:dyDescent="0.2">
      <c r="A13935" s="26"/>
      <c r="B13935" s="130"/>
    </row>
    <row r="13936" spans="1:2" ht="18" x14ac:dyDescent="0.2">
      <c r="A13936" s="26"/>
      <c r="B13936" s="130"/>
    </row>
    <row r="13937" spans="1:2" ht="18" x14ac:dyDescent="0.2">
      <c r="A13937" s="26"/>
      <c r="B13937" s="130"/>
    </row>
    <row r="13938" spans="1:2" ht="18" x14ac:dyDescent="0.2">
      <c r="A13938" s="26"/>
      <c r="B13938" s="130"/>
    </row>
    <row r="13939" spans="1:2" ht="18" x14ac:dyDescent="0.2">
      <c r="A13939" s="26"/>
      <c r="B13939" s="130"/>
    </row>
    <row r="13940" spans="1:2" ht="18" x14ac:dyDescent="0.2">
      <c r="A13940" s="26"/>
      <c r="B13940" s="130"/>
    </row>
    <row r="13941" spans="1:2" ht="18" x14ac:dyDescent="0.2">
      <c r="A13941" s="26"/>
      <c r="B13941" s="130"/>
    </row>
    <row r="13942" spans="1:2" ht="18" x14ac:dyDescent="0.2">
      <c r="A13942" s="26"/>
      <c r="B13942" s="130"/>
    </row>
    <row r="13943" spans="1:2" ht="18" x14ac:dyDescent="0.2">
      <c r="A13943" s="26"/>
      <c r="B13943" s="130"/>
    </row>
    <row r="13944" spans="1:2" ht="18" x14ac:dyDescent="0.2">
      <c r="A13944" s="26"/>
      <c r="B13944" s="130"/>
    </row>
    <row r="13945" spans="1:2" ht="18" x14ac:dyDescent="0.2">
      <c r="A13945" s="26"/>
      <c r="B13945" s="130"/>
    </row>
    <row r="13946" spans="1:2" ht="18" x14ac:dyDescent="0.2">
      <c r="A13946" s="26"/>
      <c r="B13946" s="130"/>
    </row>
    <row r="13947" spans="1:2" ht="18" x14ac:dyDescent="0.2">
      <c r="A13947" s="26"/>
      <c r="B13947" s="130"/>
    </row>
    <row r="13948" spans="1:2" ht="18" x14ac:dyDescent="0.2">
      <c r="A13948" s="26"/>
      <c r="B13948" s="130"/>
    </row>
    <row r="13949" spans="1:2" ht="18" x14ac:dyDescent="0.2">
      <c r="A13949" s="26"/>
      <c r="B13949" s="130"/>
    </row>
    <row r="13950" spans="1:2" ht="18" x14ac:dyDescent="0.2">
      <c r="A13950" s="26"/>
      <c r="B13950" s="130"/>
    </row>
    <row r="13951" spans="1:2" ht="18" x14ac:dyDescent="0.2">
      <c r="A13951" s="26"/>
      <c r="B13951" s="130"/>
    </row>
    <row r="13952" spans="1:2" ht="18" x14ac:dyDescent="0.2">
      <c r="A13952" s="26"/>
      <c r="B13952" s="130"/>
    </row>
    <row r="13953" spans="1:2" ht="18" x14ac:dyDescent="0.2">
      <c r="A13953" s="26"/>
      <c r="B13953" s="130"/>
    </row>
    <row r="13954" spans="1:2" ht="18" x14ac:dyDescent="0.2">
      <c r="A13954" s="26"/>
      <c r="B13954" s="130"/>
    </row>
    <row r="13955" spans="1:2" ht="18" x14ac:dyDescent="0.2">
      <c r="A13955" s="26"/>
      <c r="B13955" s="130"/>
    </row>
    <row r="13956" spans="1:2" ht="18" x14ac:dyDescent="0.2">
      <c r="A13956" s="26"/>
      <c r="B13956" s="130"/>
    </row>
    <row r="13957" spans="1:2" ht="18" x14ac:dyDescent="0.2">
      <c r="A13957" s="26"/>
      <c r="B13957" s="130"/>
    </row>
    <row r="13958" spans="1:2" ht="18" x14ac:dyDescent="0.2">
      <c r="A13958" s="26"/>
      <c r="B13958" s="130"/>
    </row>
    <row r="13959" spans="1:2" ht="18" x14ac:dyDescent="0.2">
      <c r="A13959" s="26"/>
      <c r="B13959" s="130"/>
    </row>
    <row r="13960" spans="1:2" ht="18" x14ac:dyDescent="0.2">
      <c r="A13960" s="26"/>
      <c r="B13960" s="130"/>
    </row>
    <row r="13961" spans="1:2" ht="18" x14ac:dyDescent="0.2">
      <c r="A13961" s="26"/>
      <c r="B13961" s="130"/>
    </row>
    <row r="13962" spans="1:2" ht="18" x14ac:dyDescent="0.2">
      <c r="A13962" s="26"/>
      <c r="B13962" s="130"/>
    </row>
    <row r="13963" spans="1:2" ht="18" x14ac:dyDescent="0.2">
      <c r="A13963" s="26"/>
      <c r="B13963" s="130"/>
    </row>
    <row r="13964" spans="1:2" ht="18" x14ac:dyDescent="0.2">
      <c r="A13964" s="26"/>
      <c r="B13964" s="130"/>
    </row>
    <row r="13965" spans="1:2" ht="18" x14ac:dyDescent="0.2">
      <c r="A13965" s="26"/>
      <c r="B13965" s="130"/>
    </row>
    <row r="13966" spans="1:2" ht="18" x14ac:dyDescent="0.2">
      <c r="A13966" s="26"/>
      <c r="B13966" s="130"/>
    </row>
    <row r="13967" spans="1:2" ht="18" x14ac:dyDescent="0.2">
      <c r="A13967" s="26"/>
      <c r="B13967" s="130"/>
    </row>
    <row r="13968" spans="1:2" ht="18" x14ac:dyDescent="0.2">
      <c r="A13968" s="26"/>
      <c r="B13968" s="130"/>
    </row>
    <row r="13969" spans="1:2" ht="18" x14ac:dyDescent="0.2">
      <c r="A13969" s="26"/>
      <c r="B13969" s="130"/>
    </row>
    <row r="13970" spans="1:2" ht="18" x14ac:dyDescent="0.2">
      <c r="A13970" s="26"/>
      <c r="B13970" s="130"/>
    </row>
    <row r="13971" spans="1:2" ht="18" x14ac:dyDescent="0.2">
      <c r="A13971" s="26"/>
      <c r="B13971" s="130"/>
    </row>
    <row r="13972" spans="1:2" ht="18" x14ac:dyDescent="0.2">
      <c r="A13972" s="26"/>
      <c r="B13972" s="130"/>
    </row>
    <row r="13973" spans="1:2" ht="18" x14ac:dyDescent="0.2">
      <c r="A13973" s="26"/>
      <c r="B13973" s="130"/>
    </row>
    <row r="13974" spans="1:2" ht="18" x14ac:dyDescent="0.2">
      <c r="A13974" s="26"/>
      <c r="B13974" s="130"/>
    </row>
    <row r="13975" spans="1:2" ht="18" x14ac:dyDescent="0.2">
      <c r="A13975" s="26"/>
      <c r="B13975" s="130"/>
    </row>
    <row r="13976" spans="1:2" ht="18" x14ac:dyDescent="0.2">
      <c r="A13976" s="26"/>
      <c r="B13976" s="130"/>
    </row>
    <row r="13977" spans="1:2" ht="18" x14ac:dyDescent="0.2">
      <c r="A13977" s="26"/>
      <c r="B13977" s="130"/>
    </row>
    <row r="13978" spans="1:2" ht="18" x14ac:dyDescent="0.2">
      <c r="A13978" s="26"/>
      <c r="B13978" s="130"/>
    </row>
    <row r="13979" spans="1:2" ht="18" x14ac:dyDescent="0.2">
      <c r="A13979" s="26"/>
      <c r="B13979" s="130"/>
    </row>
    <row r="13980" spans="1:2" ht="18" x14ac:dyDescent="0.2">
      <c r="A13980" s="26"/>
      <c r="B13980" s="130"/>
    </row>
    <row r="13981" spans="1:2" ht="18" x14ac:dyDescent="0.2">
      <c r="A13981" s="26"/>
      <c r="B13981" s="130"/>
    </row>
    <row r="13982" spans="1:2" ht="18" x14ac:dyDescent="0.2">
      <c r="A13982" s="26"/>
      <c r="B13982" s="130"/>
    </row>
    <row r="13983" spans="1:2" ht="18" x14ac:dyDescent="0.2">
      <c r="A13983" s="26"/>
      <c r="B13983" s="130"/>
    </row>
    <row r="13984" spans="1:2" ht="18" x14ac:dyDescent="0.2">
      <c r="A13984" s="26"/>
      <c r="B13984" s="130"/>
    </row>
    <row r="13985" spans="1:2" ht="18" x14ac:dyDescent="0.2">
      <c r="A13985" s="26"/>
      <c r="B13985" s="130"/>
    </row>
    <row r="13986" spans="1:2" ht="18" x14ac:dyDescent="0.2">
      <c r="A13986" s="26"/>
      <c r="B13986" s="130"/>
    </row>
    <row r="13987" spans="1:2" ht="18" x14ac:dyDescent="0.2">
      <c r="A13987" s="26"/>
      <c r="B13987" s="130"/>
    </row>
    <row r="13988" spans="1:2" ht="18" x14ac:dyDescent="0.2">
      <c r="A13988" s="26"/>
      <c r="B13988" s="130"/>
    </row>
    <row r="13989" spans="1:2" ht="18" x14ac:dyDescent="0.2">
      <c r="A13989" s="26"/>
      <c r="B13989" s="130"/>
    </row>
    <row r="13990" spans="1:2" ht="18" x14ac:dyDescent="0.2">
      <c r="A13990" s="26"/>
      <c r="B13990" s="130"/>
    </row>
    <row r="13991" spans="1:2" ht="18" x14ac:dyDescent="0.2">
      <c r="A13991" s="26"/>
      <c r="B13991" s="130"/>
    </row>
    <row r="13992" spans="1:2" ht="18" x14ac:dyDescent="0.2">
      <c r="A13992" s="26"/>
      <c r="B13992" s="130"/>
    </row>
    <row r="13993" spans="1:2" ht="18" x14ac:dyDescent="0.2">
      <c r="A13993" s="26"/>
      <c r="B13993" s="130"/>
    </row>
    <row r="13994" spans="1:2" ht="18" x14ac:dyDescent="0.2">
      <c r="A13994" s="26"/>
      <c r="B13994" s="130"/>
    </row>
    <row r="13995" spans="1:2" ht="18" x14ac:dyDescent="0.2">
      <c r="A13995" s="26"/>
      <c r="B13995" s="130"/>
    </row>
    <row r="13996" spans="1:2" ht="18" x14ac:dyDescent="0.2">
      <c r="A13996" s="26"/>
      <c r="B13996" s="130"/>
    </row>
    <row r="13997" spans="1:2" ht="18" x14ac:dyDescent="0.2">
      <c r="A13997" s="26"/>
      <c r="B13997" s="130"/>
    </row>
    <row r="13998" spans="1:2" ht="18" x14ac:dyDescent="0.2">
      <c r="A13998" s="26"/>
      <c r="B13998" s="130"/>
    </row>
    <row r="13999" spans="1:2" ht="18" x14ac:dyDescent="0.2">
      <c r="A13999" s="26"/>
      <c r="B13999" s="130"/>
    </row>
    <row r="14000" spans="1:2" ht="18" x14ac:dyDescent="0.2">
      <c r="A14000" s="26"/>
      <c r="B14000" s="130"/>
    </row>
    <row r="14001" spans="1:2" ht="18" x14ac:dyDescent="0.2">
      <c r="A14001" s="26"/>
      <c r="B14001" s="130"/>
    </row>
    <row r="14002" spans="1:2" ht="18" x14ac:dyDescent="0.2">
      <c r="A14002" s="26"/>
      <c r="B14002" s="130"/>
    </row>
    <row r="14003" spans="1:2" ht="18" x14ac:dyDescent="0.2">
      <c r="A14003" s="26"/>
      <c r="B14003" s="130"/>
    </row>
    <row r="14004" spans="1:2" ht="18" x14ac:dyDescent="0.2">
      <c r="A14004" s="26"/>
      <c r="B14004" s="130"/>
    </row>
    <row r="14005" spans="1:2" ht="18" x14ac:dyDescent="0.2">
      <c r="A14005" s="26"/>
      <c r="B14005" s="130"/>
    </row>
    <row r="14006" spans="1:2" ht="18" x14ac:dyDescent="0.2">
      <c r="A14006" s="26"/>
      <c r="B14006" s="130"/>
    </row>
    <row r="14007" spans="1:2" ht="18" x14ac:dyDescent="0.2">
      <c r="A14007" s="26"/>
      <c r="B14007" s="130"/>
    </row>
    <row r="14008" spans="1:2" ht="18" x14ac:dyDescent="0.2">
      <c r="A14008" s="26"/>
      <c r="B14008" s="130"/>
    </row>
    <row r="14009" spans="1:2" ht="18" x14ac:dyDescent="0.2">
      <c r="A14009" s="26"/>
      <c r="B14009" s="130"/>
    </row>
    <row r="14010" spans="1:2" ht="18" x14ac:dyDescent="0.2">
      <c r="A14010" s="26"/>
      <c r="B14010" s="130"/>
    </row>
    <row r="14011" spans="1:2" ht="18" x14ac:dyDescent="0.2">
      <c r="A14011" s="26"/>
      <c r="B14011" s="130"/>
    </row>
    <row r="14012" spans="1:2" ht="18" x14ac:dyDescent="0.2">
      <c r="A14012" s="26"/>
      <c r="B14012" s="130"/>
    </row>
    <row r="14013" spans="1:2" ht="18" x14ac:dyDescent="0.2">
      <c r="A14013" s="26"/>
      <c r="B14013" s="130"/>
    </row>
    <row r="14014" spans="1:2" ht="18" x14ac:dyDescent="0.2">
      <c r="A14014" s="26"/>
      <c r="B14014" s="130"/>
    </row>
    <row r="14015" spans="1:2" ht="18" x14ac:dyDescent="0.2">
      <c r="A14015" s="26"/>
      <c r="B14015" s="130"/>
    </row>
    <row r="14016" spans="1:2" ht="18" x14ac:dyDescent="0.2">
      <c r="A14016" s="26"/>
      <c r="B14016" s="130"/>
    </row>
    <row r="14017" spans="1:2" ht="18" x14ac:dyDescent="0.2">
      <c r="A14017" s="26"/>
      <c r="B14017" s="130"/>
    </row>
    <row r="14018" spans="1:2" ht="18" x14ac:dyDescent="0.2">
      <c r="A14018" s="26"/>
      <c r="B14018" s="130"/>
    </row>
    <row r="14019" spans="1:2" ht="18" x14ac:dyDescent="0.2">
      <c r="A14019" s="26"/>
      <c r="B14019" s="130"/>
    </row>
    <row r="14020" spans="1:2" ht="18" x14ac:dyDescent="0.2">
      <c r="A14020" s="26"/>
      <c r="B14020" s="130"/>
    </row>
    <row r="14021" spans="1:2" ht="18" x14ac:dyDescent="0.2">
      <c r="A14021" s="26"/>
      <c r="B14021" s="130"/>
    </row>
    <row r="14022" spans="1:2" ht="18" x14ac:dyDescent="0.2">
      <c r="A14022" s="26"/>
      <c r="B14022" s="130"/>
    </row>
    <row r="14023" spans="1:2" ht="18" x14ac:dyDescent="0.2">
      <c r="A14023" s="26"/>
      <c r="B14023" s="130"/>
    </row>
    <row r="14024" spans="1:2" ht="18" x14ac:dyDescent="0.2">
      <c r="A14024" s="26"/>
      <c r="B14024" s="130"/>
    </row>
    <row r="14025" spans="1:2" ht="18" x14ac:dyDescent="0.2">
      <c r="A14025" s="26"/>
      <c r="B14025" s="130"/>
    </row>
    <row r="14026" spans="1:2" ht="18" x14ac:dyDescent="0.2">
      <c r="A14026" s="26"/>
      <c r="B14026" s="130"/>
    </row>
    <row r="14027" spans="1:2" ht="18" x14ac:dyDescent="0.2">
      <c r="A14027" s="26"/>
      <c r="B14027" s="130"/>
    </row>
    <row r="14028" spans="1:2" ht="18" x14ac:dyDescent="0.2">
      <c r="A14028" s="26"/>
      <c r="B14028" s="130"/>
    </row>
    <row r="14029" spans="1:2" ht="18" x14ac:dyDescent="0.2">
      <c r="A14029" s="26"/>
      <c r="B14029" s="130"/>
    </row>
    <row r="14030" spans="1:2" ht="18" x14ac:dyDescent="0.2">
      <c r="A14030" s="26"/>
      <c r="B14030" s="130"/>
    </row>
    <row r="14031" spans="1:2" ht="18" x14ac:dyDescent="0.2">
      <c r="A14031" s="26"/>
      <c r="B14031" s="130"/>
    </row>
    <row r="14032" spans="1:2" ht="18" x14ac:dyDescent="0.2">
      <c r="A14032" s="26"/>
      <c r="B14032" s="130"/>
    </row>
    <row r="14033" spans="1:2" ht="18" x14ac:dyDescent="0.2">
      <c r="A14033" s="26"/>
      <c r="B14033" s="130"/>
    </row>
    <row r="14034" spans="1:2" ht="18" x14ac:dyDescent="0.2">
      <c r="A14034" s="26"/>
      <c r="B14034" s="130"/>
    </row>
    <row r="14035" spans="1:2" ht="18" x14ac:dyDescent="0.2">
      <c r="A14035" s="26"/>
      <c r="B14035" s="130"/>
    </row>
    <row r="14036" spans="1:2" ht="18" x14ac:dyDescent="0.2">
      <c r="A14036" s="26"/>
      <c r="B14036" s="130"/>
    </row>
    <row r="14037" spans="1:2" ht="18" x14ac:dyDescent="0.2">
      <c r="A14037" s="26"/>
      <c r="B14037" s="130"/>
    </row>
    <row r="14038" spans="1:2" ht="18" x14ac:dyDescent="0.2">
      <c r="A14038" s="26"/>
      <c r="B14038" s="130"/>
    </row>
    <row r="14039" spans="1:2" ht="18" x14ac:dyDescent="0.2">
      <c r="A14039" s="26"/>
      <c r="B14039" s="130"/>
    </row>
    <row r="14040" spans="1:2" ht="18" x14ac:dyDescent="0.2">
      <c r="A14040" s="26"/>
      <c r="B14040" s="130"/>
    </row>
    <row r="14041" spans="1:2" ht="18" x14ac:dyDescent="0.2">
      <c r="A14041" s="26"/>
      <c r="B14041" s="130"/>
    </row>
    <row r="14042" spans="1:2" ht="18" x14ac:dyDescent="0.2">
      <c r="A14042" s="26"/>
      <c r="B14042" s="130"/>
    </row>
    <row r="14043" spans="1:2" ht="18" x14ac:dyDescent="0.2">
      <c r="A14043" s="26"/>
      <c r="B14043" s="130"/>
    </row>
    <row r="14044" spans="1:2" ht="18" x14ac:dyDescent="0.2">
      <c r="A14044" s="26"/>
      <c r="B14044" s="130"/>
    </row>
    <row r="14045" spans="1:2" ht="18" x14ac:dyDescent="0.2">
      <c r="A14045" s="26"/>
      <c r="B14045" s="130"/>
    </row>
    <row r="14046" spans="1:2" ht="18" x14ac:dyDescent="0.2">
      <c r="A14046" s="26"/>
      <c r="B14046" s="130"/>
    </row>
    <row r="14047" spans="1:2" ht="18" x14ac:dyDescent="0.2">
      <c r="A14047" s="26"/>
      <c r="B14047" s="130"/>
    </row>
    <row r="14048" spans="1:2" ht="18" x14ac:dyDescent="0.2">
      <c r="A14048" s="26"/>
      <c r="B14048" s="130"/>
    </row>
    <row r="14049" spans="1:2" ht="18" x14ac:dyDescent="0.2">
      <c r="A14049" s="26"/>
      <c r="B14049" s="130"/>
    </row>
    <row r="14050" spans="1:2" ht="18" x14ac:dyDescent="0.2">
      <c r="A14050" s="26"/>
      <c r="B14050" s="130"/>
    </row>
    <row r="14051" spans="1:2" ht="18" x14ac:dyDescent="0.2">
      <c r="A14051" s="26"/>
      <c r="B14051" s="130"/>
    </row>
    <row r="14052" spans="1:2" ht="18" x14ac:dyDescent="0.2">
      <c r="A14052" s="26"/>
      <c r="B14052" s="130"/>
    </row>
    <row r="14053" spans="1:2" ht="18" x14ac:dyDescent="0.2">
      <c r="A14053" s="26"/>
      <c r="B14053" s="130"/>
    </row>
    <row r="14054" spans="1:2" ht="18" x14ac:dyDescent="0.2">
      <c r="A14054" s="26"/>
      <c r="B14054" s="130"/>
    </row>
    <row r="14055" spans="1:2" ht="18" x14ac:dyDescent="0.2">
      <c r="A14055" s="26"/>
      <c r="B14055" s="130"/>
    </row>
    <row r="14056" spans="1:2" ht="18" x14ac:dyDescent="0.2">
      <c r="A14056" s="26"/>
      <c r="B14056" s="130"/>
    </row>
    <row r="14057" spans="1:2" ht="18" x14ac:dyDescent="0.2">
      <c r="A14057" s="26"/>
      <c r="B14057" s="130"/>
    </row>
    <row r="14058" spans="1:2" ht="18" x14ac:dyDescent="0.2">
      <c r="A14058" s="26"/>
      <c r="B14058" s="130"/>
    </row>
    <row r="14059" spans="1:2" ht="18" x14ac:dyDescent="0.2">
      <c r="A14059" s="26"/>
      <c r="B14059" s="130"/>
    </row>
    <row r="14060" spans="1:2" ht="18" x14ac:dyDescent="0.2">
      <c r="A14060" s="26"/>
      <c r="B14060" s="130"/>
    </row>
    <row r="14061" spans="1:2" ht="18" x14ac:dyDescent="0.2">
      <c r="A14061" s="26"/>
      <c r="B14061" s="130"/>
    </row>
    <row r="14062" spans="1:2" ht="18" x14ac:dyDescent="0.2">
      <c r="A14062" s="26"/>
      <c r="B14062" s="130"/>
    </row>
    <row r="14063" spans="1:2" ht="18" x14ac:dyDescent="0.2">
      <c r="A14063" s="26"/>
      <c r="B14063" s="130"/>
    </row>
    <row r="14064" spans="1:2" ht="18" x14ac:dyDescent="0.2">
      <c r="A14064" s="26"/>
      <c r="B14064" s="130"/>
    </row>
    <row r="14065" spans="1:2" ht="18" x14ac:dyDescent="0.2">
      <c r="A14065" s="26"/>
      <c r="B14065" s="130"/>
    </row>
    <row r="14066" spans="1:2" ht="18" x14ac:dyDescent="0.2">
      <c r="A14066" s="26"/>
      <c r="B14066" s="130"/>
    </row>
    <row r="14067" spans="1:2" ht="18" x14ac:dyDescent="0.2">
      <c r="A14067" s="26"/>
      <c r="B14067" s="130"/>
    </row>
    <row r="14068" spans="1:2" ht="18" x14ac:dyDescent="0.2">
      <c r="A14068" s="26"/>
      <c r="B14068" s="130"/>
    </row>
    <row r="14069" spans="1:2" ht="18" x14ac:dyDescent="0.2">
      <c r="A14069" s="26"/>
      <c r="B14069" s="130"/>
    </row>
    <row r="14070" spans="1:2" ht="18" x14ac:dyDescent="0.2">
      <c r="A14070" s="26"/>
      <c r="B14070" s="130"/>
    </row>
    <row r="14071" spans="1:2" ht="18" x14ac:dyDescent="0.2">
      <c r="A14071" s="26"/>
      <c r="B14071" s="130"/>
    </row>
    <row r="14072" spans="1:2" ht="18" x14ac:dyDescent="0.2">
      <c r="A14072" s="26"/>
      <c r="B14072" s="130"/>
    </row>
    <row r="14073" spans="1:2" ht="18" x14ac:dyDescent="0.2">
      <c r="A14073" s="26"/>
      <c r="B14073" s="130"/>
    </row>
    <row r="14074" spans="1:2" ht="18" x14ac:dyDescent="0.2">
      <c r="A14074" s="26"/>
      <c r="B14074" s="130"/>
    </row>
    <row r="14075" spans="1:2" ht="18" x14ac:dyDescent="0.2">
      <c r="A14075" s="26"/>
      <c r="B14075" s="130"/>
    </row>
    <row r="14076" spans="1:2" ht="18" x14ac:dyDescent="0.2">
      <c r="A14076" s="26"/>
      <c r="B14076" s="130"/>
    </row>
    <row r="14077" spans="1:2" ht="18" x14ac:dyDescent="0.2">
      <c r="A14077" s="26"/>
      <c r="B14077" s="130"/>
    </row>
    <row r="14078" spans="1:2" ht="18" x14ac:dyDescent="0.2">
      <c r="A14078" s="26"/>
      <c r="B14078" s="130"/>
    </row>
    <row r="14079" spans="1:2" ht="18" x14ac:dyDescent="0.2">
      <c r="A14079" s="26"/>
      <c r="B14079" s="130"/>
    </row>
    <row r="14080" spans="1:2" ht="18" x14ac:dyDescent="0.2">
      <c r="A14080" s="26"/>
      <c r="B14080" s="130"/>
    </row>
    <row r="14081" spans="1:2" ht="18" x14ac:dyDescent="0.2">
      <c r="A14081" s="26"/>
      <c r="B14081" s="130"/>
    </row>
    <row r="14082" spans="1:2" ht="18" x14ac:dyDescent="0.2">
      <c r="A14082" s="26"/>
      <c r="B14082" s="130"/>
    </row>
    <row r="14083" spans="1:2" ht="18" x14ac:dyDescent="0.2">
      <c r="A14083" s="26"/>
      <c r="B14083" s="130"/>
    </row>
    <row r="14084" spans="1:2" ht="18" x14ac:dyDescent="0.2">
      <c r="A14084" s="26"/>
      <c r="B14084" s="130"/>
    </row>
    <row r="14085" spans="1:2" ht="18" x14ac:dyDescent="0.2">
      <c r="A14085" s="26"/>
      <c r="B14085" s="130"/>
    </row>
    <row r="14086" spans="1:2" ht="18" x14ac:dyDescent="0.2">
      <c r="A14086" s="26"/>
      <c r="B14086" s="130"/>
    </row>
    <row r="14087" spans="1:2" ht="18" x14ac:dyDescent="0.2">
      <c r="A14087" s="26"/>
      <c r="B14087" s="130"/>
    </row>
    <row r="14088" spans="1:2" ht="18" x14ac:dyDescent="0.2">
      <c r="A14088" s="26"/>
      <c r="B14088" s="130"/>
    </row>
    <row r="14089" spans="1:2" ht="18" x14ac:dyDescent="0.2">
      <c r="A14089" s="26"/>
      <c r="B14089" s="130"/>
    </row>
    <row r="14090" spans="1:2" ht="18" x14ac:dyDescent="0.2">
      <c r="A14090" s="26"/>
      <c r="B14090" s="130"/>
    </row>
    <row r="14091" spans="1:2" ht="18" x14ac:dyDescent="0.2">
      <c r="A14091" s="26"/>
      <c r="B14091" s="130"/>
    </row>
    <row r="14092" spans="1:2" ht="18" x14ac:dyDescent="0.2">
      <c r="A14092" s="26"/>
      <c r="B14092" s="130"/>
    </row>
    <row r="14093" spans="1:2" ht="18" x14ac:dyDescent="0.2">
      <c r="A14093" s="26"/>
      <c r="B14093" s="130"/>
    </row>
    <row r="14094" spans="1:2" ht="18" x14ac:dyDescent="0.2">
      <c r="A14094" s="26"/>
      <c r="B14094" s="130"/>
    </row>
    <row r="14095" spans="1:2" ht="18" x14ac:dyDescent="0.2">
      <c r="A14095" s="26"/>
      <c r="B14095" s="130"/>
    </row>
    <row r="14096" spans="1:2" ht="18" x14ac:dyDescent="0.2">
      <c r="A14096" s="26"/>
      <c r="B14096" s="130"/>
    </row>
    <row r="14097" spans="1:2" ht="18" x14ac:dyDescent="0.2">
      <c r="A14097" s="26"/>
      <c r="B14097" s="130"/>
    </row>
    <row r="14098" spans="1:2" ht="18" x14ac:dyDescent="0.2">
      <c r="A14098" s="26"/>
      <c r="B14098" s="130"/>
    </row>
    <row r="14099" spans="1:2" ht="18" x14ac:dyDescent="0.2">
      <c r="A14099" s="26"/>
      <c r="B14099" s="130"/>
    </row>
    <row r="14100" spans="1:2" ht="18" x14ac:dyDescent="0.2">
      <c r="A14100" s="26"/>
      <c r="B14100" s="130"/>
    </row>
    <row r="14101" spans="1:2" ht="18" x14ac:dyDescent="0.2">
      <c r="A14101" s="26"/>
      <c r="B14101" s="130"/>
    </row>
    <row r="14102" spans="1:2" ht="18" x14ac:dyDescent="0.2">
      <c r="A14102" s="26"/>
      <c r="B14102" s="130"/>
    </row>
    <row r="14103" spans="1:2" ht="18" x14ac:dyDescent="0.2">
      <c r="A14103" s="26"/>
      <c r="B14103" s="130"/>
    </row>
    <row r="14104" spans="1:2" ht="18" x14ac:dyDescent="0.2">
      <c r="A14104" s="26"/>
      <c r="B14104" s="130"/>
    </row>
    <row r="14105" spans="1:2" ht="18" x14ac:dyDescent="0.2">
      <c r="A14105" s="26"/>
      <c r="B14105" s="130"/>
    </row>
    <row r="14106" spans="1:2" ht="18" x14ac:dyDescent="0.2">
      <c r="A14106" s="26"/>
      <c r="B14106" s="130"/>
    </row>
    <row r="14107" spans="1:2" ht="18" x14ac:dyDescent="0.2">
      <c r="A14107" s="26"/>
      <c r="B14107" s="130"/>
    </row>
    <row r="14108" spans="1:2" ht="18" x14ac:dyDescent="0.2">
      <c r="A14108" s="26"/>
      <c r="B14108" s="130"/>
    </row>
    <row r="14109" spans="1:2" ht="18" x14ac:dyDescent="0.2">
      <c r="A14109" s="26"/>
      <c r="B14109" s="130"/>
    </row>
    <row r="14110" spans="1:2" ht="18" x14ac:dyDescent="0.2">
      <c r="A14110" s="26"/>
      <c r="B14110" s="130"/>
    </row>
    <row r="14111" spans="1:2" ht="18" x14ac:dyDescent="0.2">
      <c r="A14111" s="26"/>
      <c r="B14111" s="130"/>
    </row>
    <row r="14112" spans="1:2" ht="18" x14ac:dyDescent="0.2">
      <c r="A14112" s="26"/>
      <c r="B14112" s="130"/>
    </row>
    <row r="14113" spans="1:2" ht="18" x14ac:dyDescent="0.2">
      <c r="A14113" s="26"/>
      <c r="B14113" s="130"/>
    </row>
    <row r="14114" spans="1:2" ht="18" x14ac:dyDescent="0.2">
      <c r="A14114" s="26"/>
      <c r="B14114" s="130"/>
    </row>
    <row r="14115" spans="1:2" ht="18" x14ac:dyDescent="0.2">
      <c r="A14115" s="26"/>
      <c r="B14115" s="130"/>
    </row>
    <row r="14116" spans="1:2" ht="18" x14ac:dyDescent="0.2">
      <c r="A14116" s="26"/>
      <c r="B14116" s="130"/>
    </row>
    <row r="14117" spans="1:2" ht="18" x14ac:dyDescent="0.2">
      <c r="A14117" s="26"/>
      <c r="B14117" s="130"/>
    </row>
    <row r="14118" spans="1:2" ht="18" x14ac:dyDescent="0.2">
      <c r="A14118" s="26"/>
      <c r="B14118" s="130"/>
    </row>
    <row r="14119" spans="1:2" ht="18" x14ac:dyDescent="0.2">
      <c r="A14119" s="26"/>
      <c r="B14119" s="130"/>
    </row>
    <row r="14120" spans="1:2" ht="18" x14ac:dyDescent="0.2">
      <c r="A14120" s="26"/>
      <c r="B14120" s="130"/>
    </row>
    <row r="14121" spans="1:2" ht="18" x14ac:dyDescent="0.2">
      <c r="A14121" s="26"/>
      <c r="B14121" s="130"/>
    </row>
    <row r="14122" spans="1:2" ht="18" x14ac:dyDescent="0.2">
      <c r="A14122" s="26"/>
      <c r="B14122" s="130"/>
    </row>
    <row r="14123" spans="1:2" ht="18" x14ac:dyDescent="0.2">
      <c r="A14123" s="26"/>
      <c r="B14123" s="130"/>
    </row>
    <row r="14124" spans="1:2" ht="18" x14ac:dyDescent="0.2">
      <c r="A14124" s="26"/>
      <c r="B14124" s="130"/>
    </row>
    <row r="14125" spans="1:2" ht="18" x14ac:dyDescent="0.2">
      <c r="A14125" s="26"/>
      <c r="B14125" s="130"/>
    </row>
    <row r="14126" spans="1:2" ht="18" x14ac:dyDescent="0.2">
      <c r="A14126" s="26"/>
      <c r="B14126" s="130"/>
    </row>
    <row r="14127" spans="1:2" ht="18" x14ac:dyDescent="0.2">
      <c r="A14127" s="26"/>
      <c r="B14127" s="130"/>
    </row>
    <row r="14128" spans="1:2" ht="18" x14ac:dyDescent="0.2">
      <c r="A14128" s="26"/>
      <c r="B14128" s="130"/>
    </row>
    <row r="14129" spans="1:2" ht="18" x14ac:dyDescent="0.2">
      <c r="A14129" s="26"/>
      <c r="B14129" s="130"/>
    </row>
    <row r="14130" spans="1:2" ht="18" x14ac:dyDescent="0.2">
      <c r="A14130" s="26"/>
      <c r="B14130" s="130"/>
    </row>
    <row r="14131" spans="1:2" ht="18" x14ac:dyDescent="0.2">
      <c r="A14131" s="26"/>
      <c r="B14131" s="130"/>
    </row>
    <row r="14132" spans="1:2" ht="18" x14ac:dyDescent="0.2">
      <c r="A14132" s="26"/>
      <c r="B14132" s="130"/>
    </row>
    <row r="14133" spans="1:2" ht="18" x14ac:dyDescent="0.2">
      <c r="A14133" s="26"/>
      <c r="B14133" s="130"/>
    </row>
    <row r="14134" spans="1:2" ht="18" x14ac:dyDescent="0.2">
      <c r="A14134" s="26"/>
      <c r="B14134" s="130"/>
    </row>
    <row r="14135" spans="1:2" ht="18" x14ac:dyDescent="0.2">
      <c r="A14135" s="26"/>
      <c r="B14135" s="130"/>
    </row>
    <row r="14136" spans="1:2" ht="18" x14ac:dyDescent="0.2">
      <c r="A14136" s="26"/>
      <c r="B14136" s="130"/>
    </row>
    <row r="14137" spans="1:2" ht="18" x14ac:dyDescent="0.2">
      <c r="A14137" s="26"/>
      <c r="B14137" s="130"/>
    </row>
    <row r="14138" spans="1:2" ht="18" x14ac:dyDescent="0.2">
      <c r="A14138" s="26"/>
      <c r="B14138" s="130"/>
    </row>
    <row r="14139" spans="1:2" ht="18" x14ac:dyDescent="0.2">
      <c r="A14139" s="26"/>
      <c r="B14139" s="130"/>
    </row>
    <row r="14140" spans="1:2" ht="18" x14ac:dyDescent="0.2">
      <c r="A14140" s="26"/>
      <c r="B14140" s="130"/>
    </row>
    <row r="14141" spans="1:2" ht="18" x14ac:dyDescent="0.2">
      <c r="A14141" s="26"/>
      <c r="B14141" s="130"/>
    </row>
    <row r="14142" spans="1:2" ht="18" x14ac:dyDescent="0.2">
      <c r="A14142" s="26"/>
      <c r="B14142" s="130"/>
    </row>
    <row r="14143" spans="1:2" ht="18" x14ac:dyDescent="0.2">
      <c r="A14143" s="26"/>
      <c r="B14143" s="130"/>
    </row>
    <row r="14144" spans="1:2" ht="18" x14ac:dyDescent="0.2">
      <c r="A14144" s="26"/>
      <c r="B14144" s="130"/>
    </row>
    <row r="14145" spans="1:2" ht="18" x14ac:dyDescent="0.2">
      <c r="A14145" s="26"/>
      <c r="B14145" s="130"/>
    </row>
    <row r="14146" spans="1:2" ht="18" x14ac:dyDescent="0.2">
      <c r="A14146" s="26"/>
      <c r="B14146" s="130"/>
    </row>
    <row r="14147" spans="1:2" ht="18" x14ac:dyDescent="0.2">
      <c r="A14147" s="26"/>
      <c r="B14147" s="130"/>
    </row>
    <row r="14148" spans="1:2" ht="18" x14ac:dyDescent="0.2">
      <c r="A14148" s="26"/>
      <c r="B14148" s="130"/>
    </row>
    <row r="14149" spans="1:2" ht="18" x14ac:dyDescent="0.2">
      <c r="A14149" s="26"/>
      <c r="B14149" s="130"/>
    </row>
    <row r="14150" spans="1:2" ht="18" x14ac:dyDescent="0.2">
      <c r="A14150" s="26"/>
      <c r="B14150" s="130"/>
    </row>
    <row r="14151" spans="1:2" ht="18" x14ac:dyDescent="0.2">
      <c r="A14151" s="26"/>
      <c r="B14151" s="130"/>
    </row>
    <row r="14152" spans="1:2" ht="18" x14ac:dyDescent="0.2">
      <c r="A14152" s="26"/>
      <c r="B14152" s="130"/>
    </row>
    <row r="14153" spans="1:2" ht="18" x14ac:dyDescent="0.2">
      <c r="A14153" s="26"/>
      <c r="B14153" s="130"/>
    </row>
    <row r="14154" spans="1:2" ht="18" x14ac:dyDescent="0.2">
      <c r="A14154" s="26"/>
      <c r="B14154" s="130"/>
    </row>
    <row r="14155" spans="1:2" ht="18" x14ac:dyDescent="0.2">
      <c r="A14155" s="26"/>
      <c r="B14155" s="130"/>
    </row>
    <row r="14156" spans="1:2" ht="18" x14ac:dyDescent="0.2">
      <c r="A14156" s="26"/>
      <c r="B14156" s="130"/>
    </row>
    <row r="14157" spans="1:2" ht="18" x14ac:dyDescent="0.2">
      <c r="A14157" s="26"/>
      <c r="B14157" s="130"/>
    </row>
    <row r="14158" spans="1:2" ht="18" x14ac:dyDescent="0.2">
      <c r="A14158" s="26"/>
      <c r="B14158" s="130"/>
    </row>
    <row r="14159" spans="1:2" ht="18" x14ac:dyDescent="0.2">
      <c r="A14159" s="26"/>
      <c r="B14159" s="130"/>
    </row>
    <row r="14160" spans="1:2" ht="18" x14ac:dyDescent="0.2">
      <c r="A14160" s="26"/>
      <c r="B14160" s="130"/>
    </row>
    <row r="14161" spans="1:2" ht="18" x14ac:dyDescent="0.2">
      <c r="A14161" s="26"/>
      <c r="B14161" s="130"/>
    </row>
    <row r="14162" spans="1:2" ht="18" x14ac:dyDescent="0.2">
      <c r="A14162" s="26"/>
      <c r="B14162" s="130"/>
    </row>
    <row r="14163" spans="1:2" ht="18" x14ac:dyDescent="0.2">
      <c r="A14163" s="26"/>
      <c r="B14163" s="130"/>
    </row>
    <row r="14164" spans="1:2" ht="18" x14ac:dyDescent="0.2">
      <c r="A14164" s="26"/>
      <c r="B14164" s="130"/>
    </row>
    <row r="14165" spans="1:2" ht="18" x14ac:dyDescent="0.2">
      <c r="A14165" s="26"/>
      <c r="B14165" s="130"/>
    </row>
    <row r="14166" spans="1:2" ht="18" x14ac:dyDescent="0.2">
      <c r="A14166" s="26"/>
      <c r="B14166" s="130"/>
    </row>
    <row r="14167" spans="1:2" ht="18" x14ac:dyDescent="0.2">
      <c r="A14167" s="26"/>
      <c r="B14167" s="130"/>
    </row>
    <row r="14168" spans="1:2" ht="18" x14ac:dyDescent="0.2">
      <c r="A14168" s="26"/>
      <c r="B14168" s="130"/>
    </row>
    <row r="14169" spans="1:2" ht="18" x14ac:dyDescent="0.2">
      <c r="A14169" s="26"/>
      <c r="B14169" s="130"/>
    </row>
    <row r="14170" spans="1:2" ht="18" x14ac:dyDescent="0.2">
      <c r="A14170" s="26"/>
      <c r="B14170" s="130"/>
    </row>
    <row r="14171" spans="1:2" ht="18" x14ac:dyDescent="0.2">
      <c r="A14171" s="26"/>
      <c r="B14171" s="130"/>
    </row>
    <row r="14172" spans="1:2" ht="18" x14ac:dyDescent="0.2">
      <c r="A14172" s="26"/>
      <c r="B14172" s="130"/>
    </row>
    <row r="14173" spans="1:2" ht="18" x14ac:dyDescent="0.2">
      <c r="A14173" s="26"/>
      <c r="B14173" s="130"/>
    </row>
    <row r="14174" spans="1:2" ht="18" x14ac:dyDescent="0.2">
      <c r="A14174" s="26"/>
      <c r="B14174" s="130"/>
    </row>
    <row r="14175" spans="1:2" ht="18" x14ac:dyDescent="0.2">
      <c r="A14175" s="26"/>
      <c r="B14175" s="130"/>
    </row>
    <row r="14176" spans="1:2" ht="18" x14ac:dyDescent="0.2">
      <c r="A14176" s="26"/>
      <c r="B14176" s="130"/>
    </row>
    <row r="14177" spans="1:2" ht="18" x14ac:dyDescent="0.2">
      <c r="A14177" s="26"/>
      <c r="B14177" s="130"/>
    </row>
    <row r="14178" spans="1:2" ht="18" x14ac:dyDescent="0.2">
      <c r="A14178" s="26"/>
      <c r="B14178" s="130"/>
    </row>
    <row r="14179" spans="1:2" ht="18" x14ac:dyDescent="0.2">
      <c r="A14179" s="26"/>
      <c r="B14179" s="130"/>
    </row>
    <row r="14180" spans="1:2" ht="18" x14ac:dyDescent="0.2">
      <c r="A14180" s="26"/>
      <c r="B14180" s="130"/>
    </row>
    <row r="14181" spans="1:2" ht="18" x14ac:dyDescent="0.2">
      <c r="A14181" s="26"/>
      <c r="B14181" s="130"/>
    </row>
    <row r="14182" spans="1:2" ht="18" x14ac:dyDescent="0.2">
      <c r="A14182" s="26"/>
      <c r="B14182" s="130"/>
    </row>
    <row r="14183" spans="1:2" ht="18" x14ac:dyDescent="0.2">
      <c r="A14183" s="26"/>
      <c r="B14183" s="130"/>
    </row>
    <row r="14184" spans="1:2" ht="18" x14ac:dyDescent="0.2">
      <c r="A14184" s="26"/>
      <c r="B14184" s="130"/>
    </row>
    <row r="14185" spans="1:2" ht="18" x14ac:dyDescent="0.2">
      <c r="A14185" s="26"/>
      <c r="B14185" s="130"/>
    </row>
    <row r="14186" spans="1:2" ht="18" x14ac:dyDescent="0.2">
      <c r="A14186" s="26"/>
      <c r="B14186" s="130"/>
    </row>
    <row r="14187" spans="1:2" ht="18" x14ac:dyDescent="0.2">
      <c r="A14187" s="26"/>
      <c r="B14187" s="130"/>
    </row>
    <row r="14188" spans="1:2" ht="18" x14ac:dyDescent="0.2">
      <c r="A14188" s="26"/>
      <c r="B14188" s="130"/>
    </row>
    <row r="14189" spans="1:2" ht="18" x14ac:dyDescent="0.2">
      <c r="A14189" s="26"/>
      <c r="B14189" s="130"/>
    </row>
    <row r="14190" spans="1:2" ht="18" x14ac:dyDescent="0.2">
      <c r="A14190" s="26"/>
      <c r="B14190" s="130"/>
    </row>
    <row r="14191" spans="1:2" ht="18" x14ac:dyDescent="0.2">
      <c r="A14191" s="26"/>
      <c r="B14191" s="130"/>
    </row>
    <row r="14192" spans="1:2" ht="18" x14ac:dyDescent="0.2">
      <c r="A14192" s="26"/>
      <c r="B14192" s="130"/>
    </row>
    <row r="14193" spans="1:2" ht="18" x14ac:dyDescent="0.2">
      <c r="A14193" s="26"/>
      <c r="B14193" s="130"/>
    </row>
    <row r="14194" spans="1:2" ht="18" x14ac:dyDescent="0.2">
      <c r="A14194" s="26"/>
      <c r="B14194" s="130"/>
    </row>
    <row r="14195" spans="1:2" ht="18" x14ac:dyDescent="0.2">
      <c r="A14195" s="26"/>
      <c r="B14195" s="130"/>
    </row>
    <row r="14196" spans="1:2" ht="18" x14ac:dyDescent="0.2">
      <c r="A14196" s="26"/>
      <c r="B14196" s="130"/>
    </row>
    <row r="14197" spans="1:2" ht="18" x14ac:dyDescent="0.2">
      <c r="A14197" s="26"/>
      <c r="B14197" s="130"/>
    </row>
    <row r="14198" spans="1:2" ht="18" x14ac:dyDescent="0.2">
      <c r="A14198" s="26"/>
      <c r="B14198" s="130"/>
    </row>
    <row r="14199" spans="1:2" ht="18" x14ac:dyDescent="0.2">
      <c r="A14199" s="26"/>
      <c r="B14199" s="130"/>
    </row>
    <row r="14200" spans="1:2" ht="18" x14ac:dyDescent="0.2">
      <c r="A14200" s="26"/>
      <c r="B14200" s="130"/>
    </row>
    <row r="14201" spans="1:2" ht="18" x14ac:dyDescent="0.2">
      <c r="A14201" s="26"/>
      <c r="B14201" s="130"/>
    </row>
    <row r="14202" spans="1:2" ht="18" x14ac:dyDescent="0.2">
      <c r="A14202" s="26"/>
      <c r="B14202" s="130"/>
    </row>
    <row r="14203" spans="1:2" ht="18" x14ac:dyDescent="0.2">
      <c r="A14203" s="26"/>
      <c r="B14203" s="130"/>
    </row>
    <row r="14204" spans="1:2" ht="18" x14ac:dyDescent="0.2">
      <c r="A14204" s="26"/>
      <c r="B14204" s="130"/>
    </row>
    <row r="14205" spans="1:2" ht="18" x14ac:dyDescent="0.2">
      <c r="A14205" s="26"/>
      <c r="B14205" s="130"/>
    </row>
    <row r="14206" spans="1:2" ht="18" x14ac:dyDescent="0.2">
      <c r="A14206" s="26"/>
      <c r="B14206" s="130"/>
    </row>
    <row r="14207" spans="1:2" ht="18" x14ac:dyDescent="0.2">
      <c r="A14207" s="26"/>
      <c r="B14207" s="130"/>
    </row>
    <row r="14208" spans="1:2" ht="18" x14ac:dyDescent="0.2">
      <c r="A14208" s="26"/>
      <c r="B14208" s="130"/>
    </row>
    <row r="14209" spans="1:2" ht="18" x14ac:dyDescent="0.2">
      <c r="A14209" s="26"/>
      <c r="B14209" s="130"/>
    </row>
    <row r="14210" spans="1:2" ht="18" x14ac:dyDescent="0.2">
      <c r="A14210" s="26"/>
      <c r="B14210" s="130"/>
    </row>
    <row r="14211" spans="1:2" ht="18" x14ac:dyDescent="0.2">
      <c r="A14211" s="26"/>
      <c r="B14211" s="130"/>
    </row>
    <row r="14212" spans="1:2" ht="18" x14ac:dyDescent="0.2">
      <c r="A14212" s="26"/>
      <c r="B14212" s="130"/>
    </row>
    <row r="14213" spans="1:2" ht="18" x14ac:dyDescent="0.2">
      <c r="A14213" s="26"/>
      <c r="B14213" s="130"/>
    </row>
    <row r="14214" spans="1:2" ht="18" x14ac:dyDescent="0.2">
      <c r="A14214" s="26"/>
      <c r="B14214" s="130"/>
    </row>
    <row r="14215" spans="1:2" ht="18" x14ac:dyDescent="0.2">
      <c r="A14215" s="26"/>
      <c r="B14215" s="130"/>
    </row>
    <row r="14216" spans="1:2" ht="18" x14ac:dyDescent="0.2">
      <c r="A14216" s="26"/>
      <c r="B14216" s="130"/>
    </row>
    <row r="14217" spans="1:2" ht="18" x14ac:dyDescent="0.2">
      <c r="A14217" s="26"/>
      <c r="B14217" s="130"/>
    </row>
    <row r="14218" spans="1:2" ht="18" x14ac:dyDescent="0.2">
      <c r="A14218" s="26"/>
      <c r="B14218" s="130"/>
    </row>
    <row r="14219" spans="1:2" ht="18" x14ac:dyDescent="0.2">
      <c r="A14219" s="26"/>
      <c r="B14219" s="130"/>
    </row>
    <row r="14220" spans="1:2" ht="18" x14ac:dyDescent="0.2">
      <c r="A14220" s="26"/>
      <c r="B14220" s="130"/>
    </row>
    <row r="14221" spans="1:2" ht="18" x14ac:dyDescent="0.2">
      <c r="A14221" s="26"/>
      <c r="B14221" s="130"/>
    </row>
    <row r="14222" spans="1:2" ht="18" x14ac:dyDescent="0.2">
      <c r="A14222" s="26"/>
      <c r="B14222" s="130"/>
    </row>
    <row r="14223" spans="1:2" ht="18" x14ac:dyDescent="0.2">
      <c r="A14223" s="26"/>
      <c r="B14223" s="130"/>
    </row>
    <row r="14224" spans="1:2" ht="18" x14ac:dyDescent="0.2">
      <c r="A14224" s="26"/>
      <c r="B14224" s="130"/>
    </row>
    <row r="14225" spans="1:2" ht="18" x14ac:dyDescent="0.2">
      <c r="A14225" s="26"/>
      <c r="B14225" s="130"/>
    </row>
    <row r="14226" spans="1:2" ht="18" x14ac:dyDescent="0.2">
      <c r="A14226" s="26"/>
      <c r="B14226" s="130"/>
    </row>
    <row r="14227" spans="1:2" ht="18" x14ac:dyDescent="0.2">
      <c r="A14227" s="26"/>
      <c r="B14227" s="130"/>
    </row>
    <row r="14228" spans="1:2" ht="18" x14ac:dyDescent="0.2">
      <c r="A14228" s="26"/>
      <c r="B14228" s="130"/>
    </row>
    <row r="14229" spans="1:2" ht="18" x14ac:dyDescent="0.2">
      <c r="A14229" s="26"/>
      <c r="B14229" s="130"/>
    </row>
    <row r="14230" spans="1:2" ht="18" x14ac:dyDescent="0.2">
      <c r="A14230" s="26"/>
      <c r="B14230" s="130"/>
    </row>
    <row r="14231" spans="1:2" ht="18" x14ac:dyDescent="0.2">
      <c r="A14231" s="26"/>
      <c r="B14231" s="130"/>
    </row>
    <row r="14232" spans="1:2" ht="18" x14ac:dyDescent="0.2">
      <c r="A14232" s="26"/>
      <c r="B14232" s="130"/>
    </row>
    <row r="14233" spans="1:2" ht="18" x14ac:dyDescent="0.2">
      <c r="A14233" s="26"/>
      <c r="B14233" s="130"/>
    </row>
    <row r="14234" spans="1:2" ht="18" x14ac:dyDescent="0.2">
      <c r="A14234" s="26"/>
      <c r="B14234" s="130"/>
    </row>
    <row r="14235" spans="1:2" ht="18" x14ac:dyDescent="0.2">
      <c r="A14235" s="26"/>
      <c r="B14235" s="130"/>
    </row>
    <row r="14236" spans="1:2" ht="18" x14ac:dyDescent="0.2">
      <c r="A14236" s="26"/>
      <c r="B14236" s="130"/>
    </row>
    <row r="14237" spans="1:2" ht="18" x14ac:dyDescent="0.2">
      <c r="A14237" s="26"/>
      <c r="B14237" s="130"/>
    </row>
    <row r="14238" spans="1:2" ht="18" x14ac:dyDescent="0.2">
      <c r="A14238" s="26"/>
      <c r="B14238" s="130"/>
    </row>
    <row r="14239" spans="1:2" ht="18" x14ac:dyDescent="0.2">
      <c r="A14239" s="26"/>
      <c r="B14239" s="130"/>
    </row>
    <row r="14240" spans="1:2" ht="18" x14ac:dyDescent="0.2">
      <c r="A14240" s="26"/>
      <c r="B14240" s="130"/>
    </row>
    <row r="14241" spans="1:2" ht="18" x14ac:dyDescent="0.2">
      <c r="A14241" s="26"/>
      <c r="B14241" s="130"/>
    </row>
    <row r="14242" spans="1:2" ht="18" x14ac:dyDescent="0.2">
      <c r="A14242" s="26"/>
      <c r="B14242" s="130"/>
    </row>
    <row r="14243" spans="1:2" ht="18" x14ac:dyDescent="0.2">
      <c r="A14243" s="26"/>
      <c r="B14243" s="130"/>
    </row>
    <row r="14244" spans="1:2" ht="18" x14ac:dyDescent="0.2">
      <c r="A14244" s="26"/>
      <c r="B14244" s="130"/>
    </row>
    <row r="14245" spans="1:2" ht="18" x14ac:dyDescent="0.2">
      <c r="A14245" s="26"/>
      <c r="B14245" s="130"/>
    </row>
    <row r="14246" spans="1:2" ht="18" x14ac:dyDescent="0.2">
      <c r="A14246" s="26"/>
      <c r="B14246" s="130"/>
    </row>
    <row r="14247" spans="1:2" ht="18" x14ac:dyDescent="0.2">
      <c r="A14247" s="26"/>
      <c r="B14247" s="130"/>
    </row>
    <row r="14248" spans="1:2" ht="18" x14ac:dyDescent="0.2">
      <c r="A14248" s="26"/>
      <c r="B14248" s="130"/>
    </row>
    <row r="14249" spans="1:2" ht="18" x14ac:dyDescent="0.2">
      <c r="A14249" s="26"/>
      <c r="B14249" s="130"/>
    </row>
    <row r="14250" spans="1:2" ht="18" x14ac:dyDescent="0.2">
      <c r="A14250" s="26"/>
      <c r="B14250" s="130"/>
    </row>
    <row r="14251" spans="1:2" ht="18" x14ac:dyDescent="0.2">
      <c r="A14251" s="26"/>
      <c r="B14251" s="130"/>
    </row>
    <row r="14252" spans="1:2" ht="18" x14ac:dyDescent="0.2">
      <c r="A14252" s="26"/>
      <c r="B14252" s="130"/>
    </row>
    <row r="14253" spans="1:2" ht="18" x14ac:dyDescent="0.2">
      <c r="A14253" s="26"/>
      <c r="B14253" s="130"/>
    </row>
    <row r="14254" spans="1:2" ht="18" x14ac:dyDescent="0.2">
      <c r="A14254" s="26"/>
      <c r="B14254" s="130"/>
    </row>
    <row r="14255" spans="1:2" ht="18" x14ac:dyDescent="0.2">
      <c r="A14255" s="26"/>
      <c r="B14255" s="130"/>
    </row>
    <row r="14256" spans="1:2" ht="18" x14ac:dyDescent="0.2">
      <c r="A14256" s="26"/>
      <c r="B14256" s="130"/>
    </row>
    <row r="14257" spans="1:2" ht="18" x14ac:dyDescent="0.2">
      <c r="A14257" s="26"/>
      <c r="B14257" s="130"/>
    </row>
    <row r="14258" spans="1:2" ht="18" x14ac:dyDescent="0.2">
      <c r="A14258" s="26"/>
      <c r="B14258" s="130"/>
    </row>
    <row r="14259" spans="1:2" ht="18" x14ac:dyDescent="0.2">
      <c r="A14259" s="26"/>
      <c r="B14259" s="130"/>
    </row>
    <row r="14260" spans="1:2" ht="18" x14ac:dyDescent="0.2">
      <c r="A14260" s="26"/>
      <c r="B14260" s="130"/>
    </row>
    <row r="14261" spans="1:2" ht="18" x14ac:dyDescent="0.2">
      <c r="A14261" s="26"/>
      <c r="B14261" s="130"/>
    </row>
    <row r="14262" spans="1:2" ht="18" x14ac:dyDescent="0.2">
      <c r="A14262" s="26"/>
      <c r="B14262" s="130"/>
    </row>
    <row r="14263" spans="1:2" ht="18" x14ac:dyDescent="0.2">
      <c r="A14263" s="26"/>
      <c r="B14263" s="130"/>
    </row>
    <row r="14264" spans="1:2" ht="18" x14ac:dyDescent="0.2">
      <c r="A14264" s="26"/>
      <c r="B14264" s="130"/>
    </row>
    <row r="14265" spans="1:2" ht="18" x14ac:dyDescent="0.2">
      <c r="A14265" s="26"/>
      <c r="B14265" s="130"/>
    </row>
    <row r="14266" spans="1:2" ht="18" x14ac:dyDescent="0.2">
      <c r="A14266" s="26"/>
      <c r="B14266" s="130"/>
    </row>
    <row r="14267" spans="1:2" ht="18" x14ac:dyDescent="0.2">
      <c r="A14267" s="26"/>
      <c r="B14267" s="130"/>
    </row>
    <row r="14268" spans="1:2" ht="18" x14ac:dyDescent="0.2">
      <c r="A14268" s="26"/>
      <c r="B14268" s="130"/>
    </row>
    <row r="14269" spans="1:2" ht="18" x14ac:dyDescent="0.2">
      <c r="A14269" s="26"/>
      <c r="B14269" s="130"/>
    </row>
    <row r="14270" spans="1:2" ht="18" x14ac:dyDescent="0.2">
      <c r="A14270" s="26"/>
      <c r="B14270" s="130"/>
    </row>
    <row r="14271" spans="1:2" ht="18" x14ac:dyDescent="0.2">
      <c r="A14271" s="26"/>
      <c r="B14271" s="130"/>
    </row>
    <row r="14272" spans="1:2" ht="18" x14ac:dyDescent="0.2">
      <c r="A14272" s="26"/>
      <c r="B14272" s="130"/>
    </row>
    <row r="14273" spans="1:2" ht="18" x14ac:dyDescent="0.2">
      <c r="A14273" s="26"/>
      <c r="B14273" s="130"/>
    </row>
    <row r="14274" spans="1:2" ht="18" x14ac:dyDescent="0.2">
      <c r="A14274" s="26"/>
      <c r="B14274" s="130"/>
    </row>
    <row r="14275" spans="1:2" ht="18" x14ac:dyDescent="0.2">
      <c r="A14275" s="26"/>
      <c r="B14275" s="130"/>
    </row>
    <row r="14276" spans="1:2" ht="18" x14ac:dyDescent="0.2">
      <c r="A14276" s="26"/>
      <c r="B14276" s="130"/>
    </row>
    <row r="14277" spans="1:2" ht="18" x14ac:dyDescent="0.2">
      <c r="A14277" s="26"/>
      <c r="B14277" s="130"/>
    </row>
    <row r="14278" spans="1:2" ht="18" x14ac:dyDescent="0.2">
      <c r="A14278" s="26"/>
      <c r="B14278" s="130"/>
    </row>
    <row r="14279" spans="1:2" ht="18" x14ac:dyDescent="0.2">
      <c r="A14279" s="26"/>
      <c r="B14279" s="130"/>
    </row>
    <row r="14280" spans="1:2" ht="18" x14ac:dyDescent="0.2">
      <c r="A14280" s="26"/>
      <c r="B14280" s="130"/>
    </row>
    <row r="14281" spans="1:2" ht="18" x14ac:dyDescent="0.2">
      <c r="A14281" s="26"/>
      <c r="B14281" s="130"/>
    </row>
    <row r="14282" spans="1:2" ht="18" x14ac:dyDescent="0.2">
      <c r="A14282" s="26"/>
      <c r="B14282" s="130"/>
    </row>
    <row r="14283" spans="1:2" ht="18" x14ac:dyDescent="0.2">
      <c r="A14283" s="26"/>
      <c r="B14283" s="130"/>
    </row>
    <row r="14284" spans="1:2" ht="18" x14ac:dyDescent="0.2">
      <c r="A14284" s="26"/>
      <c r="B14284" s="130"/>
    </row>
    <row r="14285" spans="1:2" ht="18" x14ac:dyDescent="0.2">
      <c r="A14285" s="26"/>
      <c r="B14285" s="130"/>
    </row>
    <row r="14286" spans="1:2" ht="18" x14ac:dyDescent="0.2">
      <c r="A14286" s="26"/>
      <c r="B14286" s="130"/>
    </row>
    <row r="14287" spans="1:2" ht="18" x14ac:dyDescent="0.2">
      <c r="A14287" s="26"/>
      <c r="B14287" s="130"/>
    </row>
    <row r="14288" spans="1:2" ht="18" x14ac:dyDescent="0.2">
      <c r="A14288" s="26"/>
      <c r="B14288" s="130"/>
    </row>
    <row r="14289" spans="1:2" ht="18" x14ac:dyDescent="0.2">
      <c r="A14289" s="26"/>
      <c r="B14289" s="130"/>
    </row>
    <row r="14290" spans="1:2" ht="18" x14ac:dyDescent="0.2">
      <c r="A14290" s="26"/>
      <c r="B14290" s="130"/>
    </row>
    <row r="14291" spans="1:2" ht="18" x14ac:dyDescent="0.2">
      <c r="A14291" s="26"/>
      <c r="B14291" s="130"/>
    </row>
    <row r="14292" spans="1:2" ht="18" x14ac:dyDescent="0.2">
      <c r="A14292" s="26"/>
      <c r="B14292" s="130"/>
    </row>
    <row r="14293" spans="1:2" ht="18" x14ac:dyDescent="0.2">
      <c r="A14293" s="26"/>
      <c r="B14293" s="130"/>
    </row>
    <row r="14294" spans="1:2" ht="18" x14ac:dyDescent="0.2">
      <c r="A14294" s="26"/>
      <c r="B14294" s="130"/>
    </row>
    <row r="14295" spans="1:2" ht="18" x14ac:dyDescent="0.2">
      <c r="A14295" s="26"/>
      <c r="B14295" s="130"/>
    </row>
    <row r="14296" spans="1:2" ht="18" x14ac:dyDescent="0.2">
      <c r="A14296" s="26"/>
      <c r="B14296" s="130"/>
    </row>
    <row r="14297" spans="1:2" ht="18" x14ac:dyDescent="0.2">
      <c r="A14297" s="26"/>
      <c r="B14297" s="130"/>
    </row>
    <row r="14298" spans="1:2" ht="18" x14ac:dyDescent="0.2">
      <c r="A14298" s="26"/>
      <c r="B14298" s="130"/>
    </row>
    <row r="14299" spans="1:2" ht="18" x14ac:dyDescent="0.2">
      <c r="A14299" s="26"/>
      <c r="B14299" s="130"/>
    </row>
    <row r="14300" spans="1:2" ht="18" x14ac:dyDescent="0.2">
      <c r="A14300" s="26"/>
      <c r="B14300" s="130"/>
    </row>
    <row r="14301" spans="1:2" ht="18" x14ac:dyDescent="0.2">
      <c r="A14301" s="26"/>
      <c r="B14301" s="130"/>
    </row>
    <row r="14302" spans="1:2" ht="18" x14ac:dyDescent="0.2">
      <c r="A14302" s="26"/>
      <c r="B14302" s="130"/>
    </row>
    <row r="14303" spans="1:2" ht="18" x14ac:dyDescent="0.2">
      <c r="A14303" s="26"/>
      <c r="B14303" s="130"/>
    </row>
    <row r="14304" spans="1:2" ht="18" x14ac:dyDescent="0.2">
      <c r="A14304" s="26"/>
      <c r="B14304" s="130"/>
    </row>
    <row r="14305" spans="1:2" ht="18" x14ac:dyDescent="0.2">
      <c r="A14305" s="26"/>
      <c r="B14305" s="130"/>
    </row>
    <row r="14306" spans="1:2" ht="18" x14ac:dyDescent="0.2">
      <c r="A14306" s="26"/>
      <c r="B14306" s="130"/>
    </row>
    <row r="14307" spans="1:2" ht="18" x14ac:dyDescent="0.2">
      <c r="A14307" s="26"/>
      <c r="B14307" s="130"/>
    </row>
    <row r="14308" spans="1:2" ht="18" x14ac:dyDescent="0.2">
      <c r="A14308" s="26"/>
      <c r="B14308" s="130"/>
    </row>
    <row r="14309" spans="1:2" ht="18" x14ac:dyDescent="0.2">
      <c r="A14309" s="26"/>
      <c r="B14309" s="130"/>
    </row>
    <row r="14310" spans="1:2" ht="18" x14ac:dyDescent="0.2">
      <c r="A14310" s="26"/>
      <c r="B14310" s="130"/>
    </row>
    <row r="14311" spans="1:2" ht="18" x14ac:dyDescent="0.2">
      <c r="A14311" s="26"/>
      <c r="B14311" s="130"/>
    </row>
    <row r="14312" spans="1:2" ht="18" x14ac:dyDescent="0.2">
      <c r="A14312" s="26"/>
      <c r="B14312" s="130"/>
    </row>
    <row r="14313" spans="1:2" ht="18" x14ac:dyDescent="0.2">
      <c r="A14313" s="26"/>
      <c r="B14313" s="130"/>
    </row>
    <row r="14314" spans="1:2" ht="18" x14ac:dyDescent="0.2">
      <c r="A14314" s="26"/>
      <c r="B14314" s="130"/>
    </row>
    <row r="14315" spans="1:2" ht="18" x14ac:dyDescent="0.2">
      <c r="A14315" s="26"/>
      <c r="B14315" s="130"/>
    </row>
    <row r="14316" spans="1:2" ht="18" x14ac:dyDescent="0.2">
      <c r="A14316" s="26"/>
      <c r="B14316" s="130"/>
    </row>
    <row r="14317" spans="1:2" ht="18" x14ac:dyDescent="0.2">
      <c r="A14317" s="26"/>
      <c r="B14317" s="130"/>
    </row>
    <row r="14318" spans="1:2" ht="18" x14ac:dyDescent="0.2">
      <c r="A14318" s="26"/>
      <c r="B14318" s="130"/>
    </row>
    <row r="14319" spans="1:2" ht="18" x14ac:dyDescent="0.2">
      <c r="A14319" s="26"/>
      <c r="B14319" s="130"/>
    </row>
    <row r="14320" spans="1:2" ht="18" x14ac:dyDescent="0.2">
      <c r="A14320" s="26"/>
      <c r="B14320" s="130"/>
    </row>
    <row r="14321" spans="1:2" ht="18" x14ac:dyDescent="0.2">
      <c r="A14321" s="26"/>
      <c r="B14321" s="130"/>
    </row>
    <row r="14322" spans="1:2" ht="18" x14ac:dyDescent="0.2">
      <c r="A14322" s="26"/>
      <c r="B14322" s="130"/>
    </row>
    <row r="14323" spans="1:2" ht="18" x14ac:dyDescent="0.2">
      <c r="A14323" s="26"/>
      <c r="B14323" s="130"/>
    </row>
    <row r="14324" spans="1:2" ht="18" x14ac:dyDescent="0.2">
      <c r="A14324" s="26"/>
      <c r="B14324" s="130"/>
    </row>
    <row r="14325" spans="1:2" ht="18" x14ac:dyDescent="0.2">
      <c r="A14325" s="26"/>
      <c r="B14325" s="130"/>
    </row>
    <row r="14326" spans="1:2" ht="18" x14ac:dyDescent="0.2">
      <c r="A14326" s="26"/>
      <c r="B14326" s="130"/>
    </row>
    <row r="14327" spans="1:2" ht="18" x14ac:dyDescent="0.2">
      <c r="A14327" s="26"/>
      <c r="B14327" s="130"/>
    </row>
    <row r="14328" spans="1:2" ht="18" x14ac:dyDescent="0.2">
      <c r="A14328" s="26"/>
      <c r="B14328" s="130"/>
    </row>
    <row r="14329" spans="1:2" ht="18" x14ac:dyDescent="0.2">
      <c r="A14329" s="26"/>
      <c r="B14329" s="130"/>
    </row>
    <row r="14330" spans="1:2" ht="18" x14ac:dyDescent="0.2">
      <c r="A14330" s="26"/>
      <c r="B14330" s="130"/>
    </row>
    <row r="14331" spans="1:2" ht="18" x14ac:dyDescent="0.2">
      <c r="A14331" s="26"/>
      <c r="B14331" s="130"/>
    </row>
    <row r="14332" spans="1:2" ht="18" x14ac:dyDescent="0.2">
      <c r="A14332" s="26"/>
      <c r="B14332" s="130"/>
    </row>
    <row r="14333" spans="1:2" ht="18" x14ac:dyDescent="0.2">
      <c r="A14333" s="26"/>
      <c r="B14333" s="130"/>
    </row>
    <row r="14334" spans="1:2" ht="18" x14ac:dyDescent="0.2">
      <c r="A14334" s="26"/>
      <c r="B14334" s="130"/>
    </row>
    <row r="14335" spans="1:2" ht="18" x14ac:dyDescent="0.2">
      <c r="A14335" s="26"/>
      <c r="B14335" s="130"/>
    </row>
    <row r="14336" spans="1:2" ht="18" x14ac:dyDescent="0.2">
      <c r="A14336" s="26"/>
      <c r="B14336" s="130"/>
    </row>
    <row r="14337" spans="1:2" ht="18" x14ac:dyDescent="0.2">
      <c r="A14337" s="26"/>
      <c r="B14337" s="130"/>
    </row>
    <row r="14338" spans="1:2" ht="18" x14ac:dyDescent="0.2">
      <c r="A14338" s="26"/>
      <c r="B14338" s="130"/>
    </row>
    <row r="14339" spans="1:2" ht="18" x14ac:dyDescent="0.2">
      <c r="A14339" s="26"/>
      <c r="B14339" s="130"/>
    </row>
    <row r="14340" spans="1:2" ht="18" x14ac:dyDescent="0.2">
      <c r="A14340" s="26"/>
      <c r="B14340" s="130"/>
    </row>
    <row r="14341" spans="1:2" ht="18" x14ac:dyDescent="0.2">
      <c r="A14341" s="26"/>
      <c r="B14341" s="130"/>
    </row>
    <row r="14342" spans="1:2" ht="18" x14ac:dyDescent="0.2">
      <c r="A14342" s="26"/>
      <c r="B14342" s="130"/>
    </row>
    <row r="14343" spans="1:2" ht="18" x14ac:dyDescent="0.2">
      <c r="A14343" s="26"/>
      <c r="B14343" s="130"/>
    </row>
    <row r="14344" spans="1:2" ht="18" x14ac:dyDescent="0.2">
      <c r="A14344" s="26"/>
      <c r="B14344" s="130"/>
    </row>
    <row r="14345" spans="1:2" ht="18" x14ac:dyDescent="0.2">
      <c r="A14345" s="26"/>
      <c r="B14345" s="130"/>
    </row>
    <row r="14346" spans="1:2" ht="18" x14ac:dyDescent="0.2">
      <c r="A14346" s="26"/>
      <c r="B14346" s="130"/>
    </row>
    <row r="14347" spans="1:2" ht="18" x14ac:dyDescent="0.2">
      <c r="A14347" s="26"/>
      <c r="B14347" s="130"/>
    </row>
    <row r="14348" spans="1:2" ht="18" x14ac:dyDescent="0.2">
      <c r="A14348" s="26"/>
      <c r="B14348" s="130"/>
    </row>
    <row r="14349" spans="1:2" ht="18" x14ac:dyDescent="0.2">
      <c r="A14349" s="26"/>
      <c r="B14349" s="130"/>
    </row>
    <row r="14350" spans="1:2" ht="18" x14ac:dyDescent="0.2">
      <c r="A14350" s="26"/>
      <c r="B14350" s="130"/>
    </row>
    <row r="14351" spans="1:2" ht="18" x14ac:dyDescent="0.2">
      <c r="A14351" s="26"/>
      <c r="B14351" s="130"/>
    </row>
    <row r="14352" spans="1:2" ht="18" x14ac:dyDescent="0.2">
      <c r="A14352" s="26"/>
      <c r="B14352" s="130"/>
    </row>
    <row r="14353" spans="1:2" ht="18" x14ac:dyDescent="0.2">
      <c r="A14353" s="26"/>
      <c r="B14353" s="130"/>
    </row>
    <row r="14354" spans="1:2" ht="18" x14ac:dyDescent="0.2">
      <c r="A14354" s="26"/>
      <c r="B14354" s="130"/>
    </row>
    <row r="14355" spans="1:2" ht="18" x14ac:dyDescent="0.2">
      <c r="A14355" s="26"/>
      <c r="B14355" s="130"/>
    </row>
    <row r="14356" spans="1:2" ht="18" x14ac:dyDescent="0.2">
      <c r="A14356" s="26"/>
      <c r="B14356" s="130"/>
    </row>
    <row r="14357" spans="1:2" ht="18" x14ac:dyDescent="0.2">
      <c r="A14357" s="26"/>
      <c r="B14357" s="130"/>
    </row>
    <row r="14358" spans="1:2" ht="18" x14ac:dyDescent="0.2">
      <c r="A14358" s="26"/>
      <c r="B14358" s="130"/>
    </row>
    <row r="14359" spans="1:2" ht="18" x14ac:dyDescent="0.2">
      <c r="A14359" s="26"/>
      <c r="B14359" s="130"/>
    </row>
    <row r="14360" spans="1:2" ht="18" x14ac:dyDescent="0.2">
      <c r="A14360" s="26"/>
      <c r="B14360" s="130"/>
    </row>
    <row r="14361" spans="1:2" ht="18" x14ac:dyDescent="0.2">
      <c r="A14361" s="26"/>
      <c r="B14361" s="130"/>
    </row>
    <row r="14362" spans="1:2" ht="18" x14ac:dyDescent="0.2">
      <c r="A14362" s="26"/>
      <c r="B14362" s="130"/>
    </row>
    <row r="14363" spans="1:2" ht="18" x14ac:dyDescent="0.2">
      <c r="A14363" s="26"/>
      <c r="B14363" s="130"/>
    </row>
    <row r="14364" spans="1:2" ht="18" x14ac:dyDescent="0.2">
      <c r="A14364" s="26"/>
      <c r="B14364" s="130"/>
    </row>
    <row r="14365" spans="1:2" ht="18" x14ac:dyDescent="0.2">
      <c r="A14365" s="26"/>
      <c r="B14365" s="130"/>
    </row>
    <row r="14366" spans="1:2" ht="18" x14ac:dyDescent="0.2">
      <c r="A14366" s="26"/>
      <c r="B14366" s="130"/>
    </row>
    <row r="14367" spans="1:2" ht="18" x14ac:dyDescent="0.2">
      <c r="A14367" s="26"/>
      <c r="B14367" s="130"/>
    </row>
    <row r="14368" spans="1:2" ht="18" x14ac:dyDescent="0.2">
      <c r="A14368" s="26"/>
      <c r="B14368" s="130"/>
    </row>
    <row r="14369" spans="1:2" ht="18" x14ac:dyDescent="0.2">
      <c r="A14369" s="26"/>
      <c r="B14369" s="130"/>
    </row>
    <row r="14370" spans="1:2" ht="18" x14ac:dyDescent="0.2">
      <c r="A14370" s="26"/>
      <c r="B14370" s="130"/>
    </row>
    <row r="14371" spans="1:2" ht="18" x14ac:dyDescent="0.2">
      <c r="A14371" s="26"/>
      <c r="B14371" s="130"/>
    </row>
    <row r="14372" spans="1:2" ht="18" x14ac:dyDescent="0.2">
      <c r="A14372" s="26"/>
      <c r="B14372" s="130"/>
    </row>
    <row r="14373" spans="1:2" ht="18" x14ac:dyDescent="0.2">
      <c r="A14373" s="26"/>
      <c r="B14373" s="130"/>
    </row>
    <row r="14374" spans="1:2" ht="18" x14ac:dyDescent="0.2">
      <c r="A14374" s="26"/>
      <c r="B14374" s="130"/>
    </row>
    <row r="14375" spans="1:2" ht="18" x14ac:dyDescent="0.2">
      <c r="A14375" s="26"/>
      <c r="B14375" s="130"/>
    </row>
    <row r="14376" spans="1:2" ht="18" x14ac:dyDescent="0.2">
      <c r="A14376" s="26"/>
      <c r="B14376" s="130"/>
    </row>
    <row r="14377" spans="1:2" ht="18" x14ac:dyDescent="0.2">
      <c r="A14377" s="26"/>
      <c r="B14377" s="130"/>
    </row>
    <row r="14378" spans="1:2" ht="18" x14ac:dyDescent="0.2">
      <c r="A14378" s="26"/>
      <c r="B14378" s="130"/>
    </row>
    <row r="14379" spans="1:2" ht="18" x14ac:dyDescent="0.2">
      <c r="A14379" s="26"/>
      <c r="B14379" s="130"/>
    </row>
    <row r="14380" spans="1:2" ht="18" x14ac:dyDescent="0.2">
      <c r="A14380" s="26"/>
      <c r="B14380" s="130"/>
    </row>
    <row r="14381" spans="1:2" ht="18" x14ac:dyDescent="0.2">
      <c r="A14381" s="26"/>
      <c r="B14381" s="130"/>
    </row>
    <row r="14382" spans="1:2" ht="18" x14ac:dyDescent="0.2">
      <c r="A14382" s="26"/>
      <c r="B14382" s="130"/>
    </row>
    <row r="14383" spans="1:2" ht="18" x14ac:dyDescent="0.2">
      <c r="A14383" s="26"/>
      <c r="B14383" s="130"/>
    </row>
    <row r="14384" spans="1:2" ht="18" x14ac:dyDescent="0.2">
      <c r="A14384" s="26"/>
      <c r="B14384" s="130"/>
    </row>
    <row r="14385" spans="1:2" ht="18" x14ac:dyDescent="0.2">
      <c r="A14385" s="26"/>
      <c r="B14385" s="130"/>
    </row>
    <row r="14386" spans="1:2" ht="18" x14ac:dyDescent="0.2">
      <c r="A14386" s="26"/>
      <c r="B14386" s="130"/>
    </row>
    <row r="14387" spans="1:2" ht="18" x14ac:dyDescent="0.2">
      <c r="A14387" s="26"/>
      <c r="B14387" s="130"/>
    </row>
    <row r="14388" spans="1:2" ht="18" x14ac:dyDescent="0.2">
      <c r="A14388" s="26"/>
      <c r="B14388" s="130"/>
    </row>
    <row r="14389" spans="1:2" ht="18" x14ac:dyDescent="0.2">
      <c r="A14389" s="26"/>
      <c r="B14389" s="130"/>
    </row>
    <row r="14390" spans="1:2" ht="18" x14ac:dyDescent="0.2">
      <c r="A14390" s="26"/>
      <c r="B14390" s="130"/>
    </row>
    <row r="14391" spans="1:2" ht="18" x14ac:dyDescent="0.2">
      <c r="A14391" s="26"/>
      <c r="B14391" s="130"/>
    </row>
    <row r="14392" spans="1:2" ht="18" x14ac:dyDescent="0.2">
      <c r="A14392" s="26"/>
      <c r="B14392" s="130"/>
    </row>
    <row r="14393" spans="1:2" ht="18" x14ac:dyDescent="0.2">
      <c r="A14393" s="26"/>
      <c r="B14393" s="130"/>
    </row>
    <row r="14394" spans="1:2" ht="18" x14ac:dyDescent="0.2">
      <c r="A14394" s="26"/>
      <c r="B14394" s="130"/>
    </row>
    <row r="14395" spans="1:2" ht="18" x14ac:dyDescent="0.2">
      <c r="A14395" s="26"/>
      <c r="B14395" s="130"/>
    </row>
    <row r="14396" spans="1:2" ht="18" x14ac:dyDescent="0.2">
      <c r="A14396" s="26"/>
      <c r="B14396" s="130"/>
    </row>
    <row r="14397" spans="1:2" ht="18" x14ac:dyDescent="0.2">
      <c r="A14397" s="26"/>
      <c r="B14397" s="130"/>
    </row>
    <row r="14398" spans="1:2" ht="18" x14ac:dyDescent="0.2">
      <c r="A14398" s="26"/>
      <c r="B14398" s="130"/>
    </row>
    <row r="14399" spans="1:2" ht="18" x14ac:dyDescent="0.2">
      <c r="A14399" s="26"/>
      <c r="B14399" s="130"/>
    </row>
    <row r="14400" spans="1:2" ht="18" x14ac:dyDescent="0.2">
      <c r="A14400" s="26"/>
      <c r="B14400" s="130"/>
    </row>
    <row r="14401" spans="1:2" ht="18" x14ac:dyDescent="0.2">
      <c r="A14401" s="26"/>
      <c r="B14401" s="130"/>
    </row>
    <row r="14402" spans="1:2" ht="18" x14ac:dyDescent="0.2">
      <c r="A14402" s="26"/>
      <c r="B14402" s="130"/>
    </row>
    <row r="14403" spans="1:2" ht="18" x14ac:dyDescent="0.2">
      <c r="A14403" s="26"/>
      <c r="B14403" s="130"/>
    </row>
    <row r="14404" spans="1:2" ht="18" x14ac:dyDescent="0.2">
      <c r="A14404" s="26"/>
      <c r="B14404" s="130"/>
    </row>
    <row r="14405" spans="1:2" ht="18" x14ac:dyDescent="0.2">
      <c r="A14405" s="26"/>
      <c r="B14405" s="130"/>
    </row>
    <row r="14406" spans="1:2" ht="18" x14ac:dyDescent="0.2">
      <c r="A14406" s="26"/>
      <c r="B14406" s="130"/>
    </row>
    <row r="14407" spans="1:2" ht="18" x14ac:dyDescent="0.2">
      <c r="A14407" s="26"/>
      <c r="B14407" s="130"/>
    </row>
    <row r="14408" spans="1:2" ht="18" x14ac:dyDescent="0.2">
      <c r="A14408" s="26"/>
      <c r="B14408" s="130"/>
    </row>
    <row r="14409" spans="1:2" ht="18" x14ac:dyDescent="0.2">
      <c r="A14409" s="26"/>
      <c r="B14409" s="130"/>
    </row>
    <row r="14410" spans="1:2" ht="18" x14ac:dyDescent="0.2">
      <c r="A14410" s="26"/>
      <c r="B14410" s="130"/>
    </row>
    <row r="14411" spans="1:2" ht="18" x14ac:dyDescent="0.2">
      <c r="A14411" s="26"/>
      <c r="B14411" s="130"/>
    </row>
    <row r="14412" spans="1:2" ht="18" x14ac:dyDescent="0.2">
      <c r="A14412" s="26"/>
      <c r="B14412" s="130"/>
    </row>
    <row r="14413" spans="1:2" ht="18" x14ac:dyDescent="0.2">
      <c r="A14413" s="26"/>
      <c r="B14413" s="130"/>
    </row>
    <row r="14414" spans="1:2" ht="18" x14ac:dyDescent="0.2">
      <c r="A14414" s="26"/>
      <c r="B14414" s="130"/>
    </row>
    <row r="14415" spans="1:2" ht="18" x14ac:dyDescent="0.2">
      <c r="A14415" s="26"/>
      <c r="B14415" s="130"/>
    </row>
    <row r="14416" spans="1:2" ht="18" x14ac:dyDescent="0.2">
      <c r="A14416" s="26"/>
      <c r="B14416" s="130"/>
    </row>
    <row r="14417" spans="1:2" ht="18" x14ac:dyDescent="0.2">
      <c r="A14417" s="26"/>
      <c r="B14417" s="130"/>
    </row>
    <row r="14418" spans="1:2" ht="18" x14ac:dyDescent="0.2">
      <c r="A14418" s="26"/>
      <c r="B14418" s="130"/>
    </row>
    <row r="14419" spans="1:2" ht="18" x14ac:dyDescent="0.2">
      <c r="A14419" s="26"/>
      <c r="B14419" s="130"/>
    </row>
    <row r="14420" spans="1:2" ht="18" x14ac:dyDescent="0.2">
      <c r="A14420" s="26"/>
      <c r="B14420" s="130"/>
    </row>
    <row r="14421" spans="1:2" ht="18" x14ac:dyDescent="0.2">
      <c r="A14421" s="26"/>
      <c r="B14421" s="130"/>
    </row>
    <row r="14422" spans="1:2" ht="18" x14ac:dyDescent="0.2">
      <c r="A14422" s="26"/>
      <c r="B14422" s="130"/>
    </row>
    <row r="14423" spans="1:2" ht="18" x14ac:dyDescent="0.2">
      <c r="A14423" s="26"/>
      <c r="B14423" s="130"/>
    </row>
    <row r="14424" spans="1:2" ht="18" x14ac:dyDescent="0.2">
      <c r="A14424" s="26"/>
      <c r="B14424" s="130"/>
    </row>
    <row r="14425" spans="1:2" ht="18" x14ac:dyDescent="0.2">
      <c r="A14425" s="26"/>
      <c r="B14425" s="130"/>
    </row>
    <row r="14426" spans="1:2" ht="18" x14ac:dyDescent="0.2">
      <c r="A14426" s="26"/>
      <c r="B14426" s="130"/>
    </row>
    <row r="14427" spans="1:2" ht="18" x14ac:dyDescent="0.2">
      <c r="A14427" s="26"/>
      <c r="B14427" s="130"/>
    </row>
    <row r="14428" spans="1:2" ht="18" x14ac:dyDescent="0.2">
      <c r="A14428" s="26"/>
      <c r="B14428" s="130"/>
    </row>
    <row r="14429" spans="1:2" ht="18" x14ac:dyDescent="0.2">
      <c r="A14429" s="26"/>
      <c r="B14429" s="130"/>
    </row>
    <row r="14430" spans="1:2" ht="18" x14ac:dyDescent="0.2">
      <c r="A14430" s="26"/>
      <c r="B14430" s="130"/>
    </row>
    <row r="14431" spans="1:2" ht="18" x14ac:dyDescent="0.2">
      <c r="A14431" s="26"/>
      <c r="B14431" s="130"/>
    </row>
    <row r="14432" spans="1:2" ht="18" x14ac:dyDescent="0.2">
      <c r="A14432" s="26"/>
      <c r="B14432" s="130"/>
    </row>
    <row r="14433" spans="1:2" ht="18" x14ac:dyDescent="0.2">
      <c r="A14433" s="26"/>
      <c r="B14433" s="130"/>
    </row>
    <row r="14434" spans="1:2" ht="18" x14ac:dyDescent="0.2">
      <c r="A14434" s="26"/>
      <c r="B14434" s="130"/>
    </row>
    <row r="14435" spans="1:2" ht="18" x14ac:dyDescent="0.2">
      <c r="A14435" s="26"/>
      <c r="B14435" s="130"/>
    </row>
    <row r="14436" spans="1:2" ht="18" x14ac:dyDescent="0.2">
      <c r="A14436" s="26"/>
      <c r="B14436" s="130"/>
    </row>
    <row r="14437" spans="1:2" ht="18" x14ac:dyDescent="0.2">
      <c r="A14437" s="26"/>
      <c r="B14437" s="130"/>
    </row>
    <row r="14438" spans="1:2" ht="18" x14ac:dyDescent="0.2">
      <c r="A14438" s="26"/>
      <c r="B14438" s="130"/>
    </row>
    <row r="14439" spans="1:2" ht="18" x14ac:dyDescent="0.2">
      <c r="A14439" s="26"/>
      <c r="B14439" s="130"/>
    </row>
    <row r="14440" spans="1:2" ht="18" x14ac:dyDescent="0.2">
      <c r="A14440" s="26"/>
      <c r="B14440" s="130"/>
    </row>
    <row r="14441" spans="1:2" ht="18" x14ac:dyDescent="0.2">
      <c r="A14441" s="26"/>
      <c r="B14441" s="130"/>
    </row>
    <row r="14442" spans="1:2" ht="18" x14ac:dyDescent="0.2">
      <c r="A14442" s="26"/>
      <c r="B14442" s="130"/>
    </row>
    <row r="14443" spans="1:2" ht="18" x14ac:dyDescent="0.2">
      <c r="A14443" s="26"/>
      <c r="B14443" s="130"/>
    </row>
    <row r="14444" spans="1:2" ht="18" x14ac:dyDescent="0.2">
      <c r="A14444" s="26"/>
      <c r="B14444" s="130"/>
    </row>
    <row r="14445" spans="1:2" ht="18" x14ac:dyDescent="0.2">
      <c r="A14445" s="26"/>
      <c r="B14445" s="130"/>
    </row>
    <row r="14446" spans="1:2" ht="18" x14ac:dyDescent="0.2">
      <c r="A14446" s="26"/>
      <c r="B14446" s="130"/>
    </row>
    <row r="14447" spans="1:2" ht="18" x14ac:dyDescent="0.2">
      <c r="A14447" s="26"/>
      <c r="B14447" s="130"/>
    </row>
    <row r="14448" spans="1:2" ht="18" x14ac:dyDescent="0.2">
      <c r="A14448" s="26"/>
      <c r="B14448" s="130"/>
    </row>
    <row r="14449" spans="1:2" ht="18" x14ac:dyDescent="0.2">
      <c r="A14449" s="26"/>
      <c r="B14449" s="130"/>
    </row>
    <row r="14450" spans="1:2" ht="18" x14ac:dyDescent="0.2">
      <c r="A14450" s="26"/>
      <c r="B14450" s="130"/>
    </row>
    <row r="14451" spans="1:2" ht="18" x14ac:dyDescent="0.2">
      <c r="A14451" s="26"/>
      <c r="B14451" s="130"/>
    </row>
    <row r="14452" spans="1:2" ht="18" x14ac:dyDescent="0.2">
      <c r="A14452" s="26"/>
      <c r="B14452" s="130"/>
    </row>
    <row r="14453" spans="1:2" ht="18" x14ac:dyDescent="0.2">
      <c r="A14453" s="26"/>
      <c r="B14453" s="130"/>
    </row>
    <row r="14454" spans="1:2" ht="18" x14ac:dyDescent="0.2">
      <c r="A14454" s="26"/>
      <c r="B14454" s="130"/>
    </row>
    <row r="14455" spans="1:2" ht="18" x14ac:dyDescent="0.2">
      <c r="A14455" s="26"/>
      <c r="B14455" s="130"/>
    </row>
    <row r="14456" spans="1:2" ht="18" x14ac:dyDescent="0.2">
      <c r="A14456" s="26"/>
      <c r="B14456" s="130"/>
    </row>
    <row r="14457" spans="1:2" ht="18" x14ac:dyDescent="0.2">
      <c r="A14457" s="26"/>
      <c r="B14457" s="130"/>
    </row>
    <row r="14458" spans="1:2" ht="18" x14ac:dyDescent="0.2">
      <c r="A14458" s="26"/>
      <c r="B14458" s="130"/>
    </row>
    <row r="14459" spans="1:2" ht="18" x14ac:dyDescent="0.2">
      <c r="A14459" s="26"/>
      <c r="B14459" s="130"/>
    </row>
    <row r="14460" spans="1:2" ht="18" x14ac:dyDescent="0.2">
      <c r="A14460" s="26"/>
      <c r="B14460" s="130"/>
    </row>
    <row r="14461" spans="1:2" ht="18" x14ac:dyDescent="0.2">
      <c r="A14461" s="26"/>
      <c r="B14461" s="130"/>
    </row>
    <row r="14462" spans="1:2" ht="18" x14ac:dyDescent="0.2">
      <c r="A14462" s="26"/>
      <c r="B14462" s="130"/>
    </row>
    <row r="14463" spans="1:2" ht="18" x14ac:dyDescent="0.2">
      <c r="A14463" s="26"/>
      <c r="B14463" s="130"/>
    </row>
    <row r="14464" spans="1:2" ht="18" x14ac:dyDescent="0.2">
      <c r="A14464" s="26"/>
      <c r="B14464" s="130"/>
    </row>
    <row r="14465" spans="1:2" ht="18" x14ac:dyDescent="0.2">
      <c r="A14465" s="26"/>
      <c r="B14465" s="130"/>
    </row>
    <row r="14466" spans="1:2" ht="18" x14ac:dyDescent="0.2">
      <c r="A14466" s="26"/>
      <c r="B14466" s="130"/>
    </row>
    <row r="14467" spans="1:2" ht="18" x14ac:dyDescent="0.2">
      <c r="A14467" s="26"/>
      <c r="B14467" s="130"/>
    </row>
    <row r="14468" spans="1:2" ht="18" x14ac:dyDescent="0.2">
      <c r="A14468" s="26"/>
      <c r="B14468" s="130"/>
    </row>
    <row r="14469" spans="1:2" ht="18" x14ac:dyDescent="0.2">
      <c r="A14469" s="26"/>
      <c r="B14469" s="130"/>
    </row>
    <row r="14470" spans="1:2" ht="18" x14ac:dyDescent="0.2">
      <c r="A14470" s="26"/>
      <c r="B14470" s="130"/>
    </row>
    <row r="14471" spans="1:2" ht="18" x14ac:dyDescent="0.2">
      <c r="A14471" s="26"/>
      <c r="B14471" s="130"/>
    </row>
    <row r="14472" spans="1:2" ht="18" x14ac:dyDescent="0.2">
      <c r="A14472" s="26"/>
      <c r="B14472" s="130"/>
    </row>
    <row r="14473" spans="1:2" ht="18" x14ac:dyDescent="0.2">
      <c r="A14473" s="26"/>
      <c r="B14473" s="130"/>
    </row>
    <row r="14474" spans="1:2" ht="18" x14ac:dyDescent="0.2">
      <c r="A14474" s="26"/>
      <c r="B14474" s="130"/>
    </row>
    <row r="14475" spans="1:2" ht="18" x14ac:dyDescent="0.2">
      <c r="A14475" s="26"/>
      <c r="B14475" s="130"/>
    </row>
    <row r="14476" spans="1:2" ht="18" x14ac:dyDescent="0.2">
      <c r="A14476" s="26"/>
      <c r="B14476" s="130"/>
    </row>
    <row r="14477" spans="1:2" ht="18" x14ac:dyDescent="0.2">
      <c r="A14477" s="26"/>
      <c r="B14477" s="130"/>
    </row>
    <row r="14478" spans="1:2" ht="18" x14ac:dyDescent="0.2">
      <c r="A14478" s="26"/>
      <c r="B14478" s="130"/>
    </row>
    <row r="14479" spans="1:2" ht="18" x14ac:dyDescent="0.2">
      <c r="A14479" s="26"/>
      <c r="B14479" s="130"/>
    </row>
    <row r="14480" spans="1:2" ht="18" x14ac:dyDescent="0.2">
      <c r="A14480" s="26"/>
      <c r="B14480" s="130"/>
    </row>
    <row r="14481" spans="1:2" ht="18" x14ac:dyDescent="0.2">
      <c r="A14481" s="26"/>
      <c r="B14481" s="130"/>
    </row>
    <row r="14482" spans="1:2" ht="18" x14ac:dyDescent="0.2">
      <c r="A14482" s="26"/>
      <c r="B14482" s="130"/>
    </row>
    <row r="14483" spans="1:2" ht="18" x14ac:dyDescent="0.2">
      <c r="A14483" s="26"/>
      <c r="B14483" s="130"/>
    </row>
    <row r="14484" spans="1:2" ht="18" x14ac:dyDescent="0.2">
      <c r="A14484" s="26"/>
      <c r="B14484" s="130"/>
    </row>
    <row r="14485" spans="1:2" ht="18" x14ac:dyDescent="0.2">
      <c r="A14485" s="26"/>
      <c r="B14485" s="130"/>
    </row>
    <row r="14486" spans="1:2" ht="18" x14ac:dyDescent="0.2">
      <c r="A14486" s="26"/>
      <c r="B14486" s="130"/>
    </row>
    <row r="14487" spans="1:2" ht="18" x14ac:dyDescent="0.2">
      <c r="A14487" s="26"/>
      <c r="B14487" s="130"/>
    </row>
    <row r="14488" spans="1:2" ht="18" x14ac:dyDescent="0.2">
      <c r="A14488" s="26"/>
      <c r="B14488" s="130"/>
    </row>
    <row r="14489" spans="1:2" ht="18" x14ac:dyDescent="0.2">
      <c r="A14489" s="26"/>
      <c r="B14489" s="130"/>
    </row>
    <row r="14490" spans="1:2" ht="18" x14ac:dyDescent="0.2">
      <c r="A14490" s="26"/>
      <c r="B14490" s="130"/>
    </row>
    <row r="14491" spans="1:2" ht="18" x14ac:dyDescent="0.2">
      <c r="A14491" s="26"/>
      <c r="B14491" s="130"/>
    </row>
    <row r="14492" spans="1:2" ht="18" x14ac:dyDescent="0.2">
      <c r="A14492" s="26"/>
      <c r="B14492" s="130"/>
    </row>
    <row r="14493" spans="1:2" ht="18" x14ac:dyDescent="0.2">
      <c r="A14493" s="26"/>
      <c r="B14493" s="130"/>
    </row>
    <row r="14494" spans="1:2" ht="18" x14ac:dyDescent="0.2">
      <c r="A14494" s="26"/>
      <c r="B14494" s="130"/>
    </row>
    <row r="14495" spans="1:2" ht="18" x14ac:dyDescent="0.2">
      <c r="A14495" s="26"/>
      <c r="B14495" s="130"/>
    </row>
    <row r="14496" spans="1:2" ht="18" x14ac:dyDescent="0.2">
      <c r="A14496" s="26"/>
      <c r="B14496" s="130"/>
    </row>
    <row r="14497" spans="1:2" ht="18" x14ac:dyDescent="0.2">
      <c r="A14497" s="26"/>
      <c r="B14497" s="130"/>
    </row>
    <row r="14498" spans="1:2" ht="18" x14ac:dyDescent="0.2">
      <c r="A14498" s="26"/>
      <c r="B14498" s="130"/>
    </row>
    <row r="14499" spans="1:2" ht="18" x14ac:dyDescent="0.2">
      <c r="A14499" s="26"/>
      <c r="B14499" s="130"/>
    </row>
    <row r="14500" spans="1:2" ht="18" x14ac:dyDescent="0.2">
      <c r="A14500" s="26"/>
      <c r="B14500" s="130"/>
    </row>
    <row r="14501" spans="1:2" ht="18" x14ac:dyDescent="0.2">
      <c r="A14501" s="26"/>
      <c r="B14501" s="130"/>
    </row>
    <row r="14502" spans="1:2" ht="18" x14ac:dyDescent="0.2">
      <c r="A14502" s="26"/>
      <c r="B14502" s="130"/>
    </row>
    <row r="14503" spans="1:2" ht="18" x14ac:dyDescent="0.2">
      <c r="A14503" s="26"/>
      <c r="B14503" s="130"/>
    </row>
    <row r="14504" spans="1:2" ht="18" x14ac:dyDescent="0.2">
      <c r="A14504" s="26"/>
      <c r="B14504" s="130"/>
    </row>
    <row r="14505" spans="1:2" ht="18" x14ac:dyDescent="0.2">
      <c r="A14505" s="26"/>
      <c r="B14505" s="130"/>
    </row>
    <row r="14506" spans="1:2" ht="18" x14ac:dyDescent="0.2">
      <c r="A14506" s="26"/>
      <c r="B14506" s="130"/>
    </row>
    <row r="14507" spans="1:2" ht="18" x14ac:dyDescent="0.2">
      <c r="A14507" s="26"/>
      <c r="B14507" s="130"/>
    </row>
    <row r="14508" spans="1:2" ht="18" x14ac:dyDescent="0.2">
      <c r="A14508" s="26"/>
      <c r="B14508" s="130"/>
    </row>
    <row r="14509" spans="1:2" ht="18" x14ac:dyDescent="0.2">
      <c r="A14509" s="26"/>
      <c r="B14509" s="130"/>
    </row>
    <row r="14510" spans="1:2" ht="18" x14ac:dyDescent="0.2">
      <c r="A14510" s="26"/>
      <c r="B14510" s="130"/>
    </row>
    <row r="14511" spans="1:2" ht="18" x14ac:dyDescent="0.2">
      <c r="A14511" s="26"/>
      <c r="B14511" s="130"/>
    </row>
    <row r="14512" spans="1:2" ht="18" x14ac:dyDescent="0.2">
      <c r="A14512" s="26"/>
      <c r="B14512" s="130"/>
    </row>
    <row r="14513" spans="1:2" ht="18" x14ac:dyDescent="0.2">
      <c r="A14513" s="26"/>
      <c r="B14513" s="130"/>
    </row>
    <row r="14514" spans="1:2" ht="18" x14ac:dyDescent="0.2">
      <c r="A14514" s="26"/>
      <c r="B14514" s="130"/>
    </row>
    <row r="14515" spans="1:2" ht="18" x14ac:dyDescent="0.2">
      <c r="A14515" s="26"/>
      <c r="B14515" s="130"/>
    </row>
    <row r="14516" spans="1:2" ht="18" x14ac:dyDescent="0.2">
      <c r="A14516" s="26"/>
      <c r="B14516" s="130"/>
    </row>
    <row r="14517" spans="1:2" ht="18" x14ac:dyDescent="0.2">
      <c r="A14517" s="26"/>
      <c r="B14517" s="130"/>
    </row>
    <row r="14518" spans="1:2" ht="18" x14ac:dyDescent="0.2">
      <c r="A14518" s="26"/>
      <c r="B14518" s="130"/>
    </row>
    <row r="14519" spans="1:2" ht="18" x14ac:dyDescent="0.2">
      <c r="A14519" s="26"/>
      <c r="B14519" s="130"/>
    </row>
    <row r="14520" spans="1:2" ht="18" x14ac:dyDescent="0.2">
      <c r="A14520" s="26"/>
      <c r="B14520" s="130"/>
    </row>
    <row r="14521" spans="1:2" ht="18" x14ac:dyDescent="0.2">
      <c r="A14521" s="26"/>
      <c r="B14521" s="130"/>
    </row>
    <row r="14522" spans="1:2" ht="18" x14ac:dyDescent="0.2">
      <c r="A14522" s="26"/>
      <c r="B14522" s="130"/>
    </row>
    <row r="14523" spans="1:2" ht="18" x14ac:dyDescent="0.2">
      <c r="A14523" s="26"/>
      <c r="B14523" s="130"/>
    </row>
    <row r="14524" spans="1:2" ht="18" x14ac:dyDescent="0.2">
      <c r="A14524" s="26"/>
      <c r="B14524" s="130"/>
    </row>
    <row r="14525" spans="1:2" ht="18" x14ac:dyDescent="0.2">
      <c r="A14525" s="26"/>
      <c r="B14525" s="130"/>
    </row>
    <row r="14526" spans="1:2" ht="18" x14ac:dyDescent="0.2">
      <c r="A14526" s="26"/>
      <c r="B14526" s="130"/>
    </row>
    <row r="14527" spans="1:2" ht="18" x14ac:dyDescent="0.2">
      <c r="A14527" s="26"/>
      <c r="B14527" s="130"/>
    </row>
    <row r="14528" spans="1:2" ht="18" x14ac:dyDescent="0.2">
      <c r="A14528" s="26"/>
      <c r="B14528" s="130"/>
    </row>
    <row r="14529" spans="1:2" ht="18" x14ac:dyDescent="0.2">
      <c r="A14529" s="26"/>
      <c r="B14529" s="130"/>
    </row>
    <row r="14530" spans="1:2" ht="18" x14ac:dyDescent="0.2">
      <c r="A14530" s="26"/>
      <c r="B14530" s="130"/>
    </row>
    <row r="14531" spans="1:2" ht="18" x14ac:dyDescent="0.2">
      <c r="A14531" s="26"/>
      <c r="B14531" s="130"/>
    </row>
    <row r="14532" spans="1:2" ht="18" x14ac:dyDescent="0.2">
      <c r="A14532" s="26"/>
      <c r="B14532" s="130"/>
    </row>
    <row r="14533" spans="1:2" ht="18" x14ac:dyDescent="0.2">
      <c r="A14533" s="26"/>
      <c r="B14533" s="130"/>
    </row>
    <row r="14534" spans="1:2" ht="18" x14ac:dyDescent="0.2">
      <c r="A14534" s="26"/>
      <c r="B14534" s="130"/>
    </row>
    <row r="14535" spans="1:2" ht="18" x14ac:dyDescent="0.2">
      <c r="A14535" s="26"/>
      <c r="B14535" s="130"/>
    </row>
    <row r="14536" spans="1:2" ht="18" x14ac:dyDescent="0.2">
      <c r="A14536" s="26"/>
      <c r="B14536" s="130"/>
    </row>
    <row r="14537" spans="1:2" ht="18" x14ac:dyDescent="0.2">
      <c r="A14537" s="26"/>
      <c r="B14537" s="130"/>
    </row>
    <row r="14538" spans="1:2" ht="18" x14ac:dyDescent="0.2">
      <c r="A14538" s="26"/>
      <c r="B14538" s="130"/>
    </row>
    <row r="14539" spans="1:2" ht="18" x14ac:dyDescent="0.2">
      <c r="A14539" s="26"/>
      <c r="B14539" s="130"/>
    </row>
    <row r="14540" spans="1:2" ht="18" x14ac:dyDescent="0.2">
      <c r="A14540" s="26"/>
      <c r="B14540" s="130"/>
    </row>
    <row r="14541" spans="1:2" ht="18" x14ac:dyDescent="0.2">
      <c r="A14541" s="26"/>
      <c r="B14541" s="130"/>
    </row>
    <row r="14542" spans="1:2" ht="18" x14ac:dyDescent="0.2">
      <c r="A14542" s="26"/>
      <c r="B14542" s="130"/>
    </row>
    <row r="14543" spans="1:2" ht="18" x14ac:dyDescent="0.2">
      <c r="A14543" s="26"/>
      <c r="B14543" s="130"/>
    </row>
    <row r="14544" spans="1:2" ht="18" x14ac:dyDescent="0.2">
      <c r="A14544" s="26"/>
      <c r="B14544" s="130"/>
    </row>
    <row r="14545" spans="1:2" ht="18" x14ac:dyDescent="0.2">
      <c r="A14545" s="26"/>
      <c r="B14545" s="130"/>
    </row>
    <row r="14546" spans="1:2" ht="18" x14ac:dyDescent="0.2">
      <c r="A14546" s="26"/>
      <c r="B14546" s="130"/>
    </row>
    <row r="14547" spans="1:2" ht="18" x14ac:dyDescent="0.2">
      <c r="A14547" s="26"/>
      <c r="B14547" s="130"/>
    </row>
    <row r="14548" spans="1:2" ht="18" x14ac:dyDescent="0.2">
      <c r="A14548" s="26"/>
      <c r="B14548" s="130"/>
    </row>
    <row r="14549" spans="1:2" ht="18" x14ac:dyDescent="0.2">
      <c r="A14549" s="26"/>
      <c r="B14549" s="130"/>
    </row>
    <row r="14550" spans="1:2" ht="18" x14ac:dyDescent="0.2">
      <c r="A14550" s="26"/>
      <c r="B14550" s="130"/>
    </row>
    <row r="14551" spans="1:2" ht="18" x14ac:dyDescent="0.2">
      <c r="A14551" s="26"/>
      <c r="B14551" s="130"/>
    </row>
    <row r="14552" spans="1:2" ht="18" x14ac:dyDescent="0.2">
      <c r="A14552" s="26"/>
      <c r="B14552" s="130"/>
    </row>
    <row r="14553" spans="1:2" ht="18" x14ac:dyDescent="0.2">
      <c r="A14553" s="26"/>
      <c r="B14553" s="130"/>
    </row>
    <row r="14554" spans="1:2" ht="18" x14ac:dyDescent="0.2">
      <c r="A14554" s="26"/>
      <c r="B14554" s="130"/>
    </row>
    <row r="14555" spans="1:2" ht="18" x14ac:dyDescent="0.2">
      <c r="A14555" s="26"/>
      <c r="B14555" s="130"/>
    </row>
    <row r="14556" spans="1:2" ht="18" x14ac:dyDescent="0.2">
      <c r="A14556" s="26"/>
      <c r="B14556" s="130"/>
    </row>
    <row r="14557" spans="1:2" ht="18" x14ac:dyDescent="0.2">
      <c r="A14557" s="26"/>
      <c r="B14557" s="130"/>
    </row>
    <row r="14558" spans="1:2" ht="18" x14ac:dyDescent="0.2">
      <c r="A14558" s="26"/>
      <c r="B14558" s="130"/>
    </row>
    <row r="14559" spans="1:2" ht="18" x14ac:dyDescent="0.2">
      <c r="A14559" s="26"/>
      <c r="B14559" s="130"/>
    </row>
    <row r="14560" spans="1:2" ht="18" x14ac:dyDescent="0.2">
      <c r="A14560" s="26"/>
      <c r="B14560" s="130"/>
    </row>
    <row r="14561" spans="1:2" ht="18" x14ac:dyDescent="0.2">
      <c r="A14561" s="26"/>
      <c r="B14561" s="130"/>
    </row>
    <row r="14562" spans="1:2" ht="18" x14ac:dyDescent="0.2">
      <c r="A14562" s="26"/>
      <c r="B14562" s="130"/>
    </row>
    <row r="14563" spans="1:2" ht="18" x14ac:dyDescent="0.2">
      <c r="A14563" s="26"/>
      <c r="B14563" s="130"/>
    </row>
    <row r="14564" spans="1:2" ht="18" x14ac:dyDescent="0.2">
      <c r="A14564" s="26"/>
      <c r="B14564" s="130"/>
    </row>
    <row r="14565" spans="1:2" ht="18" x14ac:dyDescent="0.2">
      <c r="A14565" s="26"/>
      <c r="B14565" s="130"/>
    </row>
    <row r="14566" spans="1:2" ht="18" x14ac:dyDescent="0.2">
      <c r="A14566" s="26"/>
      <c r="B14566" s="130"/>
    </row>
    <row r="14567" spans="1:2" ht="18" x14ac:dyDescent="0.2">
      <c r="A14567" s="26"/>
      <c r="B14567" s="130"/>
    </row>
    <row r="14568" spans="1:2" ht="18" x14ac:dyDescent="0.2">
      <c r="A14568" s="26"/>
      <c r="B14568" s="130"/>
    </row>
    <row r="14569" spans="1:2" ht="18" x14ac:dyDescent="0.2">
      <c r="A14569" s="26"/>
      <c r="B14569" s="130"/>
    </row>
    <row r="14570" spans="1:2" ht="18" x14ac:dyDescent="0.2">
      <c r="A14570" s="26"/>
      <c r="B14570" s="130"/>
    </row>
    <row r="14571" spans="1:2" ht="18" x14ac:dyDescent="0.2">
      <c r="A14571" s="26"/>
      <c r="B14571" s="130"/>
    </row>
    <row r="14572" spans="1:2" ht="18" x14ac:dyDescent="0.2">
      <c r="A14572" s="26"/>
      <c r="B14572" s="130"/>
    </row>
    <row r="14573" spans="1:2" ht="18" x14ac:dyDescent="0.2">
      <c r="A14573" s="26"/>
      <c r="B14573" s="130"/>
    </row>
    <row r="14574" spans="1:2" ht="18" x14ac:dyDescent="0.2">
      <c r="A14574" s="26"/>
      <c r="B14574" s="130"/>
    </row>
    <row r="14575" spans="1:2" ht="18" x14ac:dyDescent="0.2">
      <c r="A14575" s="26"/>
      <c r="B14575" s="130"/>
    </row>
    <row r="14576" spans="1:2" ht="18" x14ac:dyDescent="0.2">
      <c r="A14576" s="26"/>
      <c r="B14576" s="130"/>
    </row>
    <row r="14577" spans="1:2" ht="18" x14ac:dyDescent="0.2">
      <c r="A14577" s="26"/>
      <c r="B14577" s="130"/>
    </row>
    <row r="14578" spans="1:2" ht="18" x14ac:dyDescent="0.2">
      <c r="A14578" s="26"/>
      <c r="B14578" s="130"/>
    </row>
    <row r="14579" spans="1:2" ht="18" x14ac:dyDescent="0.2">
      <c r="A14579" s="26"/>
      <c r="B14579" s="130"/>
    </row>
    <row r="14580" spans="1:2" ht="18" x14ac:dyDescent="0.2">
      <c r="A14580" s="26"/>
      <c r="B14580" s="130"/>
    </row>
    <row r="14581" spans="1:2" ht="18" x14ac:dyDescent="0.2">
      <c r="A14581" s="26"/>
      <c r="B14581" s="130"/>
    </row>
    <row r="14582" spans="1:2" ht="18" x14ac:dyDescent="0.2">
      <c r="A14582" s="26"/>
      <c r="B14582" s="130"/>
    </row>
    <row r="14583" spans="1:2" ht="18" x14ac:dyDescent="0.2">
      <c r="A14583" s="26"/>
      <c r="B14583" s="130"/>
    </row>
    <row r="14584" spans="1:2" ht="18" x14ac:dyDescent="0.2">
      <c r="A14584" s="26"/>
      <c r="B14584" s="130"/>
    </row>
    <row r="14585" spans="1:2" ht="18" x14ac:dyDescent="0.2">
      <c r="A14585" s="26"/>
      <c r="B14585" s="130"/>
    </row>
    <row r="14586" spans="1:2" ht="18" x14ac:dyDescent="0.2">
      <c r="A14586" s="26"/>
      <c r="B14586" s="130"/>
    </row>
    <row r="14587" spans="1:2" ht="18" x14ac:dyDescent="0.2">
      <c r="A14587" s="26"/>
      <c r="B14587" s="130"/>
    </row>
    <row r="14588" spans="1:2" ht="18" x14ac:dyDescent="0.2">
      <c r="A14588" s="26"/>
      <c r="B14588" s="130"/>
    </row>
    <row r="14589" spans="1:2" ht="18" x14ac:dyDescent="0.2">
      <c r="A14589" s="26"/>
      <c r="B14589" s="130"/>
    </row>
    <row r="14590" spans="1:2" ht="18" x14ac:dyDescent="0.2">
      <c r="A14590" s="26"/>
      <c r="B14590" s="130"/>
    </row>
    <row r="14591" spans="1:2" ht="18" x14ac:dyDescent="0.2">
      <c r="A14591" s="26"/>
      <c r="B14591" s="130"/>
    </row>
    <row r="14592" spans="1:2" ht="18" x14ac:dyDescent="0.2">
      <c r="A14592" s="26"/>
      <c r="B14592" s="130"/>
    </row>
    <row r="14593" spans="1:2" ht="18" x14ac:dyDescent="0.2">
      <c r="A14593" s="26"/>
      <c r="B14593" s="130"/>
    </row>
    <row r="14594" spans="1:2" ht="18" x14ac:dyDescent="0.2">
      <c r="A14594" s="26"/>
      <c r="B14594" s="130"/>
    </row>
    <row r="14595" spans="1:2" ht="18" x14ac:dyDescent="0.2">
      <c r="A14595" s="26"/>
      <c r="B14595" s="130"/>
    </row>
    <row r="14596" spans="1:2" ht="18" x14ac:dyDescent="0.2">
      <c r="A14596" s="26"/>
      <c r="B14596" s="130"/>
    </row>
    <row r="14597" spans="1:2" ht="18" x14ac:dyDescent="0.2">
      <c r="A14597" s="26"/>
      <c r="B14597" s="130"/>
    </row>
    <row r="14598" spans="1:2" ht="18" x14ac:dyDescent="0.2">
      <c r="A14598" s="26"/>
      <c r="B14598" s="130"/>
    </row>
    <row r="14599" spans="1:2" ht="18" x14ac:dyDescent="0.2">
      <c r="A14599" s="26"/>
      <c r="B14599" s="130"/>
    </row>
    <row r="14600" spans="1:2" ht="18" x14ac:dyDescent="0.2">
      <c r="A14600" s="26"/>
      <c r="B14600" s="130"/>
    </row>
    <row r="14601" spans="1:2" ht="18" x14ac:dyDescent="0.2">
      <c r="A14601" s="26"/>
      <c r="B14601" s="130"/>
    </row>
    <row r="14602" spans="1:2" ht="18" x14ac:dyDescent="0.2">
      <c r="A14602" s="26"/>
      <c r="B14602" s="130"/>
    </row>
    <row r="14603" spans="1:2" ht="18" x14ac:dyDescent="0.2">
      <c r="A14603" s="26"/>
      <c r="B14603" s="130"/>
    </row>
    <row r="14604" spans="1:2" ht="18" x14ac:dyDescent="0.2">
      <c r="A14604" s="26"/>
      <c r="B14604" s="130"/>
    </row>
    <row r="14605" spans="1:2" ht="18" x14ac:dyDescent="0.2">
      <c r="A14605" s="26"/>
      <c r="B14605" s="130"/>
    </row>
    <row r="14606" spans="1:2" ht="18" x14ac:dyDescent="0.2">
      <c r="A14606" s="26"/>
      <c r="B14606" s="130"/>
    </row>
    <row r="14607" spans="1:2" ht="18" x14ac:dyDescent="0.2">
      <c r="A14607" s="26"/>
      <c r="B14607" s="130"/>
    </row>
    <row r="14608" spans="1:2" ht="18" x14ac:dyDescent="0.2">
      <c r="A14608" s="26"/>
      <c r="B14608" s="130"/>
    </row>
    <row r="14609" spans="1:2" ht="18" x14ac:dyDescent="0.2">
      <c r="A14609" s="26"/>
      <c r="B14609" s="130"/>
    </row>
    <row r="14610" spans="1:2" ht="18" x14ac:dyDescent="0.2">
      <c r="A14610" s="26"/>
      <c r="B14610" s="130"/>
    </row>
    <row r="14611" spans="1:2" ht="18" x14ac:dyDescent="0.2">
      <c r="A14611" s="26"/>
      <c r="B14611" s="130"/>
    </row>
    <row r="14612" spans="1:2" ht="18" x14ac:dyDescent="0.2">
      <c r="A14612" s="26"/>
      <c r="B14612" s="130"/>
    </row>
    <row r="14613" spans="1:2" ht="18" x14ac:dyDescent="0.2">
      <c r="A14613" s="26"/>
      <c r="B14613" s="130"/>
    </row>
    <row r="14614" spans="1:2" ht="18" x14ac:dyDescent="0.2">
      <c r="A14614" s="26"/>
      <c r="B14614" s="130"/>
    </row>
    <row r="14615" spans="1:2" ht="18" x14ac:dyDescent="0.2">
      <c r="A14615" s="26"/>
      <c r="B14615" s="130"/>
    </row>
    <row r="14616" spans="1:2" ht="18" x14ac:dyDescent="0.2">
      <c r="A14616" s="26"/>
      <c r="B14616" s="130"/>
    </row>
    <row r="14617" spans="1:2" ht="18" x14ac:dyDescent="0.2">
      <c r="A14617" s="26"/>
      <c r="B14617" s="130"/>
    </row>
    <row r="14618" spans="1:2" ht="18" x14ac:dyDescent="0.2">
      <c r="A14618" s="26"/>
      <c r="B14618" s="130"/>
    </row>
    <row r="14619" spans="1:2" ht="18" x14ac:dyDescent="0.2">
      <c r="A14619" s="26"/>
      <c r="B14619" s="130"/>
    </row>
    <row r="14620" spans="1:2" ht="18" x14ac:dyDescent="0.2">
      <c r="A14620" s="26"/>
      <c r="B14620" s="130"/>
    </row>
    <row r="14621" spans="1:2" ht="18" x14ac:dyDescent="0.2">
      <c r="A14621" s="26"/>
      <c r="B14621" s="130"/>
    </row>
    <row r="14622" spans="1:2" ht="18" x14ac:dyDescent="0.2">
      <c r="A14622" s="26"/>
      <c r="B14622" s="130"/>
    </row>
    <row r="14623" spans="1:2" ht="18" x14ac:dyDescent="0.2">
      <c r="A14623" s="26"/>
      <c r="B14623" s="130"/>
    </row>
    <row r="14624" spans="1:2" ht="18" x14ac:dyDescent="0.2">
      <c r="A14624" s="26"/>
      <c r="B14624" s="130"/>
    </row>
    <row r="14625" spans="1:2" ht="18" x14ac:dyDescent="0.2">
      <c r="A14625" s="26"/>
      <c r="B14625" s="130"/>
    </row>
    <row r="14626" spans="1:2" ht="18" x14ac:dyDescent="0.2">
      <c r="A14626" s="26"/>
      <c r="B14626" s="130"/>
    </row>
    <row r="14627" spans="1:2" ht="18" x14ac:dyDescent="0.2">
      <c r="A14627" s="26"/>
      <c r="B14627" s="130"/>
    </row>
    <row r="14628" spans="1:2" ht="18" x14ac:dyDescent="0.2">
      <c r="A14628" s="26"/>
      <c r="B14628" s="130"/>
    </row>
    <row r="14629" spans="1:2" ht="18" x14ac:dyDescent="0.2">
      <c r="A14629" s="26"/>
      <c r="B14629" s="130"/>
    </row>
    <row r="14630" spans="1:2" ht="18" x14ac:dyDescent="0.2">
      <c r="A14630" s="26"/>
      <c r="B14630" s="130"/>
    </row>
    <row r="14631" spans="1:2" ht="18" x14ac:dyDescent="0.2">
      <c r="A14631" s="26"/>
      <c r="B14631" s="130"/>
    </row>
    <row r="14632" spans="1:2" ht="18" x14ac:dyDescent="0.2">
      <c r="A14632" s="26"/>
      <c r="B14632" s="130"/>
    </row>
    <row r="14633" spans="1:2" ht="18" x14ac:dyDescent="0.2">
      <c r="A14633" s="26"/>
      <c r="B14633" s="130"/>
    </row>
    <row r="14634" spans="1:2" ht="18" x14ac:dyDescent="0.2">
      <c r="A14634" s="26"/>
      <c r="B14634" s="130"/>
    </row>
    <row r="14635" spans="1:2" ht="18" x14ac:dyDescent="0.2">
      <c r="A14635" s="26"/>
      <c r="B14635" s="130"/>
    </row>
    <row r="14636" spans="1:2" ht="18" x14ac:dyDescent="0.2">
      <c r="A14636" s="26"/>
      <c r="B14636" s="130"/>
    </row>
    <row r="14637" spans="1:2" ht="18" x14ac:dyDescent="0.2">
      <c r="A14637" s="26"/>
      <c r="B14637" s="130"/>
    </row>
    <row r="14638" spans="1:2" ht="18" x14ac:dyDescent="0.2">
      <c r="A14638" s="26"/>
      <c r="B14638" s="130"/>
    </row>
    <row r="14639" spans="1:2" ht="18" x14ac:dyDescent="0.2">
      <c r="A14639" s="26"/>
      <c r="B14639" s="130"/>
    </row>
    <row r="14640" spans="1:2" ht="18" x14ac:dyDescent="0.2">
      <c r="A14640" s="26"/>
      <c r="B14640" s="130"/>
    </row>
    <row r="14641" spans="1:2" ht="18" x14ac:dyDescent="0.2">
      <c r="A14641" s="26"/>
      <c r="B14641" s="130"/>
    </row>
    <row r="14642" spans="1:2" ht="18" x14ac:dyDescent="0.2">
      <c r="A14642" s="26"/>
      <c r="B14642" s="130"/>
    </row>
    <row r="14643" spans="1:2" ht="18" x14ac:dyDescent="0.2">
      <c r="A14643" s="26"/>
      <c r="B14643" s="130"/>
    </row>
    <row r="14644" spans="1:2" ht="18" x14ac:dyDescent="0.2">
      <c r="A14644" s="26"/>
      <c r="B14644" s="130"/>
    </row>
    <row r="14645" spans="1:2" ht="18" x14ac:dyDescent="0.2">
      <c r="A14645" s="26"/>
      <c r="B14645" s="130"/>
    </row>
    <row r="14646" spans="1:2" ht="18" x14ac:dyDescent="0.2">
      <c r="A14646" s="26"/>
      <c r="B14646" s="130"/>
    </row>
    <row r="14647" spans="1:2" ht="18" x14ac:dyDescent="0.2">
      <c r="A14647" s="26"/>
      <c r="B14647" s="130"/>
    </row>
    <row r="14648" spans="1:2" ht="18" x14ac:dyDescent="0.2">
      <c r="A14648" s="26"/>
      <c r="B14648" s="130"/>
    </row>
    <row r="14649" spans="1:2" ht="18" x14ac:dyDescent="0.2">
      <c r="A14649" s="26"/>
      <c r="B14649" s="130"/>
    </row>
    <row r="14650" spans="1:2" ht="18" x14ac:dyDescent="0.2">
      <c r="A14650" s="26"/>
      <c r="B14650" s="130"/>
    </row>
    <row r="14651" spans="1:2" ht="18" x14ac:dyDescent="0.2">
      <c r="A14651" s="26"/>
      <c r="B14651" s="130"/>
    </row>
    <row r="14652" spans="1:2" ht="18" x14ac:dyDescent="0.2">
      <c r="A14652" s="26"/>
      <c r="B14652" s="130"/>
    </row>
    <row r="14653" spans="1:2" ht="18" x14ac:dyDescent="0.2">
      <c r="A14653" s="26"/>
      <c r="B14653" s="130"/>
    </row>
    <row r="14654" spans="1:2" ht="18" x14ac:dyDescent="0.2">
      <c r="A14654" s="26"/>
      <c r="B14654" s="130"/>
    </row>
    <row r="14655" spans="1:2" ht="18" x14ac:dyDescent="0.2">
      <c r="A14655" s="26"/>
      <c r="B14655" s="130"/>
    </row>
    <row r="14656" spans="1:2" ht="18" x14ac:dyDescent="0.2">
      <c r="A14656" s="26"/>
      <c r="B14656" s="130"/>
    </row>
    <row r="14657" spans="1:2" ht="18" x14ac:dyDescent="0.2">
      <c r="A14657" s="26"/>
      <c r="B14657" s="130"/>
    </row>
    <row r="14658" spans="1:2" ht="18" x14ac:dyDescent="0.2">
      <c r="A14658" s="26"/>
      <c r="B14658" s="130"/>
    </row>
    <row r="14659" spans="1:2" ht="18" x14ac:dyDescent="0.2">
      <c r="A14659" s="26"/>
      <c r="B14659" s="130"/>
    </row>
    <row r="14660" spans="1:2" ht="18" x14ac:dyDescent="0.2">
      <c r="A14660" s="26"/>
      <c r="B14660" s="130"/>
    </row>
    <row r="14661" spans="1:2" ht="18" x14ac:dyDescent="0.2">
      <c r="A14661" s="26"/>
      <c r="B14661" s="130"/>
    </row>
    <row r="14662" spans="1:2" ht="18" x14ac:dyDescent="0.2">
      <c r="A14662" s="26"/>
      <c r="B14662" s="130"/>
    </row>
    <row r="14663" spans="1:2" ht="18" x14ac:dyDescent="0.2">
      <c r="A14663" s="26"/>
      <c r="B14663" s="130"/>
    </row>
    <row r="14664" spans="1:2" ht="18" x14ac:dyDescent="0.2">
      <c r="A14664" s="26"/>
      <c r="B14664" s="130"/>
    </row>
    <row r="14665" spans="1:2" ht="18" x14ac:dyDescent="0.2">
      <c r="A14665" s="26"/>
      <c r="B14665" s="130"/>
    </row>
    <row r="14666" spans="1:2" ht="18" x14ac:dyDescent="0.2">
      <c r="A14666" s="26"/>
      <c r="B14666" s="130"/>
    </row>
    <row r="14667" spans="1:2" ht="18" x14ac:dyDescent="0.2">
      <c r="A14667" s="26"/>
      <c r="B14667" s="130"/>
    </row>
    <row r="14668" spans="1:2" ht="18" x14ac:dyDescent="0.2">
      <c r="A14668" s="26"/>
      <c r="B14668" s="130"/>
    </row>
    <row r="14669" spans="1:2" ht="18" x14ac:dyDescent="0.2">
      <c r="A14669" s="26"/>
      <c r="B14669" s="130"/>
    </row>
    <row r="14670" spans="1:2" ht="18" x14ac:dyDescent="0.2">
      <c r="A14670" s="26"/>
      <c r="B14670" s="130"/>
    </row>
    <row r="14671" spans="1:2" ht="18" x14ac:dyDescent="0.2">
      <c r="A14671" s="26"/>
      <c r="B14671" s="130"/>
    </row>
    <row r="14672" spans="1:2" ht="18" x14ac:dyDescent="0.2">
      <c r="A14672" s="26"/>
      <c r="B14672" s="130"/>
    </row>
    <row r="14673" spans="1:2" ht="18" x14ac:dyDescent="0.2">
      <c r="A14673" s="26"/>
      <c r="B14673" s="130"/>
    </row>
    <row r="14674" spans="1:2" ht="18" x14ac:dyDescent="0.2">
      <c r="A14674" s="26"/>
      <c r="B14674" s="130"/>
    </row>
    <row r="14675" spans="1:2" ht="18" x14ac:dyDescent="0.2">
      <c r="A14675" s="26"/>
      <c r="B14675" s="130"/>
    </row>
    <row r="14676" spans="1:2" ht="18" x14ac:dyDescent="0.2">
      <c r="A14676" s="26"/>
      <c r="B14676" s="130"/>
    </row>
    <row r="14677" spans="1:2" ht="18" x14ac:dyDescent="0.2">
      <c r="A14677" s="26"/>
      <c r="B14677" s="130"/>
    </row>
    <row r="14678" spans="1:2" ht="18" x14ac:dyDescent="0.2">
      <c r="A14678" s="26"/>
      <c r="B14678" s="130"/>
    </row>
    <row r="14679" spans="1:2" ht="18" x14ac:dyDescent="0.2">
      <c r="A14679" s="26"/>
      <c r="B14679" s="130"/>
    </row>
    <row r="14680" spans="1:2" ht="18" x14ac:dyDescent="0.2">
      <c r="A14680" s="26"/>
      <c r="B14680" s="130"/>
    </row>
    <row r="14681" spans="1:2" ht="18" x14ac:dyDescent="0.2">
      <c r="A14681" s="26"/>
      <c r="B14681" s="130"/>
    </row>
    <row r="14682" spans="1:2" ht="18" x14ac:dyDescent="0.2">
      <c r="A14682" s="26"/>
      <c r="B14682" s="130"/>
    </row>
    <row r="14683" spans="1:2" ht="18" x14ac:dyDescent="0.2">
      <c r="A14683" s="26"/>
      <c r="B14683" s="130"/>
    </row>
    <row r="14684" spans="1:2" ht="18" x14ac:dyDescent="0.2">
      <c r="A14684" s="26"/>
      <c r="B14684" s="130"/>
    </row>
    <row r="14685" spans="1:2" ht="18" x14ac:dyDescent="0.2">
      <c r="A14685" s="26"/>
      <c r="B14685" s="130"/>
    </row>
    <row r="14686" spans="1:2" ht="18" x14ac:dyDescent="0.2">
      <c r="A14686" s="26"/>
      <c r="B14686" s="130"/>
    </row>
    <row r="14687" spans="1:2" ht="18" x14ac:dyDescent="0.2">
      <c r="A14687" s="26"/>
      <c r="B14687" s="130"/>
    </row>
    <row r="14688" spans="1:2" ht="18" x14ac:dyDescent="0.2">
      <c r="A14688" s="26"/>
      <c r="B14688" s="130"/>
    </row>
    <row r="14689" spans="1:2" ht="18" x14ac:dyDescent="0.2">
      <c r="A14689" s="26"/>
      <c r="B14689" s="130"/>
    </row>
    <row r="14690" spans="1:2" ht="18" x14ac:dyDescent="0.2">
      <c r="A14690" s="26"/>
      <c r="B14690" s="130"/>
    </row>
    <row r="14691" spans="1:2" ht="18" x14ac:dyDescent="0.2">
      <c r="A14691" s="26"/>
      <c r="B14691" s="130"/>
    </row>
    <row r="14692" spans="1:2" ht="18" x14ac:dyDescent="0.2">
      <c r="A14692" s="26"/>
      <c r="B14692" s="130"/>
    </row>
    <row r="14693" spans="1:2" ht="18" x14ac:dyDescent="0.2">
      <c r="A14693" s="26"/>
      <c r="B14693" s="130"/>
    </row>
    <row r="14694" spans="1:2" ht="18" x14ac:dyDescent="0.2">
      <c r="A14694" s="26"/>
      <c r="B14694" s="130"/>
    </row>
    <row r="14695" spans="1:2" ht="18" x14ac:dyDescent="0.2">
      <c r="A14695" s="26"/>
      <c r="B14695" s="130"/>
    </row>
    <row r="14696" spans="1:2" ht="18" x14ac:dyDescent="0.2">
      <c r="A14696" s="26"/>
      <c r="B14696" s="130"/>
    </row>
    <row r="14697" spans="1:2" ht="18" x14ac:dyDescent="0.2">
      <c r="A14697" s="26"/>
      <c r="B14697" s="130"/>
    </row>
    <row r="14698" spans="1:2" ht="18" x14ac:dyDescent="0.2">
      <c r="A14698" s="26"/>
      <c r="B14698" s="130"/>
    </row>
    <row r="14699" spans="1:2" ht="18" x14ac:dyDescent="0.2">
      <c r="A14699" s="26"/>
      <c r="B14699" s="130"/>
    </row>
    <row r="14700" spans="1:2" ht="18" x14ac:dyDescent="0.2">
      <c r="A14700" s="26"/>
      <c r="B14700" s="130"/>
    </row>
    <row r="14701" spans="1:2" ht="18" x14ac:dyDescent="0.2">
      <c r="A14701" s="26"/>
      <c r="B14701" s="130"/>
    </row>
    <row r="14702" spans="1:2" ht="18" x14ac:dyDescent="0.2">
      <c r="A14702" s="26"/>
      <c r="B14702" s="130"/>
    </row>
    <row r="14703" spans="1:2" ht="18" x14ac:dyDescent="0.2">
      <c r="A14703" s="26"/>
      <c r="B14703" s="130"/>
    </row>
    <row r="14704" spans="1:2" ht="18" x14ac:dyDescent="0.2">
      <c r="A14704" s="26"/>
      <c r="B14704" s="130"/>
    </row>
    <row r="14705" spans="1:2" ht="18" x14ac:dyDescent="0.2">
      <c r="A14705" s="26"/>
      <c r="B14705" s="130"/>
    </row>
    <row r="14706" spans="1:2" ht="18" x14ac:dyDescent="0.2">
      <c r="A14706" s="26"/>
      <c r="B14706" s="130"/>
    </row>
    <row r="14707" spans="1:2" ht="18" x14ac:dyDescent="0.2">
      <c r="A14707" s="26"/>
      <c r="B14707" s="130"/>
    </row>
    <row r="14708" spans="1:2" ht="18" x14ac:dyDescent="0.2">
      <c r="A14708" s="26"/>
      <c r="B14708" s="130"/>
    </row>
    <row r="14709" spans="1:2" ht="18" x14ac:dyDescent="0.2">
      <c r="A14709" s="26"/>
      <c r="B14709" s="130"/>
    </row>
    <row r="14710" spans="1:2" ht="18" x14ac:dyDescent="0.2">
      <c r="A14710" s="26"/>
      <c r="B14710" s="130"/>
    </row>
    <row r="14711" spans="1:2" ht="18" x14ac:dyDescent="0.2">
      <c r="A14711" s="26"/>
      <c r="B14711" s="130"/>
    </row>
    <row r="14712" spans="1:2" ht="18" x14ac:dyDescent="0.2">
      <c r="A14712" s="26"/>
      <c r="B14712" s="130"/>
    </row>
    <row r="14713" spans="1:2" ht="18" x14ac:dyDescent="0.2">
      <c r="A14713" s="26"/>
      <c r="B14713" s="130"/>
    </row>
    <row r="14714" spans="1:2" ht="18" x14ac:dyDescent="0.2">
      <c r="A14714" s="26"/>
      <c r="B14714" s="130"/>
    </row>
    <row r="14715" spans="1:2" ht="18" x14ac:dyDescent="0.2">
      <c r="A14715" s="26"/>
      <c r="B14715" s="130"/>
    </row>
    <row r="14716" spans="1:2" ht="18" x14ac:dyDescent="0.2">
      <c r="A14716" s="26"/>
      <c r="B14716" s="130"/>
    </row>
    <row r="14717" spans="1:2" ht="18" x14ac:dyDescent="0.2">
      <c r="A14717" s="26"/>
      <c r="B14717" s="130"/>
    </row>
    <row r="14718" spans="1:2" ht="18" x14ac:dyDescent="0.2">
      <c r="A14718" s="26"/>
      <c r="B14718" s="130"/>
    </row>
    <row r="14719" spans="1:2" ht="18" x14ac:dyDescent="0.2">
      <c r="A14719" s="26"/>
      <c r="B14719" s="130"/>
    </row>
    <row r="14720" spans="1:2" ht="18" x14ac:dyDescent="0.2">
      <c r="A14720" s="26"/>
      <c r="B14720" s="130"/>
    </row>
    <row r="14721" spans="1:2" ht="18" x14ac:dyDescent="0.2">
      <c r="A14721" s="26"/>
      <c r="B14721" s="130"/>
    </row>
    <row r="14722" spans="1:2" ht="18" x14ac:dyDescent="0.2">
      <c r="A14722" s="26"/>
      <c r="B14722" s="130"/>
    </row>
    <row r="14723" spans="1:2" ht="18" x14ac:dyDescent="0.2">
      <c r="A14723" s="26"/>
      <c r="B14723" s="130"/>
    </row>
    <row r="14724" spans="1:2" ht="18" x14ac:dyDescent="0.2">
      <c r="A14724" s="26"/>
      <c r="B14724" s="130"/>
    </row>
    <row r="14725" spans="1:2" ht="18" x14ac:dyDescent="0.2">
      <c r="A14725" s="26"/>
      <c r="B14725" s="130"/>
    </row>
    <row r="14726" spans="1:2" ht="18" x14ac:dyDescent="0.2">
      <c r="A14726" s="26"/>
      <c r="B14726" s="130"/>
    </row>
    <row r="14727" spans="1:2" ht="18" x14ac:dyDescent="0.2">
      <c r="A14727" s="26"/>
      <c r="B14727" s="130"/>
    </row>
    <row r="14728" spans="1:2" ht="18" x14ac:dyDescent="0.2">
      <c r="A14728" s="26"/>
      <c r="B14728" s="130"/>
    </row>
    <row r="14729" spans="1:2" ht="18" x14ac:dyDescent="0.2">
      <c r="A14729" s="26"/>
      <c r="B14729" s="130"/>
    </row>
    <row r="14730" spans="1:2" ht="18" x14ac:dyDescent="0.2">
      <c r="A14730" s="26"/>
      <c r="B14730" s="130"/>
    </row>
    <row r="14731" spans="1:2" ht="18" x14ac:dyDescent="0.2">
      <c r="A14731" s="26"/>
      <c r="B14731" s="130"/>
    </row>
    <row r="14732" spans="1:2" ht="18" x14ac:dyDescent="0.2">
      <c r="A14732" s="26"/>
      <c r="B14732" s="130"/>
    </row>
    <row r="14733" spans="1:2" ht="18" x14ac:dyDescent="0.2">
      <c r="A14733" s="26"/>
      <c r="B14733" s="130"/>
    </row>
    <row r="14734" spans="1:2" ht="18" x14ac:dyDescent="0.2">
      <c r="A14734" s="26"/>
      <c r="B14734" s="130"/>
    </row>
    <row r="14735" spans="1:2" ht="18" x14ac:dyDescent="0.2">
      <c r="A14735" s="26"/>
      <c r="B14735" s="130"/>
    </row>
    <row r="14736" spans="1:2" ht="18" x14ac:dyDescent="0.2">
      <c r="A14736" s="26"/>
      <c r="B14736" s="130"/>
    </row>
    <row r="14737" spans="1:2" ht="18" x14ac:dyDescent="0.2">
      <c r="A14737" s="26"/>
      <c r="B14737" s="130"/>
    </row>
    <row r="14738" spans="1:2" ht="18" x14ac:dyDescent="0.2">
      <c r="A14738" s="26"/>
      <c r="B14738" s="130"/>
    </row>
    <row r="14739" spans="1:2" ht="18" x14ac:dyDescent="0.2">
      <c r="A14739" s="26"/>
      <c r="B14739" s="130"/>
    </row>
    <row r="14740" spans="1:2" ht="18" x14ac:dyDescent="0.2">
      <c r="A14740" s="26"/>
      <c r="B14740" s="130"/>
    </row>
    <row r="14741" spans="1:2" ht="18" x14ac:dyDescent="0.2">
      <c r="A14741" s="26"/>
      <c r="B14741" s="130"/>
    </row>
    <row r="14742" spans="1:2" ht="18" x14ac:dyDescent="0.2">
      <c r="A14742" s="26"/>
      <c r="B14742" s="130"/>
    </row>
    <row r="14743" spans="1:2" ht="18" x14ac:dyDescent="0.2">
      <c r="A14743" s="26"/>
      <c r="B14743" s="130"/>
    </row>
    <row r="14744" spans="1:2" ht="18" x14ac:dyDescent="0.2">
      <c r="A14744" s="26"/>
      <c r="B14744" s="130"/>
    </row>
    <row r="14745" spans="1:2" ht="18" x14ac:dyDescent="0.2">
      <c r="A14745" s="26"/>
      <c r="B14745" s="130"/>
    </row>
    <row r="14746" spans="1:2" ht="18" x14ac:dyDescent="0.2">
      <c r="A14746" s="26"/>
      <c r="B14746" s="130"/>
    </row>
    <row r="14747" spans="1:2" ht="18" x14ac:dyDescent="0.2">
      <c r="A14747" s="26"/>
      <c r="B14747" s="130"/>
    </row>
    <row r="14748" spans="1:2" ht="18" x14ac:dyDescent="0.2">
      <c r="A14748" s="26"/>
      <c r="B14748" s="130"/>
    </row>
    <row r="14749" spans="1:2" ht="18" x14ac:dyDescent="0.2">
      <c r="A14749" s="26"/>
      <c r="B14749" s="130"/>
    </row>
    <row r="14750" spans="1:2" ht="18" x14ac:dyDescent="0.2">
      <c r="A14750" s="26"/>
      <c r="B14750" s="130"/>
    </row>
    <row r="14751" spans="1:2" ht="18" x14ac:dyDescent="0.2">
      <c r="A14751" s="26"/>
      <c r="B14751" s="130"/>
    </row>
    <row r="14752" spans="1:2" ht="18" x14ac:dyDescent="0.2">
      <c r="A14752" s="26"/>
      <c r="B14752" s="130"/>
    </row>
    <row r="14753" spans="1:2" ht="18" x14ac:dyDescent="0.2">
      <c r="A14753" s="26"/>
      <c r="B14753" s="130"/>
    </row>
    <row r="14754" spans="1:2" ht="18" x14ac:dyDescent="0.2">
      <c r="A14754" s="26"/>
      <c r="B14754" s="130"/>
    </row>
    <row r="14755" spans="1:2" ht="18" x14ac:dyDescent="0.2">
      <c r="A14755" s="26"/>
      <c r="B14755" s="130"/>
    </row>
    <row r="14756" spans="1:2" ht="18" x14ac:dyDescent="0.2">
      <c r="A14756" s="26"/>
      <c r="B14756" s="130"/>
    </row>
    <row r="14757" spans="1:2" ht="18" x14ac:dyDescent="0.2">
      <c r="A14757" s="26"/>
      <c r="B14757" s="130"/>
    </row>
    <row r="14758" spans="1:2" ht="18" x14ac:dyDescent="0.2">
      <c r="A14758" s="26"/>
      <c r="B14758" s="130"/>
    </row>
    <row r="14759" spans="1:2" ht="18" x14ac:dyDescent="0.2">
      <c r="A14759" s="26"/>
      <c r="B14759" s="130"/>
    </row>
    <row r="14760" spans="1:2" ht="18" x14ac:dyDescent="0.2">
      <c r="A14760" s="26"/>
      <c r="B14760" s="130"/>
    </row>
    <row r="14761" spans="1:2" ht="18" x14ac:dyDescent="0.2">
      <c r="A14761" s="26"/>
      <c r="B14761" s="130"/>
    </row>
    <row r="14762" spans="1:2" ht="18" x14ac:dyDescent="0.2">
      <c r="A14762" s="26"/>
      <c r="B14762" s="130"/>
    </row>
    <row r="14763" spans="1:2" ht="18" x14ac:dyDescent="0.2">
      <c r="A14763" s="26"/>
      <c r="B14763" s="130"/>
    </row>
    <row r="14764" spans="1:2" ht="18" x14ac:dyDescent="0.2">
      <c r="A14764" s="26"/>
      <c r="B14764" s="130"/>
    </row>
    <row r="14765" spans="1:2" ht="18" x14ac:dyDescent="0.2">
      <c r="A14765" s="26"/>
      <c r="B14765" s="130"/>
    </row>
    <row r="14766" spans="1:2" ht="18" x14ac:dyDescent="0.2">
      <c r="A14766" s="26"/>
      <c r="B14766" s="130"/>
    </row>
    <row r="14767" spans="1:2" ht="18" x14ac:dyDescent="0.2">
      <c r="A14767" s="26"/>
      <c r="B14767" s="130"/>
    </row>
    <row r="14768" spans="1:2" ht="18" x14ac:dyDescent="0.2">
      <c r="A14768" s="26"/>
      <c r="B14768" s="130"/>
    </row>
    <row r="14769" spans="1:2" ht="18" x14ac:dyDescent="0.2">
      <c r="A14769" s="26"/>
      <c r="B14769" s="130"/>
    </row>
    <row r="14770" spans="1:2" ht="18" x14ac:dyDescent="0.2">
      <c r="A14770" s="26"/>
      <c r="B14770" s="130"/>
    </row>
    <row r="14771" spans="1:2" ht="18" x14ac:dyDescent="0.2">
      <c r="A14771" s="26"/>
      <c r="B14771" s="130"/>
    </row>
    <row r="14772" spans="1:2" ht="18" x14ac:dyDescent="0.2">
      <c r="A14772" s="26"/>
      <c r="B14772" s="130"/>
    </row>
    <row r="14773" spans="1:2" ht="18" x14ac:dyDescent="0.2">
      <c r="A14773" s="26"/>
      <c r="B14773" s="130"/>
    </row>
    <row r="14774" spans="1:2" ht="18" x14ac:dyDescent="0.2">
      <c r="A14774" s="26"/>
      <c r="B14774" s="130"/>
    </row>
    <row r="14775" spans="1:2" ht="18" x14ac:dyDescent="0.2">
      <c r="A14775" s="26"/>
      <c r="B14775" s="130"/>
    </row>
    <row r="14776" spans="1:2" ht="18" x14ac:dyDescent="0.2">
      <c r="A14776" s="26"/>
      <c r="B14776" s="130"/>
    </row>
    <row r="14777" spans="1:2" ht="18" x14ac:dyDescent="0.2">
      <c r="A14777" s="26"/>
      <c r="B14777" s="130"/>
    </row>
    <row r="14778" spans="1:2" ht="18" x14ac:dyDescent="0.2">
      <c r="A14778" s="26"/>
      <c r="B14778" s="130"/>
    </row>
    <row r="14779" spans="1:2" ht="18" x14ac:dyDescent="0.2">
      <c r="A14779" s="26"/>
      <c r="B14779" s="130"/>
    </row>
    <row r="14780" spans="1:2" ht="18" x14ac:dyDescent="0.2">
      <c r="A14780" s="26"/>
      <c r="B14780" s="130"/>
    </row>
    <row r="14781" spans="1:2" ht="18" x14ac:dyDescent="0.2">
      <c r="A14781" s="26"/>
      <c r="B14781" s="130"/>
    </row>
    <row r="14782" spans="1:2" ht="18" x14ac:dyDescent="0.2">
      <c r="A14782" s="26"/>
      <c r="B14782" s="130"/>
    </row>
    <row r="14783" spans="1:2" ht="18" x14ac:dyDescent="0.2">
      <c r="A14783" s="26"/>
      <c r="B14783" s="130"/>
    </row>
    <row r="14784" spans="1:2" ht="18" x14ac:dyDescent="0.2">
      <c r="A14784" s="26"/>
      <c r="B14784" s="130"/>
    </row>
    <row r="14785" spans="1:2" ht="18" x14ac:dyDescent="0.2">
      <c r="A14785" s="26"/>
      <c r="B14785" s="130"/>
    </row>
    <row r="14786" spans="1:2" ht="18" x14ac:dyDescent="0.2">
      <c r="A14786" s="26"/>
      <c r="B14786" s="130"/>
    </row>
    <row r="14787" spans="1:2" ht="18" x14ac:dyDescent="0.2">
      <c r="A14787" s="26"/>
      <c r="B14787" s="130"/>
    </row>
    <row r="14788" spans="1:2" ht="18" x14ac:dyDescent="0.2">
      <c r="A14788" s="26"/>
      <c r="B14788" s="130"/>
    </row>
    <row r="14789" spans="1:2" ht="18" x14ac:dyDescent="0.2">
      <c r="A14789" s="26"/>
      <c r="B14789" s="130"/>
    </row>
    <row r="14790" spans="1:2" ht="18" x14ac:dyDescent="0.2">
      <c r="A14790" s="26"/>
      <c r="B14790" s="130"/>
    </row>
    <row r="14791" spans="1:2" ht="18" x14ac:dyDescent="0.2">
      <c r="A14791" s="26"/>
      <c r="B14791" s="130"/>
    </row>
    <row r="14792" spans="1:2" ht="18" x14ac:dyDescent="0.2">
      <c r="A14792" s="26"/>
      <c r="B14792" s="130"/>
    </row>
    <row r="14793" spans="1:2" ht="18" x14ac:dyDescent="0.2">
      <c r="A14793" s="26"/>
      <c r="B14793" s="130"/>
    </row>
    <row r="14794" spans="1:2" ht="18" x14ac:dyDescent="0.2">
      <c r="A14794" s="26"/>
      <c r="B14794" s="130"/>
    </row>
    <row r="14795" spans="1:2" ht="18" x14ac:dyDescent="0.2">
      <c r="A14795" s="26"/>
      <c r="B14795" s="130"/>
    </row>
    <row r="14796" spans="1:2" ht="18" x14ac:dyDescent="0.2">
      <c r="A14796" s="26"/>
      <c r="B14796" s="130"/>
    </row>
    <row r="14797" spans="1:2" ht="18" x14ac:dyDescent="0.2">
      <c r="A14797" s="26"/>
      <c r="B14797" s="130"/>
    </row>
    <row r="14798" spans="1:2" ht="18" x14ac:dyDescent="0.2">
      <c r="A14798" s="26"/>
      <c r="B14798" s="130"/>
    </row>
    <row r="14799" spans="1:2" ht="18" x14ac:dyDescent="0.2">
      <c r="A14799" s="26"/>
      <c r="B14799" s="130"/>
    </row>
    <row r="14800" spans="1:2" ht="18" x14ac:dyDescent="0.2">
      <c r="A14800" s="26"/>
      <c r="B14800" s="130"/>
    </row>
    <row r="14801" spans="1:2" ht="18" x14ac:dyDescent="0.2">
      <c r="A14801" s="26"/>
      <c r="B14801" s="130"/>
    </row>
    <row r="14802" spans="1:2" ht="18" x14ac:dyDescent="0.2">
      <c r="A14802" s="26"/>
      <c r="B14802" s="130"/>
    </row>
    <row r="14803" spans="1:2" ht="18" x14ac:dyDescent="0.2">
      <c r="A14803" s="26"/>
      <c r="B14803" s="130"/>
    </row>
    <row r="14804" spans="1:2" ht="18" x14ac:dyDescent="0.2">
      <c r="A14804" s="26"/>
      <c r="B14804" s="130"/>
    </row>
    <row r="14805" spans="1:2" ht="18" x14ac:dyDescent="0.2">
      <c r="A14805" s="26"/>
      <c r="B14805" s="130"/>
    </row>
    <row r="14806" spans="1:2" ht="18" x14ac:dyDescent="0.2">
      <c r="A14806" s="26"/>
      <c r="B14806" s="130"/>
    </row>
    <row r="14807" spans="1:2" ht="18" x14ac:dyDescent="0.2">
      <c r="A14807" s="26"/>
      <c r="B14807" s="130"/>
    </row>
    <row r="14808" spans="1:2" ht="18" x14ac:dyDescent="0.2">
      <c r="A14808" s="26"/>
      <c r="B14808" s="130"/>
    </row>
    <row r="14809" spans="1:2" ht="18" x14ac:dyDescent="0.2">
      <c r="A14809" s="26"/>
      <c r="B14809" s="130"/>
    </row>
    <row r="14810" spans="1:2" ht="18" x14ac:dyDescent="0.2">
      <c r="A14810" s="26"/>
      <c r="B14810" s="130"/>
    </row>
    <row r="14811" spans="1:2" ht="18" x14ac:dyDescent="0.2">
      <c r="A14811" s="26"/>
      <c r="B14811" s="130"/>
    </row>
    <row r="14812" spans="1:2" ht="18" x14ac:dyDescent="0.2">
      <c r="A14812" s="26"/>
      <c r="B14812" s="130"/>
    </row>
    <row r="14813" spans="1:2" ht="18" x14ac:dyDescent="0.2">
      <c r="A14813" s="26"/>
      <c r="B14813" s="130"/>
    </row>
    <row r="14814" spans="1:2" ht="18" x14ac:dyDescent="0.2">
      <c r="A14814" s="26"/>
      <c r="B14814" s="130"/>
    </row>
    <row r="14815" spans="1:2" ht="18" x14ac:dyDescent="0.2">
      <c r="A14815" s="26"/>
      <c r="B14815" s="130"/>
    </row>
    <row r="14816" spans="1:2" ht="18" x14ac:dyDescent="0.2">
      <c r="A14816" s="26"/>
      <c r="B14816" s="130"/>
    </row>
    <row r="14817" spans="1:2" ht="18" x14ac:dyDescent="0.2">
      <c r="A14817" s="26"/>
      <c r="B14817" s="130"/>
    </row>
    <row r="14818" spans="1:2" ht="18" x14ac:dyDescent="0.2">
      <c r="A14818" s="26"/>
      <c r="B14818" s="130"/>
    </row>
    <row r="14819" spans="1:2" ht="18" x14ac:dyDescent="0.2">
      <c r="A14819" s="26"/>
      <c r="B14819" s="130"/>
    </row>
    <row r="14820" spans="1:2" ht="18" x14ac:dyDescent="0.2">
      <c r="A14820" s="26"/>
      <c r="B14820" s="130"/>
    </row>
    <row r="14821" spans="1:2" ht="18" x14ac:dyDescent="0.2">
      <c r="A14821" s="26"/>
      <c r="B14821" s="130"/>
    </row>
    <row r="14822" spans="1:2" ht="18" x14ac:dyDescent="0.2">
      <c r="A14822" s="26"/>
      <c r="B14822" s="130"/>
    </row>
    <row r="14823" spans="1:2" ht="18" x14ac:dyDescent="0.2">
      <c r="A14823" s="26"/>
      <c r="B14823" s="130"/>
    </row>
    <row r="14824" spans="1:2" ht="18" x14ac:dyDescent="0.2">
      <c r="A14824" s="26"/>
      <c r="B14824" s="130"/>
    </row>
    <row r="14825" spans="1:2" ht="18" x14ac:dyDescent="0.2">
      <c r="A14825" s="26"/>
      <c r="B14825" s="130"/>
    </row>
    <row r="14826" spans="1:2" ht="18" x14ac:dyDescent="0.2">
      <c r="A14826" s="26"/>
      <c r="B14826" s="130"/>
    </row>
    <row r="14827" spans="1:2" ht="18" x14ac:dyDescent="0.2">
      <c r="A14827" s="26"/>
      <c r="B14827" s="130"/>
    </row>
    <row r="14828" spans="1:2" ht="18" x14ac:dyDescent="0.2">
      <c r="A14828" s="26"/>
      <c r="B14828" s="130"/>
    </row>
    <row r="14829" spans="1:2" ht="18" x14ac:dyDescent="0.2">
      <c r="A14829" s="26"/>
      <c r="B14829" s="130"/>
    </row>
    <row r="14830" spans="1:2" ht="18" x14ac:dyDescent="0.2">
      <c r="A14830" s="26"/>
      <c r="B14830" s="130"/>
    </row>
    <row r="14831" spans="1:2" ht="18" x14ac:dyDescent="0.2">
      <c r="A14831" s="26"/>
      <c r="B14831" s="130"/>
    </row>
    <row r="14832" spans="1:2" ht="18" x14ac:dyDescent="0.2">
      <c r="A14832" s="26"/>
      <c r="B14832" s="130"/>
    </row>
    <row r="14833" spans="1:2" ht="18" x14ac:dyDescent="0.2">
      <c r="A14833" s="26"/>
      <c r="B14833" s="130"/>
    </row>
    <row r="14834" spans="1:2" ht="18" x14ac:dyDescent="0.2">
      <c r="A14834" s="26"/>
      <c r="B14834" s="130"/>
    </row>
    <row r="14835" spans="1:2" ht="18" x14ac:dyDescent="0.2">
      <c r="A14835" s="26"/>
      <c r="B14835" s="130"/>
    </row>
    <row r="14836" spans="1:2" ht="18" x14ac:dyDescent="0.2">
      <c r="A14836" s="26"/>
      <c r="B14836" s="130"/>
    </row>
    <row r="14837" spans="1:2" ht="18" x14ac:dyDescent="0.2">
      <c r="A14837" s="26"/>
      <c r="B14837" s="130"/>
    </row>
    <row r="14838" spans="1:2" ht="18" x14ac:dyDescent="0.2">
      <c r="A14838" s="26"/>
      <c r="B14838" s="130"/>
    </row>
    <row r="14839" spans="1:2" ht="18" x14ac:dyDescent="0.2">
      <c r="A14839" s="26"/>
      <c r="B14839" s="130"/>
    </row>
    <row r="14840" spans="1:2" ht="18" x14ac:dyDescent="0.2">
      <c r="A14840" s="26"/>
      <c r="B14840" s="130"/>
    </row>
    <row r="14841" spans="1:2" ht="18" x14ac:dyDescent="0.2">
      <c r="A14841" s="26"/>
      <c r="B14841" s="130"/>
    </row>
    <row r="14842" spans="1:2" ht="18" x14ac:dyDescent="0.2">
      <c r="A14842" s="26"/>
      <c r="B14842" s="130"/>
    </row>
    <row r="14843" spans="1:2" ht="18" x14ac:dyDescent="0.2">
      <c r="A14843" s="26"/>
      <c r="B14843" s="130"/>
    </row>
    <row r="14844" spans="1:2" ht="18" x14ac:dyDescent="0.2">
      <c r="A14844" s="26"/>
      <c r="B14844" s="130"/>
    </row>
    <row r="14845" spans="1:2" ht="18" x14ac:dyDescent="0.2">
      <c r="A14845" s="26"/>
      <c r="B14845" s="130"/>
    </row>
    <row r="14846" spans="1:2" ht="18" x14ac:dyDescent="0.2">
      <c r="A14846" s="26"/>
      <c r="B14846" s="130"/>
    </row>
    <row r="14847" spans="1:2" ht="18" x14ac:dyDescent="0.2">
      <c r="A14847" s="26"/>
      <c r="B14847" s="130"/>
    </row>
    <row r="14848" spans="1:2" ht="18" x14ac:dyDescent="0.2">
      <c r="A14848" s="26"/>
      <c r="B14848" s="130"/>
    </row>
    <row r="14849" spans="1:2" ht="18" x14ac:dyDescent="0.2">
      <c r="A14849" s="26"/>
      <c r="B14849" s="130"/>
    </row>
    <row r="14850" spans="1:2" ht="18" x14ac:dyDescent="0.2">
      <c r="A14850" s="26"/>
      <c r="B14850" s="130"/>
    </row>
    <row r="14851" spans="1:2" ht="18" x14ac:dyDescent="0.2">
      <c r="A14851" s="26"/>
      <c r="B14851" s="130"/>
    </row>
    <row r="14852" spans="1:2" ht="18" x14ac:dyDescent="0.2">
      <c r="A14852" s="26"/>
      <c r="B14852" s="130"/>
    </row>
    <row r="14853" spans="1:2" ht="18" x14ac:dyDescent="0.2">
      <c r="A14853" s="26"/>
      <c r="B14853" s="130"/>
    </row>
    <row r="14854" spans="1:2" ht="18" x14ac:dyDescent="0.2">
      <c r="A14854" s="26"/>
      <c r="B14854" s="130"/>
    </row>
    <row r="14855" spans="1:2" ht="18" x14ac:dyDescent="0.2">
      <c r="A14855" s="26"/>
      <c r="B14855" s="130"/>
    </row>
    <row r="14856" spans="1:2" ht="18" x14ac:dyDescent="0.2">
      <c r="A14856" s="26"/>
      <c r="B14856" s="130"/>
    </row>
    <row r="14857" spans="1:2" ht="18" x14ac:dyDescent="0.2">
      <c r="A14857" s="26"/>
      <c r="B14857" s="130"/>
    </row>
    <row r="14858" spans="1:2" ht="18" x14ac:dyDescent="0.2">
      <c r="A14858" s="26"/>
      <c r="B14858" s="130"/>
    </row>
    <row r="14859" spans="1:2" ht="18" x14ac:dyDescent="0.2">
      <c r="A14859" s="26"/>
      <c r="B14859" s="130"/>
    </row>
    <row r="14860" spans="1:2" ht="18" x14ac:dyDescent="0.2">
      <c r="A14860" s="26"/>
      <c r="B14860" s="130"/>
    </row>
    <row r="14861" spans="1:2" ht="18" x14ac:dyDescent="0.2">
      <c r="A14861" s="26"/>
      <c r="B14861" s="130"/>
    </row>
    <row r="14862" spans="1:2" ht="18" x14ac:dyDescent="0.2">
      <c r="A14862" s="26"/>
      <c r="B14862" s="130"/>
    </row>
    <row r="14863" spans="1:2" ht="18" x14ac:dyDescent="0.2">
      <c r="A14863" s="26"/>
      <c r="B14863" s="130"/>
    </row>
    <row r="14864" spans="1:2" ht="18" x14ac:dyDescent="0.2">
      <c r="A14864" s="26"/>
      <c r="B14864" s="130"/>
    </row>
    <row r="14865" spans="1:2" ht="18" x14ac:dyDescent="0.2">
      <c r="A14865" s="26"/>
      <c r="B14865" s="130"/>
    </row>
    <row r="14866" spans="1:2" ht="18" x14ac:dyDescent="0.2">
      <c r="A14866" s="26"/>
      <c r="B14866" s="130"/>
    </row>
    <row r="14867" spans="1:2" ht="18" x14ac:dyDescent="0.2">
      <c r="A14867" s="26"/>
      <c r="B14867" s="130"/>
    </row>
    <row r="14868" spans="1:2" ht="18" x14ac:dyDescent="0.2">
      <c r="A14868" s="26"/>
      <c r="B14868" s="130"/>
    </row>
    <row r="14869" spans="1:2" ht="18" x14ac:dyDescent="0.2">
      <c r="A14869" s="26"/>
      <c r="B14869" s="130"/>
    </row>
    <row r="14870" spans="1:2" ht="18" x14ac:dyDescent="0.2">
      <c r="A14870" s="26"/>
      <c r="B14870" s="130"/>
    </row>
    <row r="14871" spans="1:2" ht="18" x14ac:dyDescent="0.2">
      <c r="A14871" s="26"/>
      <c r="B14871" s="130"/>
    </row>
    <row r="14872" spans="1:2" ht="18" x14ac:dyDescent="0.2">
      <c r="A14872" s="26"/>
      <c r="B14872" s="130"/>
    </row>
    <row r="14873" spans="1:2" ht="18" x14ac:dyDescent="0.2">
      <c r="A14873" s="26"/>
      <c r="B14873" s="130"/>
    </row>
    <row r="14874" spans="1:2" ht="18" x14ac:dyDescent="0.2">
      <c r="A14874" s="26"/>
      <c r="B14874" s="130"/>
    </row>
    <row r="14875" spans="1:2" ht="18" x14ac:dyDescent="0.2">
      <c r="A14875" s="26"/>
      <c r="B14875" s="130"/>
    </row>
    <row r="14876" spans="1:2" ht="18" x14ac:dyDescent="0.2">
      <c r="A14876" s="26"/>
      <c r="B14876" s="130"/>
    </row>
    <row r="14877" spans="1:2" ht="18" x14ac:dyDescent="0.2">
      <c r="A14877" s="26"/>
      <c r="B14877" s="130"/>
    </row>
    <row r="14878" spans="1:2" ht="18" x14ac:dyDescent="0.2">
      <c r="A14878" s="26"/>
      <c r="B14878" s="130"/>
    </row>
    <row r="14879" spans="1:2" ht="18" x14ac:dyDescent="0.2">
      <c r="A14879" s="26"/>
      <c r="B14879" s="130"/>
    </row>
    <row r="14880" spans="1:2" ht="18" x14ac:dyDescent="0.2">
      <c r="A14880" s="26"/>
      <c r="B14880" s="130"/>
    </row>
    <row r="14881" spans="1:2" ht="18" x14ac:dyDescent="0.2">
      <c r="A14881" s="26"/>
      <c r="B14881" s="130"/>
    </row>
    <row r="14882" spans="1:2" ht="18" x14ac:dyDescent="0.2">
      <c r="A14882" s="26"/>
      <c r="B14882" s="130"/>
    </row>
    <row r="14883" spans="1:2" ht="18" x14ac:dyDescent="0.2">
      <c r="A14883" s="26"/>
      <c r="B14883" s="130"/>
    </row>
    <row r="14884" spans="1:2" ht="18" x14ac:dyDescent="0.2">
      <c r="A14884" s="26"/>
      <c r="B14884" s="130"/>
    </row>
    <row r="14885" spans="1:2" ht="18" x14ac:dyDescent="0.2">
      <c r="A14885" s="26"/>
      <c r="B14885" s="130"/>
    </row>
    <row r="14886" spans="1:2" ht="18" x14ac:dyDescent="0.2">
      <c r="A14886" s="26"/>
      <c r="B14886" s="130"/>
    </row>
    <row r="14887" spans="1:2" ht="18" x14ac:dyDescent="0.2">
      <c r="A14887" s="26"/>
      <c r="B14887" s="130"/>
    </row>
    <row r="14888" spans="1:2" ht="18" x14ac:dyDescent="0.2">
      <c r="A14888" s="26"/>
      <c r="B14888" s="130"/>
    </row>
    <row r="14889" spans="1:2" ht="18" x14ac:dyDescent="0.2">
      <c r="A14889" s="26"/>
      <c r="B14889" s="130"/>
    </row>
    <row r="14890" spans="1:2" ht="18" x14ac:dyDescent="0.2">
      <c r="A14890" s="26"/>
      <c r="B14890" s="130"/>
    </row>
    <row r="14891" spans="1:2" ht="18" x14ac:dyDescent="0.2">
      <c r="A14891" s="26"/>
      <c r="B14891" s="130"/>
    </row>
    <row r="14892" spans="1:2" ht="18" x14ac:dyDescent="0.2">
      <c r="A14892" s="26"/>
      <c r="B14892" s="130"/>
    </row>
    <row r="14893" spans="1:2" ht="18" x14ac:dyDescent="0.2">
      <c r="A14893" s="26"/>
      <c r="B14893" s="130"/>
    </row>
    <row r="14894" spans="1:2" ht="18" x14ac:dyDescent="0.2">
      <c r="A14894" s="26"/>
      <c r="B14894" s="130"/>
    </row>
    <row r="14895" spans="1:2" ht="18" x14ac:dyDescent="0.2">
      <c r="A14895" s="26"/>
      <c r="B14895" s="130"/>
    </row>
    <row r="14896" spans="1:2" ht="18" x14ac:dyDescent="0.2">
      <c r="A14896" s="26"/>
      <c r="B14896" s="130"/>
    </row>
    <row r="14897" spans="1:2" ht="18" x14ac:dyDescent="0.2">
      <c r="A14897" s="26"/>
      <c r="B14897" s="130"/>
    </row>
    <row r="14898" spans="1:2" ht="18" x14ac:dyDescent="0.2">
      <c r="A14898" s="26"/>
      <c r="B14898" s="130"/>
    </row>
    <row r="14899" spans="1:2" ht="18" x14ac:dyDescent="0.2">
      <c r="A14899" s="26"/>
      <c r="B14899" s="130"/>
    </row>
    <row r="14900" spans="1:2" ht="18" x14ac:dyDescent="0.2">
      <c r="A14900" s="26"/>
      <c r="B14900" s="130"/>
    </row>
    <row r="14901" spans="1:2" ht="18" x14ac:dyDescent="0.2">
      <c r="A14901" s="26"/>
      <c r="B14901" s="130"/>
    </row>
    <row r="14902" spans="1:2" ht="18" x14ac:dyDescent="0.2">
      <c r="A14902" s="26"/>
      <c r="B14902" s="130"/>
    </row>
    <row r="14903" spans="1:2" ht="18" x14ac:dyDescent="0.2">
      <c r="A14903" s="26"/>
      <c r="B14903" s="130"/>
    </row>
    <row r="14904" spans="1:2" ht="18" x14ac:dyDescent="0.2">
      <c r="A14904" s="26"/>
      <c r="B14904" s="130"/>
    </row>
    <row r="14905" spans="1:2" ht="18" x14ac:dyDescent="0.2">
      <c r="A14905" s="26"/>
      <c r="B14905" s="130"/>
    </row>
    <row r="14906" spans="1:2" ht="18" x14ac:dyDescent="0.2">
      <c r="A14906" s="26"/>
      <c r="B14906" s="130"/>
    </row>
    <row r="14907" spans="1:2" ht="18" x14ac:dyDescent="0.2">
      <c r="A14907" s="26"/>
      <c r="B14907" s="130"/>
    </row>
    <row r="14908" spans="1:2" ht="18" x14ac:dyDescent="0.2">
      <c r="A14908" s="26"/>
      <c r="B14908" s="130"/>
    </row>
    <row r="14909" spans="1:2" ht="18" x14ac:dyDescent="0.2">
      <c r="A14909" s="26"/>
      <c r="B14909" s="130"/>
    </row>
    <row r="14910" spans="1:2" ht="18" x14ac:dyDescent="0.2">
      <c r="A14910" s="26"/>
      <c r="B14910" s="130"/>
    </row>
    <row r="14911" spans="1:2" ht="18" x14ac:dyDescent="0.2">
      <c r="A14911" s="26"/>
      <c r="B14911" s="130"/>
    </row>
    <row r="14912" spans="1:2" ht="18" x14ac:dyDescent="0.2">
      <c r="A14912" s="26"/>
      <c r="B14912" s="130"/>
    </row>
    <row r="14913" spans="1:2" ht="18" x14ac:dyDescent="0.2">
      <c r="A14913" s="26"/>
      <c r="B14913" s="130"/>
    </row>
    <row r="14914" spans="1:2" ht="18" x14ac:dyDescent="0.2">
      <c r="A14914" s="26"/>
      <c r="B14914" s="130"/>
    </row>
    <row r="14915" spans="1:2" ht="18" x14ac:dyDescent="0.2">
      <c r="A14915" s="26"/>
      <c r="B14915" s="130"/>
    </row>
    <row r="14916" spans="1:2" ht="18" x14ac:dyDescent="0.2">
      <c r="A14916" s="26"/>
      <c r="B14916" s="130"/>
    </row>
    <row r="14917" spans="1:2" ht="18" x14ac:dyDescent="0.2">
      <c r="A14917" s="26"/>
      <c r="B14917" s="130"/>
    </row>
    <row r="14918" spans="1:2" ht="18" x14ac:dyDescent="0.2">
      <c r="A14918" s="26"/>
      <c r="B14918" s="130"/>
    </row>
    <row r="14919" spans="1:2" ht="18" x14ac:dyDescent="0.2">
      <c r="A14919" s="26"/>
      <c r="B14919" s="130"/>
    </row>
    <row r="14920" spans="1:2" ht="18" x14ac:dyDescent="0.2">
      <c r="A14920" s="26"/>
      <c r="B14920" s="130"/>
    </row>
    <row r="14921" spans="1:2" ht="18" x14ac:dyDescent="0.2">
      <c r="A14921" s="26"/>
      <c r="B14921" s="130"/>
    </row>
    <row r="14922" spans="1:2" ht="18" x14ac:dyDescent="0.2">
      <c r="A14922" s="26"/>
      <c r="B14922" s="130"/>
    </row>
    <row r="14923" spans="1:2" ht="18" x14ac:dyDescent="0.2">
      <c r="A14923" s="26"/>
      <c r="B14923" s="130"/>
    </row>
    <row r="14924" spans="1:2" ht="18" x14ac:dyDescent="0.2">
      <c r="A14924" s="26"/>
      <c r="B14924" s="130"/>
    </row>
    <row r="14925" spans="1:2" ht="18" x14ac:dyDescent="0.2">
      <c r="A14925" s="26"/>
      <c r="B14925" s="130"/>
    </row>
    <row r="14926" spans="1:2" ht="18" x14ac:dyDescent="0.2">
      <c r="A14926" s="26"/>
      <c r="B14926" s="130"/>
    </row>
    <row r="14927" spans="1:2" ht="18" x14ac:dyDescent="0.2">
      <c r="A14927" s="26"/>
      <c r="B14927" s="130"/>
    </row>
    <row r="14928" spans="1:2" ht="18" x14ac:dyDescent="0.2">
      <c r="A14928" s="26"/>
      <c r="B14928" s="130"/>
    </row>
    <row r="14929" spans="1:2" ht="18" x14ac:dyDescent="0.2">
      <c r="A14929" s="26"/>
      <c r="B14929" s="130"/>
    </row>
    <row r="14930" spans="1:2" ht="18" x14ac:dyDescent="0.2">
      <c r="A14930" s="26"/>
      <c r="B14930" s="130"/>
    </row>
    <row r="14931" spans="1:2" ht="18" x14ac:dyDescent="0.2">
      <c r="A14931" s="26"/>
      <c r="B14931" s="130"/>
    </row>
    <row r="14932" spans="1:2" ht="18" x14ac:dyDescent="0.2">
      <c r="A14932" s="26"/>
      <c r="B14932" s="130"/>
    </row>
    <row r="14933" spans="1:2" ht="18" x14ac:dyDescent="0.2">
      <c r="A14933" s="26"/>
      <c r="B14933" s="130"/>
    </row>
    <row r="14934" spans="1:2" ht="18" x14ac:dyDescent="0.2">
      <c r="A14934" s="26"/>
      <c r="B14934" s="130"/>
    </row>
    <row r="14935" spans="1:2" ht="18" x14ac:dyDescent="0.2">
      <c r="A14935" s="26"/>
      <c r="B14935" s="130"/>
    </row>
    <row r="14936" spans="1:2" ht="18" x14ac:dyDescent="0.2">
      <c r="A14936" s="26"/>
      <c r="B14936" s="130"/>
    </row>
    <row r="14937" spans="1:2" ht="18" x14ac:dyDescent="0.2">
      <c r="A14937" s="26"/>
      <c r="B14937" s="130"/>
    </row>
    <row r="14938" spans="1:2" ht="18" x14ac:dyDescent="0.2">
      <c r="A14938" s="26"/>
      <c r="B14938" s="130"/>
    </row>
    <row r="14939" spans="1:2" ht="18" x14ac:dyDescent="0.2">
      <c r="A14939" s="26"/>
      <c r="B14939" s="130"/>
    </row>
    <row r="14940" spans="1:2" ht="18" x14ac:dyDescent="0.2">
      <c r="A14940" s="26"/>
      <c r="B14940" s="130"/>
    </row>
    <row r="14941" spans="1:2" ht="18" x14ac:dyDescent="0.2">
      <c r="A14941" s="26"/>
      <c r="B14941" s="130"/>
    </row>
    <row r="14942" spans="1:2" ht="18" x14ac:dyDescent="0.2">
      <c r="A14942" s="26"/>
      <c r="B14942" s="130"/>
    </row>
    <row r="14943" spans="1:2" ht="18" x14ac:dyDescent="0.2">
      <c r="A14943" s="26"/>
      <c r="B14943" s="130"/>
    </row>
    <row r="14944" spans="1:2" ht="18" x14ac:dyDescent="0.2">
      <c r="A14944" s="26"/>
      <c r="B14944" s="130"/>
    </row>
    <row r="14945" spans="1:2" ht="18" x14ac:dyDescent="0.2">
      <c r="A14945" s="26"/>
      <c r="B14945" s="130"/>
    </row>
    <row r="14946" spans="1:2" ht="18" x14ac:dyDescent="0.2">
      <c r="A14946" s="26"/>
      <c r="B14946" s="130"/>
    </row>
    <row r="14947" spans="1:2" ht="18" x14ac:dyDescent="0.2">
      <c r="A14947" s="26"/>
      <c r="B14947" s="130"/>
    </row>
    <row r="14948" spans="1:2" ht="18" x14ac:dyDescent="0.2">
      <c r="A14948" s="26"/>
      <c r="B14948" s="130"/>
    </row>
    <row r="14949" spans="1:2" ht="18" x14ac:dyDescent="0.2">
      <c r="A14949" s="26"/>
      <c r="B14949" s="130"/>
    </row>
    <row r="14950" spans="1:2" ht="18" x14ac:dyDescent="0.2">
      <c r="A14950" s="26"/>
      <c r="B14950" s="130"/>
    </row>
    <row r="14951" spans="1:2" ht="18" x14ac:dyDescent="0.2">
      <c r="A14951" s="26"/>
      <c r="B14951" s="130"/>
    </row>
    <row r="14952" spans="1:2" ht="18" x14ac:dyDescent="0.2">
      <c r="A14952" s="26"/>
      <c r="B14952" s="130"/>
    </row>
    <row r="14953" spans="1:2" ht="18" x14ac:dyDescent="0.2">
      <c r="A14953" s="26"/>
      <c r="B14953" s="130"/>
    </row>
    <row r="14954" spans="1:2" ht="18" x14ac:dyDescent="0.2">
      <c r="A14954" s="26"/>
      <c r="B14954" s="130"/>
    </row>
    <row r="14955" spans="1:2" ht="18" x14ac:dyDescent="0.2">
      <c r="A14955" s="26"/>
      <c r="B14955" s="130"/>
    </row>
    <row r="14956" spans="1:2" ht="18" x14ac:dyDescent="0.2">
      <c r="A14956" s="26"/>
      <c r="B14956" s="130"/>
    </row>
    <row r="14957" spans="1:2" ht="18" x14ac:dyDescent="0.2">
      <c r="A14957" s="26"/>
      <c r="B14957" s="130"/>
    </row>
    <row r="14958" spans="1:2" ht="18" x14ac:dyDescent="0.2">
      <c r="A14958" s="26"/>
      <c r="B14958" s="130"/>
    </row>
    <row r="14959" spans="1:2" ht="18" x14ac:dyDescent="0.2">
      <c r="A14959" s="26"/>
      <c r="B14959" s="130"/>
    </row>
    <row r="14960" spans="1:2" ht="18" x14ac:dyDescent="0.2">
      <c r="A14960" s="26"/>
      <c r="B14960" s="130"/>
    </row>
    <row r="14961" spans="1:2" ht="18" x14ac:dyDescent="0.2">
      <c r="A14961" s="26"/>
      <c r="B14961" s="130"/>
    </row>
    <row r="14962" spans="1:2" ht="18" x14ac:dyDescent="0.2">
      <c r="A14962" s="26"/>
      <c r="B14962" s="130"/>
    </row>
    <row r="14963" spans="1:2" ht="18" x14ac:dyDescent="0.2">
      <c r="A14963" s="26"/>
      <c r="B14963" s="130"/>
    </row>
    <row r="14964" spans="1:2" ht="18" x14ac:dyDescent="0.2">
      <c r="A14964" s="26"/>
      <c r="B14964" s="130"/>
    </row>
    <row r="14965" spans="1:2" ht="18" x14ac:dyDescent="0.2">
      <c r="A14965" s="26"/>
      <c r="B14965" s="130"/>
    </row>
    <row r="14966" spans="1:2" ht="18" x14ac:dyDescent="0.2">
      <c r="A14966" s="26"/>
      <c r="B14966" s="130"/>
    </row>
    <row r="14967" spans="1:2" ht="18" x14ac:dyDescent="0.2">
      <c r="A14967" s="26"/>
      <c r="B14967" s="130"/>
    </row>
    <row r="14968" spans="1:2" ht="18" x14ac:dyDescent="0.2">
      <c r="A14968" s="26"/>
      <c r="B14968" s="130"/>
    </row>
    <row r="14969" spans="1:2" ht="18" x14ac:dyDescent="0.2">
      <c r="A14969" s="26"/>
      <c r="B14969" s="130"/>
    </row>
    <row r="14970" spans="1:2" ht="18" x14ac:dyDescent="0.2">
      <c r="A14970" s="26"/>
      <c r="B14970" s="130"/>
    </row>
    <row r="14971" spans="1:2" ht="18" x14ac:dyDescent="0.2">
      <c r="A14971" s="26"/>
      <c r="B14971" s="130"/>
    </row>
    <row r="14972" spans="1:2" ht="18" x14ac:dyDescent="0.2">
      <c r="A14972" s="26"/>
      <c r="B14972" s="130"/>
    </row>
    <row r="14973" spans="1:2" ht="18" x14ac:dyDescent="0.2">
      <c r="A14973" s="26"/>
      <c r="B14973" s="130"/>
    </row>
    <row r="14974" spans="1:2" ht="18" x14ac:dyDescent="0.2">
      <c r="A14974" s="26"/>
      <c r="B14974" s="130"/>
    </row>
    <row r="14975" spans="1:2" ht="18" x14ac:dyDescent="0.2">
      <c r="A14975" s="26"/>
      <c r="B14975" s="130"/>
    </row>
    <row r="14976" spans="1:2" ht="18" x14ac:dyDescent="0.2">
      <c r="A14976" s="26"/>
      <c r="B14976" s="130"/>
    </row>
    <row r="14977" spans="1:2" ht="18" x14ac:dyDescent="0.2">
      <c r="A14977" s="26"/>
      <c r="B14977" s="130"/>
    </row>
    <row r="14978" spans="1:2" ht="18" x14ac:dyDescent="0.2">
      <c r="A14978" s="26"/>
      <c r="B14978" s="130"/>
    </row>
    <row r="14979" spans="1:2" ht="18" x14ac:dyDescent="0.2">
      <c r="A14979" s="26"/>
      <c r="B14979" s="130"/>
    </row>
    <row r="14980" spans="1:2" ht="18" x14ac:dyDescent="0.2">
      <c r="A14980" s="26"/>
      <c r="B14980" s="130"/>
    </row>
    <row r="14981" spans="1:2" ht="18" x14ac:dyDescent="0.2">
      <c r="A14981" s="26"/>
      <c r="B14981" s="130"/>
    </row>
    <row r="14982" spans="1:2" ht="18" x14ac:dyDescent="0.2">
      <c r="A14982" s="26"/>
      <c r="B14982" s="130"/>
    </row>
    <row r="14983" spans="1:2" ht="18" x14ac:dyDescent="0.2">
      <c r="A14983" s="26"/>
      <c r="B14983" s="130"/>
    </row>
    <row r="14984" spans="1:2" ht="18" x14ac:dyDescent="0.2">
      <c r="A14984" s="26"/>
      <c r="B14984" s="130"/>
    </row>
    <row r="14985" spans="1:2" ht="18" x14ac:dyDescent="0.2">
      <c r="A14985" s="26"/>
      <c r="B14985" s="130"/>
    </row>
    <row r="14986" spans="1:2" ht="18" x14ac:dyDescent="0.2">
      <c r="A14986" s="26"/>
      <c r="B14986" s="130"/>
    </row>
    <row r="14987" spans="1:2" ht="18" x14ac:dyDescent="0.2">
      <c r="A14987" s="26"/>
      <c r="B14987" s="130"/>
    </row>
    <row r="14988" spans="1:2" ht="18" x14ac:dyDescent="0.2">
      <c r="A14988" s="26"/>
      <c r="B14988" s="130"/>
    </row>
    <row r="14989" spans="1:2" ht="18" x14ac:dyDescent="0.2">
      <c r="A14989" s="26"/>
      <c r="B14989" s="130"/>
    </row>
    <row r="14990" spans="1:2" ht="18" x14ac:dyDescent="0.2">
      <c r="A14990" s="26"/>
      <c r="B14990" s="130"/>
    </row>
    <row r="14991" spans="1:2" ht="18" x14ac:dyDescent="0.2">
      <c r="A14991" s="26"/>
      <c r="B14991" s="130"/>
    </row>
    <row r="14992" spans="1:2" ht="18" x14ac:dyDescent="0.2">
      <c r="A14992" s="26"/>
      <c r="B14992" s="130"/>
    </row>
    <row r="14993" spans="1:2" ht="18" x14ac:dyDescent="0.2">
      <c r="A14993" s="26"/>
      <c r="B14993" s="130"/>
    </row>
    <row r="14994" spans="1:2" ht="18" x14ac:dyDescent="0.2">
      <c r="A14994" s="26"/>
      <c r="B14994" s="130"/>
    </row>
    <row r="14995" spans="1:2" ht="18" x14ac:dyDescent="0.2">
      <c r="A14995" s="26"/>
      <c r="B14995" s="130"/>
    </row>
    <row r="14996" spans="1:2" ht="18" x14ac:dyDescent="0.2">
      <c r="A14996" s="26"/>
      <c r="B14996" s="130"/>
    </row>
    <row r="14997" spans="1:2" ht="18" x14ac:dyDescent="0.2">
      <c r="A14997" s="26"/>
      <c r="B14997" s="130"/>
    </row>
    <row r="14998" spans="1:2" ht="18" x14ac:dyDescent="0.2">
      <c r="A14998" s="26"/>
      <c r="B14998" s="130"/>
    </row>
    <row r="14999" spans="1:2" ht="18" x14ac:dyDescent="0.2">
      <c r="A14999" s="26"/>
      <c r="B14999" s="130"/>
    </row>
    <row r="15000" spans="1:2" ht="18" x14ac:dyDescent="0.2">
      <c r="A15000" s="26"/>
      <c r="B15000" s="130"/>
    </row>
    <row r="15001" spans="1:2" ht="18" x14ac:dyDescent="0.2">
      <c r="A15001" s="26"/>
      <c r="B15001" s="130"/>
    </row>
    <row r="15002" spans="1:2" ht="18" x14ac:dyDescent="0.2">
      <c r="A15002" s="26"/>
      <c r="B15002" s="130"/>
    </row>
    <row r="15003" spans="1:2" ht="18" x14ac:dyDescent="0.2">
      <c r="A15003" s="26"/>
      <c r="B15003" s="130"/>
    </row>
    <row r="15004" spans="1:2" ht="18" x14ac:dyDescent="0.2">
      <c r="A15004" s="26"/>
      <c r="B15004" s="130"/>
    </row>
    <row r="15005" spans="1:2" ht="18" x14ac:dyDescent="0.2">
      <c r="A15005" s="26"/>
      <c r="B15005" s="130"/>
    </row>
    <row r="15006" spans="1:2" ht="18" x14ac:dyDescent="0.2">
      <c r="A15006" s="26"/>
      <c r="B15006" s="130"/>
    </row>
    <row r="15007" spans="1:2" ht="18" x14ac:dyDescent="0.2">
      <c r="A15007" s="26"/>
      <c r="B15007" s="130"/>
    </row>
    <row r="15008" spans="1:2" ht="18" x14ac:dyDescent="0.2">
      <c r="A15008" s="26"/>
      <c r="B15008" s="130"/>
    </row>
    <row r="15009" spans="1:2" ht="18" x14ac:dyDescent="0.2">
      <c r="A15009" s="26"/>
      <c r="B15009" s="130"/>
    </row>
    <row r="15010" spans="1:2" ht="18" x14ac:dyDescent="0.2">
      <c r="A15010" s="26"/>
      <c r="B15010" s="130"/>
    </row>
    <row r="15011" spans="1:2" ht="18" x14ac:dyDescent="0.2">
      <c r="A15011" s="26"/>
      <c r="B15011" s="130"/>
    </row>
    <row r="15012" spans="1:2" ht="18" x14ac:dyDescent="0.2">
      <c r="A15012" s="26"/>
      <c r="B15012" s="130"/>
    </row>
    <row r="15013" spans="1:2" ht="18" x14ac:dyDescent="0.2">
      <c r="A15013" s="26"/>
      <c r="B15013" s="130"/>
    </row>
    <row r="15014" spans="1:2" ht="18" x14ac:dyDescent="0.2">
      <c r="A15014" s="26"/>
      <c r="B15014" s="130"/>
    </row>
    <row r="15015" spans="1:2" ht="18" x14ac:dyDescent="0.2">
      <c r="A15015" s="26"/>
      <c r="B15015" s="130"/>
    </row>
    <row r="15016" spans="1:2" ht="18" x14ac:dyDescent="0.2">
      <c r="A15016" s="26"/>
      <c r="B15016" s="130"/>
    </row>
    <row r="15017" spans="1:2" ht="18" x14ac:dyDescent="0.2">
      <c r="A15017" s="26"/>
      <c r="B15017" s="130"/>
    </row>
    <row r="15018" spans="1:2" ht="18" x14ac:dyDescent="0.2">
      <c r="A15018" s="26"/>
      <c r="B15018" s="130"/>
    </row>
    <row r="15019" spans="1:2" ht="18" x14ac:dyDescent="0.2">
      <c r="A15019" s="26"/>
      <c r="B15019" s="130"/>
    </row>
    <row r="15020" spans="1:2" ht="18" x14ac:dyDescent="0.2">
      <c r="A15020" s="26"/>
      <c r="B15020" s="130"/>
    </row>
    <row r="15021" spans="1:2" ht="18" x14ac:dyDescent="0.2">
      <c r="A15021" s="26"/>
      <c r="B15021" s="130"/>
    </row>
    <row r="15022" spans="1:2" ht="18" x14ac:dyDescent="0.2">
      <c r="A15022" s="26"/>
      <c r="B15022" s="130"/>
    </row>
    <row r="15023" spans="1:2" ht="18" x14ac:dyDescent="0.2">
      <c r="A15023" s="26"/>
      <c r="B15023" s="130"/>
    </row>
    <row r="15024" spans="1:2" ht="18" x14ac:dyDescent="0.2">
      <c r="A15024" s="26"/>
      <c r="B15024" s="130"/>
    </row>
    <row r="15025" spans="1:2" ht="18" x14ac:dyDescent="0.2">
      <c r="A15025" s="26"/>
      <c r="B15025" s="130"/>
    </row>
    <row r="15026" spans="1:2" ht="18" x14ac:dyDescent="0.2">
      <c r="A15026" s="26"/>
      <c r="B15026" s="130"/>
    </row>
    <row r="15027" spans="1:2" ht="18" x14ac:dyDescent="0.2">
      <c r="A15027" s="26"/>
      <c r="B15027" s="130"/>
    </row>
    <row r="15028" spans="1:2" ht="18" x14ac:dyDescent="0.2">
      <c r="A15028" s="26"/>
      <c r="B15028" s="130"/>
    </row>
    <row r="15029" spans="1:2" ht="18" x14ac:dyDescent="0.2">
      <c r="A15029" s="26"/>
      <c r="B15029" s="130"/>
    </row>
    <row r="15030" spans="1:2" ht="18" x14ac:dyDescent="0.2">
      <c r="A15030" s="26"/>
      <c r="B15030" s="130"/>
    </row>
    <row r="15031" spans="1:2" ht="18" x14ac:dyDescent="0.2">
      <c r="A15031" s="26"/>
      <c r="B15031" s="130"/>
    </row>
    <row r="15032" spans="1:2" ht="18" x14ac:dyDescent="0.2">
      <c r="A15032" s="26"/>
      <c r="B15032" s="130"/>
    </row>
    <row r="15033" spans="1:2" ht="18" x14ac:dyDescent="0.2">
      <c r="A15033" s="26"/>
      <c r="B15033" s="130"/>
    </row>
    <row r="15034" spans="1:2" ht="18" x14ac:dyDescent="0.2">
      <c r="A15034" s="26"/>
      <c r="B15034" s="130"/>
    </row>
    <row r="15035" spans="1:2" ht="18" x14ac:dyDescent="0.2">
      <c r="A15035" s="26"/>
      <c r="B15035" s="130"/>
    </row>
    <row r="15036" spans="1:2" ht="18" x14ac:dyDescent="0.2">
      <c r="A15036" s="26"/>
      <c r="B15036" s="130"/>
    </row>
    <row r="15037" spans="1:2" ht="18" x14ac:dyDescent="0.2">
      <c r="A15037" s="26"/>
      <c r="B15037" s="130"/>
    </row>
    <row r="15038" spans="1:2" ht="18" x14ac:dyDescent="0.2">
      <c r="A15038" s="26"/>
      <c r="B15038" s="130"/>
    </row>
    <row r="15039" spans="1:2" ht="18" x14ac:dyDescent="0.2">
      <c r="A15039" s="26"/>
      <c r="B15039" s="130"/>
    </row>
    <row r="15040" spans="1:2" ht="18" x14ac:dyDescent="0.2">
      <c r="A15040" s="26"/>
      <c r="B15040" s="130"/>
    </row>
    <row r="15041" spans="1:2" ht="18" x14ac:dyDescent="0.2">
      <c r="A15041" s="26"/>
      <c r="B15041" s="130"/>
    </row>
    <row r="15042" spans="1:2" ht="18" x14ac:dyDescent="0.2">
      <c r="A15042" s="26"/>
      <c r="B15042" s="130"/>
    </row>
    <row r="15043" spans="1:2" ht="18" x14ac:dyDescent="0.2">
      <c r="A15043" s="26"/>
      <c r="B15043" s="130"/>
    </row>
    <row r="15044" spans="1:2" ht="18" x14ac:dyDescent="0.2">
      <c r="A15044" s="26"/>
      <c r="B15044" s="130"/>
    </row>
    <row r="15045" spans="1:2" ht="18" x14ac:dyDescent="0.2">
      <c r="A15045" s="26"/>
      <c r="B15045" s="130"/>
    </row>
    <row r="15046" spans="1:2" ht="18" x14ac:dyDescent="0.2">
      <c r="A15046" s="26"/>
      <c r="B15046" s="130"/>
    </row>
    <row r="15047" spans="1:2" ht="18" x14ac:dyDescent="0.2">
      <c r="A15047" s="26"/>
      <c r="B15047" s="130"/>
    </row>
    <row r="15048" spans="1:2" ht="18" x14ac:dyDescent="0.2">
      <c r="A15048" s="26"/>
      <c r="B15048" s="130"/>
    </row>
    <row r="15049" spans="1:2" ht="18" x14ac:dyDescent="0.2">
      <c r="A15049" s="26"/>
      <c r="B15049" s="130"/>
    </row>
    <row r="15050" spans="1:2" ht="18" x14ac:dyDescent="0.2">
      <c r="A15050" s="26"/>
      <c r="B15050" s="130"/>
    </row>
    <row r="15051" spans="1:2" ht="18" x14ac:dyDescent="0.2">
      <c r="A15051" s="26"/>
      <c r="B15051" s="130"/>
    </row>
    <row r="15052" spans="1:2" ht="18" x14ac:dyDescent="0.2">
      <c r="A15052" s="26"/>
      <c r="B15052" s="130"/>
    </row>
    <row r="15053" spans="1:2" ht="18" x14ac:dyDescent="0.2">
      <c r="A15053" s="26"/>
      <c r="B15053" s="130"/>
    </row>
    <row r="15054" spans="1:2" ht="18" x14ac:dyDescent="0.2">
      <c r="A15054" s="26"/>
      <c r="B15054" s="130"/>
    </row>
    <row r="15055" spans="1:2" ht="18" x14ac:dyDescent="0.2">
      <c r="A15055" s="26"/>
      <c r="B15055" s="130"/>
    </row>
    <row r="15056" spans="1:2" ht="18" x14ac:dyDescent="0.2">
      <c r="A15056" s="26"/>
      <c r="B15056" s="130"/>
    </row>
    <row r="15057" spans="1:2" ht="18" x14ac:dyDescent="0.2">
      <c r="A15057" s="26"/>
      <c r="B15057" s="130"/>
    </row>
    <row r="15058" spans="1:2" ht="18" x14ac:dyDescent="0.2">
      <c r="A15058" s="26"/>
      <c r="B15058" s="130"/>
    </row>
    <row r="15059" spans="1:2" ht="18" x14ac:dyDescent="0.2">
      <c r="A15059" s="26"/>
      <c r="B15059" s="130"/>
    </row>
    <row r="15060" spans="1:2" ht="18" x14ac:dyDescent="0.2">
      <c r="A15060" s="26"/>
      <c r="B15060" s="130"/>
    </row>
    <row r="15061" spans="1:2" ht="18" x14ac:dyDescent="0.2">
      <c r="A15061" s="26"/>
      <c r="B15061" s="130"/>
    </row>
    <row r="15062" spans="1:2" ht="18" x14ac:dyDescent="0.2">
      <c r="A15062" s="26"/>
      <c r="B15062" s="130"/>
    </row>
    <row r="15063" spans="1:2" ht="18" x14ac:dyDescent="0.2">
      <c r="A15063" s="26"/>
      <c r="B15063" s="130"/>
    </row>
    <row r="15064" spans="1:2" ht="18" x14ac:dyDescent="0.2">
      <c r="A15064" s="26"/>
      <c r="B15064" s="130"/>
    </row>
    <row r="15065" spans="1:2" ht="18" x14ac:dyDescent="0.2">
      <c r="A15065" s="26"/>
      <c r="B15065" s="130"/>
    </row>
    <row r="15066" spans="1:2" ht="18" x14ac:dyDescent="0.2">
      <c r="A15066" s="26"/>
      <c r="B15066" s="130"/>
    </row>
    <row r="15067" spans="1:2" ht="18" x14ac:dyDescent="0.2">
      <c r="A15067" s="26"/>
      <c r="B15067" s="130"/>
    </row>
    <row r="15068" spans="1:2" ht="18" x14ac:dyDescent="0.2">
      <c r="A15068" s="26"/>
      <c r="B15068" s="130"/>
    </row>
    <row r="15069" spans="1:2" ht="18" x14ac:dyDescent="0.2">
      <c r="A15069" s="26"/>
      <c r="B15069" s="130"/>
    </row>
    <row r="15070" spans="1:2" ht="18" x14ac:dyDescent="0.2">
      <c r="A15070" s="26"/>
      <c r="B15070" s="130"/>
    </row>
    <row r="15071" spans="1:2" ht="18" x14ac:dyDescent="0.2">
      <c r="A15071" s="26"/>
      <c r="B15071" s="130"/>
    </row>
    <row r="15072" spans="1:2" ht="18" x14ac:dyDescent="0.2">
      <c r="A15072" s="26"/>
      <c r="B15072" s="130"/>
    </row>
    <row r="15073" spans="1:2" ht="18" x14ac:dyDescent="0.2">
      <c r="A15073" s="26"/>
      <c r="B15073" s="130"/>
    </row>
    <row r="15074" spans="1:2" ht="18" x14ac:dyDescent="0.2">
      <c r="A15074" s="26"/>
      <c r="B15074" s="130"/>
    </row>
    <row r="15075" spans="1:2" ht="18" x14ac:dyDescent="0.2">
      <c r="A15075" s="26"/>
      <c r="B15075" s="130"/>
    </row>
    <row r="15076" spans="1:2" ht="18" x14ac:dyDescent="0.2">
      <c r="A15076" s="26"/>
      <c r="B15076" s="130"/>
    </row>
    <row r="15077" spans="1:2" ht="18" x14ac:dyDescent="0.2">
      <c r="A15077" s="26"/>
      <c r="B15077" s="130"/>
    </row>
    <row r="15078" spans="1:2" ht="18" x14ac:dyDescent="0.2">
      <c r="A15078" s="26"/>
      <c r="B15078" s="130"/>
    </row>
    <row r="15079" spans="1:2" ht="18" x14ac:dyDescent="0.2">
      <c r="A15079" s="26"/>
      <c r="B15079" s="130"/>
    </row>
    <row r="15080" spans="1:2" ht="18" x14ac:dyDescent="0.2">
      <c r="A15080" s="26"/>
      <c r="B15080" s="130"/>
    </row>
    <row r="15081" spans="1:2" ht="18" x14ac:dyDescent="0.2">
      <c r="A15081" s="26"/>
      <c r="B15081" s="130"/>
    </row>
    <row r="15082" spans="1:2" ht="18" x14ac:dyDescent="0.2">
      <c r="A15082" s="26"/>
      <c r="B15082" s="130"/>
    </row>
    <row r="15083" spans="1:2" ht="18" x14ac:dyDescent="0.2">
      <c r="A15083" s="26"/>
      <c r="B15083" s="130"/>
    </row>
    <row r="15084" spans="1:2" ht="18" x14ac:dyDescent="0.2">
      <c r="A15084" s="26"/>
      <c r="B15084" s="130"/>
    </row>
    <row r="15085" spans="1:2" ht="18" x14ac:dyDescent="0.2">
      <c r="A15085" s="26"/>
      <c r="B15085" s="130"/>
    </row>
    <row r="15086" spans="1:2" ht="18" x14ac:dyDescent="0.2">
      <c r="A15086" s="26"/>
      <c r="B15086" s="130"/>
    </row>
    <row r="15087" spans="1:2" ht="18" x14ac:dyDescent="0.2">
      <c r="A15087" s="26"/>
      <c r="B15087" s="130"/>
    </row>
    <row r="15088" spans="1:2" ht="18" x14ac:dyDescent="0.2">
      <c r="A15088" s="26"/>
      <c r="B15088" s="130"/>
    </row>
    <row r="15089" spans="1:2" ht="18" x14ac:dyDescent="0.2">
      <c r="A15089" s="26"/>
      <c r="B15089" s="130"/>
    </row>
    <row r="15090" spans="1:2" ht="18" x14ac:dyDescent="0.2">
      <c r="A15090" s="26"/>
      <c r="B15090" s="130"/>
    </row>
    <row r="15091" spans="1:2" ht="18" x14ac:dyDescent="0.2">
      <c r="A15091" s="26"/>
      <c r="B15091" s="130"/>
    </row>
    <row r="15092" spans="1:2" ht="18" x14ac:dyDescent="0.2">
      <c r="A15092" s="26"/>
      <c r="B15092" s="130"/>
    </row>
    <row r="15093" spans="1:2" ht="18" x14ac:dyDescent="0.2">
      <c r="A15093" s="26"/>
      <c r="B15093" s="130"/>
    </row>
    <row r="15094" spans="1:2" ht="18" x14ac:dyDescent="0.2">
      <c r="A15094" s="26"/>
      <c r="B15094" s="130"/>
    </row>
    <row r="15095" spans="1:2" ht="18" x14ac:dyDescent="0.2">
      <c r="A15095" s="26"/>
      <c r="B15095" s="130"/>
    </row>
    <row r="15096" spans="1:2" ht="18" x14ac:dyDescent="0.2">
      <c r="A15096" s="26"/>
      <c r="B15096" s="130"/>
    </row>
    <row r="15097" spans="1:2" ht="18" x14ac:dyDescent="0.2">
      <c r="A15097" s="26"/>
      <c r="B15097" s="130"/>
    </row>
    <row r="15098" spans="1:2" ht="18" x14ac:dyDescent="0.2">
      <c r="A15098" s="26"/>
      <c r="B15098" s="130"/>
    </row>
    <row r="15099" spans="1:2" ht="18" x14ac:dyDescent="0.2">
      <c r="A15099" s="26"/>
      <c r="B15099" s="130"/>
    </row>
    <row r="15100" spans="1:2" ht="18" x14ac:dyDescent="0.2">
      <c r="A15100" s="26"/>
      <c r="B15100" s="130"/>
    </row>
    <row r="15101" spans="1:2" ht="18" x14ac:dyDescent="0.2">
      <c r="A15101" s="26"/>
      <c r="B15101" s="130"/>
    </row>
    <row r="15102" spans="1:2" ht="18" x14ac:dyDescent="0.2">
      <c r="A15102" s="26"/>
      <c r="B15102" s="130"/>
    </row>
    <row r="15103" spans="1:2" ht="18" x14ac:dyDescent="0.2">
      <c r="A15103" s="26"/>
      <c r="B15103" s="130"/>
    </row>
    <row r="15104" spans="1:2" ht="18" x14ac:dyDescent="0.2">
      <c r="A15104" s="26"/>
      <c r="B15104" s="130"/>
    </row>
    <row r="15105" spans="1:2" ht="18" x14ac:dyDescent="0.2">
      <c r="A15105" s="26"/>
      <c r="B15105" s="130"/>
    </row>
    <row r="15106" spans="1:2" ht="18" x14ac:dyDescent="0.2">
      <c r="A15106" s="26"/>
      <c r="B15106" s="130"/>
    </row>
    <row r="15107" spans="1:2" ht="18" x14ac:dyDescent="0.2">
      <c r="A15107" s="26"/>
      <c r="B15107" s="130"/>
    </row>
    <row r="15108" spans="1:2" ht="18" x14ac:dyDescent="0.2">
      <c r="A15108" s="26"/>
      <c r="B15108" s="130"/>
    </row>
    <row r="15109" spans="1:2" ht="18" x14ac:dyDescent="0.2">
      <c r="A15109" s="26"/>
      <c r="B15109" s="130"/>
    </row>
    <row r="15110" spans="1:2" ht="18" x14ac:dyDescent="0.2">
      <c r="A15110" s="26"/>
      <c r="B15110" s="130"/>
    </row>
    <row r="15111" spans="1:2" ht="18" x14ac:dyDescent="0.2">
      <c r="A15111" s="26"/>
      <c r="B15111" s="130"/>
    </row>
    <row r="15112" spans="1:2" ht="18" x14ac:dyDescent="0.2">
      <c r="A15112" s="26"/>
      <c r="B15112" s="130"/>
    </row>
    <row r="15113" spans="1:2" ht="18" x14ac:dyDescent="0.2">
      <c r="A15113" s="26"/>
      <c r="B15113" s="130"/>
    </row>
    <row r="15114" spans="1:2" ht="18" x14ac:dyDescent="0.2">
      <c r="A15114" s="26"/>
      <c r="B15114" s="130"/>
    </row>
    <row r="15115" spans="1:2" ht="18" x14ac:dyDescent="0.2">
      <c r="A15115" s="26"/>
      <c r="B15115" s="130"/>
    </row>
    <row r="15116" spans="1:2" ht="18" x14ac:dyDescent="0.2">
      <c r="A15116" s="26"/>
      <c r="B15116" s="130"/>
    </row>
    <row r="15117" spans="1:2" ht="18" x14ac:dyDescent="0.2">
      <c r="A15117" s="26"/>
      <c r="B15117" s="130"/>
    </row>
    <row r="15118" spans="1:2" ht="18" x14ac:dyDescent="0.2">
      <c r="A15118" s="26"/>
      <c r="B15118" s="130"/>
    </row>
    <row r="15119" spans="1:2" ht="18" x14ac:dyDescent="0.2">
      <c r="A15119" s="26"/>
      <c r="B15119" s="130"/>
    </row>
    <row r="15120" spans="1:2" ht="18" x14ac:dyDescent="0.2">
      <c r="A15120" s="26"/>
      <c r="B15120" s="130"/>
    </row>
    <row r="15121" spans="1:2" ht="18" x14ac:dyDescent="0.2">
      <c r="A15121" s="26"/>
      <c r="B15121" s="130"/>
    </row>
    <row r="15122" spans="1:2" ht="18" x14ac:dyDescent="0.2">
      <c r="A15122" s="26"/>
      <c r="B15122" s="130"/>
    </row>
    <row r="15123" spans="1:2" ht="18" x14ac:dyDescent="0.2">
      <c r="A15123" s="26"/>
      <c r="B15123" s="130"/>
    </row>
    <row r="15124" spans="1:2" ht="18" x14ac:dyDescent="0.2">
      <c r="A15124" s="26"/>
      <c r="B15124" s="130"/>
    </row>
    <row r="15125" spans="1:2" ht="18" x14ac:dyDescent="0.2">
      <c r="A15125" s="26"/>
      <c r="B15125" s="130"/>
    </row>
    <row r="15126" spans="1:2" ht="18" x14ac:dyDescent="0.2">
      <c r="A15126" s="26"/>
      <c r="B15126" s="130"/>
    </row>
    <row r="15127" spans="1:2" ht="18" x14ac:dyDescent="0.2">
      <c r="A15127" s="26"/>
      <c r="B15127" s="130"/>
    </row>
    <row r="15128" spans="1:2" ht="18" x14ac:dyDescent="0.2">
      <c r="A15128" s="26"/>
      <c r="B15128" s="130"/>
    </row>
    <row r="15129" spans="1:2" ht="18" x14ac:dyDescent="0.2">
      <c r="A15129" s="26"/>
      <c r="B15129" s="130"/>
    </row>
    <row r="15130" spans="1:2" ht="18" x14ac:dyDescent="0.2">
      <c r="A15130" s="26"/>
      <c r="B15130" s="130"/>
    </row>
    <row r="15131" spans="1:2" ht="18" x14ac:dyDescent="0.2">
      <c r="A15131" s="26"/>
      <c r="B15131" s="130"/>
    </row>
    <row r="15132" spans="1:2" ht="18" x14ac:dyDescent="0.2">
      <c r="A15132" s="26"/>
      <c r="B15132" s="130"/>
    </row>
    <row r="15133" spans="1:2" ht="18" x14ac:dyDescent="0.2">
      <c r="A15133" s="26"/>
      <c r="B15133" s="130"/>
    </row>
    <row r="15134" spans="1:2" ht="18" x14ac:dyDescent="0.2">
      <c r="A15134" s="26"/>
      <c r="B15134" s="130"/>
    </row>
    <row r="15135" spans="1:2" ht="18" x14ac:dyDescent="0.2">
      <c r="A15135" s="26"/>
      <c r="B15135" s="130"/>
    </row>
    <row r="15136" spans="1:2" ht="18" x14ac:dyDescent="0.2">
      <c r="A15136" s="26"/>
      <c r="B15136" s="130"/>
    </row>
    <row r="15137" spans="1:2" ht="18" x14ac:dyDescent="0.2">
      <c r="A15137" s="26"/>
      <c r="B15137" s="130"/>
    </row>
    <row r="15138" spans="1:2" ht="18" x14ac:dyDescent="0.2">
      <c r="A15138" s="26"/>
      <c r="B15138" s="130"/>
    </row>
    <row r="15139" spans="1:2" ht="18" x14ac:dyDescent="0.2">
      <c r="A15139" s="26"/>
      <c r="B15139" s="130"/>
    </row>
    <row r="15140" spans="1:2" ht="18" x14ac:dyDescent="0.2">
      <c r="A15140" s="26"/>
      <c r="B15140" s="130"/>
    </row>
    <row r="15141" spans="1:2" ht="18" x14ac:dyDescent="0.2">
      <c r="A15141" s="26"/>
      <c r="B15141" s="130"/>
    </row>
    <row r="15142" spans="1:2" ht="18" x14ac:dyDescent="0.2">
      <c r="A15142" s="26"/>
      <c r="B15142" s="130"/>
    </row>
    <row r="15143" spans="1:2" ht="18" x14ac:dyDescent="0.2">
      <c r="A15143" s="26"/>
      <c r="B15143" s="130"/>
    </row>
    <row r="15144" spans="1:2" ht="18" x14ac:dyDescent="0.2">
      <c r="A15144" s="26"/>
      <c r="B15144" s="130"/>
    </row>
    <row r="15145" spans="1:2" ht="18" x14ac:dyDescent="0.2">
      <c r="A15145" s="26"/>
      <c r="B15145" s="130"/>
    </row>
    <row r="15146" spans="1:2" ht="18" x14ac:dyDescent="0.2">
      <c r="A15146" s="26"/>
      <c r="B15146" s="130"/>
    </row>
    <row r="15147" spans="1:2" ht="18" x14ac:dyDescent="0.2">
      <c r="A15147" s="26"/>
      <c r="B15147" s="130"/>
    </row>
    <row r="15148" spans="1:2" ht="18" x14ac:dyDescent="0.2">
      <c r="A15148" s="26"/>
      <c r="B15148" s="130"/>
    </row>
    <row r="15149" spans="1:2" ht="18" x14ac:dyDescent="0.2">
      <c r="A15149" s="26"/>
      <c r="B15149" s="130"/>
    </row>
    <row r="15150" spans="1:2" ht="18" x14ac:dyDescent="0.2">
      <c r="A15150" s="26"/>
      <c r="B15150" s="130"/>
    </row>
    <row r="15151" spans="1:2" ht="18" x14ac:dyDescent="0.2">
      <c r="A15151" s="26"/>
      <c r="B15151" s="130"/>
    </row>
    <row r="15152" spans="1:2" ht="18" x14ac:dyDescent="0.2">
      <c r="A15152" s="26"/>
      <c r="B15152" s="130"/>
    </row>
    <row r="15153" spans="1:2" ht="18" x14ac:dyDescent="0.2">
      <c r="A15153" s="26"/>
      <c r="B15153" s="130"/>
    </row>
    <row r="15154" spans="1:2" ht="18" x14ac:dyDescent="0.2">
      <c r="A15154" s="26"/>
      <c r="B15154" s="130"/>
    </row>
    <row r="15155" spans="1:2" ht="18" x14ac:dyDescent="0.2">
      <c r="A15155" s="26"/>
      <c r="B15155" s="130"/>
    </row>
    <row r="15156" spans="1:2" ht="18" x14ac:dyDescent="0.2">
      <c r="A15156" s="26"/>
      <c r="B15156" s="130"/>
    </row>
    <row r="15157" spans="1:2" ht="18" x14ac:dyDescent="0.2">
      <c r="A15157" s="26"/>
      <c r="B15157" s="130"/>
    </row>
    <row r="15158" spans="1:2" ht="18" x14ac:dyDescent="0.2">
      <c r="A15158" s="26"/>
      <c r="B15158" s="130"/>
    </row>
    <row r="15159" spans="1:2" ht="18" x14ac:dyDescent="0.2">
      <c r="A15159" s="26"/>
      <c r="B15159" s="130"/>
    </row>
    <row r="15160" spans="1:2" ht="18" x14ac:dyDescent="0.2">
      <c r="A15160" s="26"/>
      <c r="B15160" s="130"/>
    </row>
    <row r="15161" spans="1:2" ht="18" x14ac:dyDescent="0.2">
      <c r="A15161" s="26"/>
      <c r="B15161" s="130"/>
    </row>
    <row r="15162" spans="1:2" ht="18" x14ac:dyDescent="0.2">
      <c r="A15162" s="26"/>
      <c r="B15162" s="130"/>
    </row>
    <row r="15163" spans="1:2" ht="18" x14ac:dyDescent="0.2">
      <c r="A15163" s="26"/>
      <c r="B15163" s="130"/>
    </row>
    <row r="15164" spans="1:2" ht="18" x14ac:dyDescent="0.2">
      <c r="A15164" s="26"/>
      <c r="B15164" s="130"/>
    </row>
    <row r="15165" spans="1:2" ht="18" x14ac:dyDescent="0.2">
      <c r="A15165" s="26"/>
      <c r="B15165" s="130"/>
    </row>
    <row r="15166" spans="1:2" ht="18" x14ac:dyDescent="0.2">
      <c r="A15166" s="26"/>
      <c r="B15166" s="130"/>
    </row>
    <row r="15167" spans="1:2" ht="18" x14ac:dyDescent="0.2">
      <c r="A15167" s="26"/>
      <c r="B15167" s="130"/>
    </row>
    <row r="15168" spans="1:2" ht="18" x14ac:dyDescent="0.2">
      <c r="A15168" s="26"/>
      <c r="B15168" s="130"/>
    </row>
    <row r="15169" spans="1:2" ht="18" x14ac:dyDescent="0.2">
      <c r="A15169" s="26"/>
      <c r="B15169" s="130"/>
    </row>
    <row r="15170" spans="1:2" ht="18" x14ac:dyDescent="0.2">
      <c r="A15170" s="26"/>
      <c r="B15170" s="130"/>
    </row>
    <row r="15171" spans="1:2" ht="18" x14ac:dyDescent="0.2">
      <c r="A15171" s="26"/>
      <c r="B15171" s="130"/>
    </row>
    <row r="15172" spans="1:2" ht="18" x14ac:dyDescent="0.2">
      <c r="A15172" s="26"/>
      <c r="B15172" s="130"/>
    </row>
    <row r="15173" spans="1:2" ht="18" x14ac:dyDescent="0.2">
      <c r="A15173" s="26"/>
      <c r="B15173" s="130"/>
    </row>
    <row r="15174" spans="1:2" ht="18" x14ac:dyDescent="0.2">
      <c r="A15174" s="26"/>
      <c r="B15174" s="130"/>
    </row>
    <row r="15175" spans="1:2" ht="18" x14ac:dyDescent="0.2">
      <c r="A15175" s="26"/>
      <c r="B15175" s="130"/>
    </row>
    <row r="15176" spans="1:2" ht="18" x14ac:dyDescent="0.2">
      <c r="A15176" s="26"/>
      <c r="B15176" s="130"/>
    </row>
    <row r="15177" spans="1:2" ht="18" x14ac:dyDescent="0.2">
      <c r="A15177" s="26"/>
      <c r="B15177" s="130"/>
    </row>
    <row r="15178" spans="1:2" ht="18" x14ac:dyDescent="0.2">
      <c r="A15178" s="26"/>
      <c r="B15178" s="130"/>
    </row>
    <row r="15179" spans="1:2" ht="18" x14ac:dyDescent="0.2">
      <c r="A15179" s="26"/>
      <c r="B15179" s="130"/>
    </row>
    <row r="15180" spans="1:2" ht="18" x14ac:dyDescent="0.2">
      <c r="A15180" s="26"/>
      <c r="B15180" s="130"/>
    </row>
    <row r="15181" spans="1:2" ht="18" x14ac:dyDescent="0.2">
      <c r="A15181" s="26"/>
      <c r="B15181" s="130"/>
    </row>
    <row r="15182" spans="1:2" ht="18" x14ac:dyDescent="0.2">
      <c r="A15182" s="26"/>
      <c r="B15182" s="130"/>
    </row>
    <row r="15183" spans="1:2" ht="18" x14ac:dyDescent="0.2">
      <c r="A15183" s="26"/>
      <c r="B15183" s="130"/>
    </row>
    <row r="15184" spans="1:2" ht="18" x14ac:dyDescent="0.2">
      <c r="A15184" s="26"/>
      <c r="B15184" s="130"/>
    </row>
    <row r="15185" spans="1:2" ht="18" x14ac:dyDescent="0.2">
      <c r="A15185" s="26"/>
      <c r="B15185" s="130"/>
    </row>
    <row r="15186" spans="1:2" ht="18" x14ac:dyDescent="0.2">
      <c r="A15186" s="26"/>
      <c r="B15186" s="130"/>
    </row>
    <row r="15187" spans="1:2" ht="18" x14ac:dyDescent="0.2">
      <c r="A15187" s="26"/>
      <c r="B15187" s="130"/>
    </row>
    <row r="15188" spans="1:2" ht="18" x14ac:dyDescent="0.2">
      <c r="A15188" s="26"/>
      <c r="B15188" s="130"/>
    </row>
    <row r="15189" spans="1:2" ht="18" x14ac:dyDescent="0.2">
      <c r="A15189" s="26"/>
      <c r="B15189" s="130"/>
    </row>
    <row r="15190" spans="1:2" ht="18" x14ac:dyDescent="0.2">
      <c r="A15190" s="26"/>
      <c r="B15190" s="130"/>
    </row>
    <row r="15191" spans="1:2" ht="18" x14ac:dyDescent="0.2">
      <c r="A15191" s="26"/>
      <c r="B15191" s="130"/>
    </row>
    <row r="15192" spans="1:2" ht="18" x14ac:dyDescent="0.2">
      <c r="A15192" s="26"/>
      <c r="B15192" s="130"/>
    </row>
    <row r="15193" spans="1:2" ht="18" x14ac:dyDescent="0.2">
      <c r="A15193" s="26"/>
      <c r="B15193" s="130"/>
    </row>
    <row r="15194" spans="1:2" ht="18" x14ac:dyDescent="0.2">
      <c r="A15194" s="26"/>
      <c r="B15194" s="130"/>
    </row>
    <row r="15195" spans="1:2" ht="18" x14ac:dyDescent="0.2">
      <c r="A15195" s="26"/>
      <c r="B15195" s="130"/>
    </row>
    <row r="15196" spans="1:2" ht="18" x14ac:dyDescent="0.2">
      <c r="A15196" s="26"/>
      <c r="B15196" s="130"/>
    </row>
    <row r="15197" spans="1:2" ht="18" x14ac:dyDescent="0.2">
      <c r="A15197" s="26"/>
      <c r="B15197" s="130"/>
    </row>
    <row r="15198" spans="1:2" ht="18" x14ac:dyDescent="0.2">
      <c r="A15198" s="26"/>
      <c r="B15198" s="130"/>
    </row>
    <row r="15199" spans="1:2" ht="18" x14ac:dyDescent="0.2">
      <c r="A15199" s="26"/>
      <c r="B15199" s="130"/>
    </row>
    <row r="15200" spans="1:2" ht="18" x14ac:dyDescent="0.2">
      <c r="A15200" s="26"/>
      <c r="B15200" s="130"/>
    </row>
    <row r="15201" spans="1:2" ht="18" x14ac:dyDescent="0.2">
      <c r="A15201" s="26"/>
      <c r="B15201" s="130"/>
    </row>
    <row r="15202" spans="1:2" ht="18" x14ac:dyDescent="0.2">
      <c r="A15202" s="26"/>
      <c r="B15202" s="130"/>
    </row>
    <row r="15203" spans="1:2" ht="18" x14ac:dyDescent="0.2">
      <c r="A15203" s="26"/>
      <c r="B15203" s="130"/>
    </row>
    <row r="15204" spans="1:2" ht="18" x14ac:dyDescent="0.2">
      <c r="A15204" s="26"/>
      <c r="B15204" s="130"/>
    </row>
    <row r="15205" spans="1:2" ht="18" x14ac:dyDescent="0.2">
      <c r="A15205" s="26"/>
      <c r="B15205" s="130"/>
    </row>
    <row r="15206" spans="1:2" ht="18" x14ac:dyDescent="0.2">
      <c r="A15206" s="26"/>
      <c r="B15206" s="130"/>
    </row>
    <row r="15207" spans="1:2" ht="18" x14ac:dyDescent="0.2">
      <c r="A15207" s="26"/>
      <c r="B15207" s="130"/>
    </row>
    <row r="15208" spans="1:2" ht="18" x14ac:dyDescent="0.2">
      <c r="A15208" s="26"/>
      <c r="B15208" s="130"/>
    </row>
    <row r="15209" spans="1:2" ht="18" x14ac:dyDescent="0.2">
      <c r="A15209" s="26"/>
      <c r="B15209" s="130"/>
    </row>
    <row r="15210" spans="1:2" ht="18" x14ac:dyDescent="0.2">
      <c r="A15210" s="26"/>
      <c r="B15210" s="130"/>
    </row>
    <row r="15211" spans="1:2" ht="18" x14ac:dyDescent="0.2">
      <c r="A15211" s="26"/>
      <c r="B15211" s="130"/>
    </row>
    <row r="15212" spans="1:2" ht="18" x14ac:dyDescent="0.2">
      <c r="A15212" s="26"/>
      <c r="B15212" s="130"/>
    </row>
    <row r="15213" spans="1:2" ht="18" x14ac:dyDescent="0.2">
      <c r="A15213" s="26"/>
      <c r="B15213" s="130"/>
    </row>
    <row r="15214" spans="1:2" ht="18" x14ac:dyDescent="0.2">
      <c r="A15214" s="26"/>
      <c r="B15214" s="130"/>
    </row>
    <row r="15215" spans="1:2" ht="18" x14ac:dyDescent="0.2">
      <c r="A15215" s="26"/>
      <c r="B15215" s="130"/>
    </row>
    <row r="15216" spans="1:2" ht="18" x14ac:dyDescent="0.2">
      <c r="A15216" s="26"/>
      <c r="B15216" s="130"/>
    </row>
    <row r="15217" spans="1:2" ht="18" x14ac:dyDescent="0.2">
      <c r="A15217" s="26"/>
      <c r="B15217" s="130"/>
    </row>
    <row r="15218" spans="1:2" ht="18" x14ac:dyDescent="0.2">
      <c r="A15218" s="26"/>
      <c r="B15218" s="130"/>
    </row>
    <row r="15219" spans="1:2" ht="18" x14ac:dyDescent="0.2">
      <c r="A15219" s="26"/>
      <c r="B15219" s="130"/>
    </row>
    <row r="15220" spans="1:2" ht="18" x14ac:dyDescent="0.2">
      <c r="A15220" s="26"/>
      <c r="B15220" s="130"/>
    </row>
    <row r="15221" spans="1:2" ht="18" x14ac:dyDescent="0.2">
      <c r="A15221" s="26"/>
      <c r="B15221" s="130"/>
    </row>
    <row r="15222" spans="1:2" ht="18" x14ac:dyDescent="0.2">
      <c r="A15222" s="26"/>
      <c r="B15222" s="130"/>
    </row>
    <row r="15223" spans="1:2" ht="18" x14ac:dyDescent="0.2">
      <c r="A15223" s="26"/>
      <c r="B15223" s="130"/>
    </row>
    <row r="15224" spans="1:2" ht="18" x14ac:dyDescent="0.2">
      <c r="A15224" s="26"/>
      <c r="B15224" s="130"/>
    </row>
    <row r="15225" spans="1:2" ht="18" x14ac:dyDescent="0.2">
      <c r="A15225" s="26"/>
      <c r="B15225" s="130"/>
    </row>
    <row r="15226" spans="1:2" ht="18" x14ac:dyDescent="0.2">
      <c r="A15226" s="26"/>
      <c r="B15226" s="130"/>
    </row>
    <row r="15227" spans="1:2" ht="18" x14ac:dyDescent="0.2">
      <c r="A15227" s="26"/>
      <c r="B15227" s="130"/>
    </row>
    <row r="15228" spans="1:2" ht="18" x14ac:dyDescent="0.2">
      <c r="A15228" s="26"/>
      <c r="B15228" s="130"/>
    </row>
    <row r="15229" spans="1:2" ht="18" x14ac:dyDescent="0.2">
      <c r="A15229" s="26"/>
      <c r="B15229" s="130"/>
    </row>
    <row r="15230" spans="1:2" ht="18" x14ac:dyDescent="0.2">
      <c r="A15230" s="26"/>
      <c r="B15230" s="130"/>
    </row>
    <row r="15231" spans="1:2" ht="18" x14ac:dyDescent="0.2">
      <c r="A15231" s="26"/>
      <c r="B15231" s="130"/>
    </row>
    <row r="15232" spans="1:2" ht="18" x14ac:dyDescent="0.2">
      <c r="A15232" s="26"/>
      <c r="B15232" s="130"/>
    </row>
    <row r="15233" spans="1:2" ht="18" x14ac:dyDescent="0.2">
      <c r="A15233" s="26"/>
      <c r="B15233" s="130"/>
    </row>
    <row r="15234" spans="1:2" ht="18" x14ac:dyDescent="0.2">
      <c r="A15234" s="26"/>
      <c r="B15234" s="130"/>
    </row>
    <row r="15235" spans="1:2" ht="18" x14ac:dyDescent="0.2">
      <c r="A15235" s="26"/>
      <c r="B15235" s="130"/>
    </row>
    <row r="15236" spans="1:2" ht="18" x14ac:dyDescent="0.2">
      <c r="A15236" s="26"/>
      <c r="B15236" s="130"/>
    </row>
    <row r="15237" spans="1:2" ht="18" x14ac:dyDescent="0.2">
      <c r="A15237" s="26"/>
      <c r="B15237" s="130"/>
    </row>
    <row r="15238" spans="1:2" ht="18" x14ac:dyDescent="0.2">
      <c r="A15238" s="26"/>
      <c r="B15238" s="130"/>
    </row>
    <row r="15239" spans="1:2" ht="18" x14ac:dyDescent="0.2">
      <c r="A15239" s="26"/>
      <c r="B15239" s="130"/>
    </row>
    <row r="15240" spans="1:2" ht="18" x14ac:dyDescent="0.2">
      <c r="A15240" s="26"/>
      <c r="B15240" s="130"/>
    </row>
    <row r="15241" spans="1:2" ht="18" x14ac:dyDescent="0.2">
      <c r="A15241" s="26"/>
      <c r="B15241" s="130"/>
    </row>
    <row r="15242" spans="1:2" ht="18" x14ac:dyDescent="0.2">
      <c r="A15242" s="26"/>
      <c r="B15242" s="130"/>
    </row>
    <row r="15243" spans="1:2" ht="18" x14ac:dyDescent="0.2">
      <c r="A15243" s="26"/>
      <c r="B15243" s="130"/>
    </row>
    <row r="15244" spans="1:2" ht="18" x14ac:dyDescent="0.2">
      <c r="A15244" s="26"/>
      <c r="B15244" s="130"/>
    </row>
    <row r="15245" spans="1:2" ht="18" x14ac:dyDescent="0.2">
      <c r="A15245" s="26"/>
      <c r="B15245" s="130"/>
    </row>
    <row r="15246" spans="1:2" ht="18" x14ac:dyDescent="0.2">
      <c r="A15246" s="26"/>
      <c r="B15246" s="130"/>
    </row>
    <row r="15247" spans="1:2" ht="18" x14ac:dyDescent="0.2">
      <c r="A15247" s="26"/>
      <c r="B15247" s="130"/>
    </row>
    <row r="15248" spans="1:2" ht="18" x14ac:dyDescent="0.2">
      <c r="A15248" s="26"/>
      <c r="B15248" s="130"/>
    </row>
    <row r="15249" spans="1:2" ht="18" x14ac:dyDescent="0.2">
      <c r="A15249" s="26"/>
      <c r="B15249" s="130"/>
    </row>
    <row r="15250" spans="1:2" ht="18" x14ac:dyDescent="0.2">
      <c r="A15250" s="26"/>
      <c r="B15250" s="130"/>
    </row>
    <row r="15251" spans="1:2" ht="18" x14ac:dyDescent="0.2">
      <c r="A15251" s="26"/>
      <c r="B15251" s="130"/>
    </row>
    <row r="15252" spans="1:2" ht="18" x14ac:dyDescent="0.2">
      <c r="A15252" s="26"/>
      <c r="B15252" s="130"/>
    </row>
    <row r="15253" spans="1:2" ht="18" x14ac:dyDescent="0.2">
      <c r="A15253" s="26"/>
      <c r="B15253" s="130"/>
    </row>
    <row r="15254" spans="1:2" ht="18" x14ac:dyDescent="0.2">
      <c r="A15254" s="26"/>
      <c r="B15254" s="130"/>
    </row>
    <row r="15255" spans="1:2" ht="18" x14ac:dyDescent="0.2">
      <c r="A15255" s="26"/>
      <c r="B15255" s="130"/>
    </row>
    <row r="15256" spans="1:2" ht="18" x14ac:dyDescent="0.2">
      <c r="A15256" s="26"/>
      <c r="B15256" s="130"/>
    </row>
    <row r="15257" spans="1:2" ht="18" x14ac:dyDescent="0.2">
      <c r="A15257" s="26"/>
      <c r="B15257" s="130"/>
    </row>
    <row r="15258" spans="1:2" ht="18" x14ac:dyDescent="0.2">
      <c r="A15258" s="26"/>
      <c r="B15258" s="130"/>
    </row>
    <row r="15259" spans="1:2" ht="18" x14ac:dyDescent="0.2">
      <c r="A15259" s="26"/>
      <c r="B15259" s="130"/>
    </row>
    <row r="15260" spans="1:2" ht="18" x14ac:dyDescent="0.2">
      <c r="A15260" s="26"/>
      <c r="B15260" s="130"/>
    </row>
    <row r="15261" spans="1:2" ht="18" x14ac:dyDescent="0.2">
      <c r="A15261" s="26"/>
      <c r="B15261" s="130"/>
    </row>
    <row r="15262" spans="1:2" ht="18" x14ac:dyDescent="0.2">
      <c r="A15262" s="26"/>
      <c r="B15262" s="130"/>
    </row>
    <row r="15263" spans="1:2" ht="18" x14ac:dyDescent="0.2">
      <c r="A15263" s="26"/>
      <c r="B15263" s="130"/>
    </row>
    <row r="15264" spans="1:2" ht="18" x14ac:dyDescent="0.2">
      <c r="A15264" s="26"/>
      <c r="B15264" s="130"/>
    </row>
    <row r="15265" spans="1:2" ht="18" x14ac:dyDescent="0.2">
      <c r="A15265" s="26"/>
      <c r="B15265" s="130"/>
    </row>
    <row r="15266" spans="1:2" ht="18" x14ac:dyDescent="0.2">
      <c r="A15266" s="26"/>
      <c r="B15266" s="130"/>
    </row>
    <row r="15267" spans="1:2" ht="18" x14ac:dyDescent="0.2">
      <c r="A15267" s="26"/>
      <c r="B15267" s="130"/>
    </row>
    <row r="15268" spans="1:2" ht="18" x14ac:dyDescent="0.2">
      <c r="A15268" s="26"/>
      <c r="B15268" s="130"/>
    </row>
    <row r="15269" spans="1:2" ht="18" x14ac:dyDescent="0.2">
      <c r="A15269" s="26"/>
      <c r="B15269" s="130"/>
    </row>
    <row r="15270" spans="1:2" ht="18" x14ac:dyDescent="0.2">
      <c r="A15270" s="26"/>
      <c r="B15270" s="130"/>
    </row>
    <row r="15271" spans="1:2" ht="18" x14ac:dyDescent="0.2">
      <c r="A15271" s="26"/>
      <c r="B15271" s="130"/>
    </row>
    <row r="15272" spans="1:2" ht="18" x14ac:dyDescent="0.2">
      <c r="A15272" s="26"/>
      <c r="B15272" s="130"/>
    </row>
    <row r="15273" spans="1:2" ht="18" x14ac:dyDescent="0.2">
      <c r="A15273" s="26"/>
      <c r="B15273" s="130"/>
    </row>
    <row r="15274" spans="1:2" ht="18" x14ac:dyDescent="0.2">
      <c r="A15274" s="26"/>
      <c r="B15274" s="130"/>
    </row>
    <row r="15275" spans="1:2" ht="18" x14ac:dyDescent="0.2">
      <c r="A15275" s="26"/>
      <c r="B15275" s="130"/>
    </row>
    <row r="15276" spans="1:2" ht="18" x14ac:dyDescent="0.2">
      <c r="A15276" s="26"/>
      <c r="B15276" s="130"/>
    </row>
    <row r="15277" spans="1:2" ht="18" x14ac:dyDescent="0.2">
      <c r="A15277" s="26"/>
      <c r="B15277" s="130"/>
    </row>
    <row r="15278" spans="1:2" ht="18" x14ac:dyDescent="0.2">
      <c r="A15278" s="26"/>
      <c r="B15278" s="130"/>
    </row>
    <row r="15279" spans="1:2" ht="18" x14ac:dyDescent="0.2">
      <c r="A15279" s="26"/>
      <c r="B15279" s="130"/>
    </row>
    <row r="15280" spans="1:2" ht="18" x14ac:dyDescent="0.2">
      <c r="A15280" s="26"/>
      <c r="B15280" s="130"/>
    </row>
    <row r="15281" spans="1:2" ht="18" x14ac:dyDescent="0.2">
      <c r="A15281" s="26"/>
      <c r="B15281" s="130"/>
    </row>
    <row r="15282" spans="1:2" ht="18" x14ac:dyDescent="0.2">
      <c r="A15282" s="26"/>
      <c r="B15282" s="130"/>
    </row>
    <row r="15283" spans="1:2" ht="18" x14ac:dyDescent="0.2">
      <c r="A15283" s="26"/>
      <c r="B15283" s="130"/>
    </row>
    <row r="15284" spans="1:2" ht="18" x14ac:dyDescent="0.2">
      <c r="A15284" s="26"/>
      <c r="B15284" s="130"/>
    </row>
    <row r="15285" spans="1:2" ht="18" x14ac:dyDescent="0.2">
      <c r="A15285" s="26"/>
      <c r="B15285" s="130"/>
    </row>
    <row r="15286" spans="1:2" ht="18" x14ac:dyDescent="0.2">
      <c r="A15286" s="26"/>
      <c r="B15286" s="130"/>
    </row>
    <row r="15287" spans="1:2" ht="18" x14ac:dyDescent="0.2">
      <c r="A15287" s="26"/>
      <c r="B15287" s="130"/>
    </row>
    <row r="15288" spans="1:2" ht="18" x14ac:dyDescent="0.2">
      <c r="A15288" s="26"/>
      <c r="B15288" s="130"/>
    </row>
    <row r="15289" spans="1:2" ht="18" x14ac:dyDescent="0.2">
      <c r="A15289" s="26"/>
      <c r="B15289" s="130"/>
    </row>
    <row r="15290" spans="1:2" ht="18" x14ac:dyDescent="0.2">
      <c r="A15290" s="26"/>
      <c r="B15290" s="130"/>
    </row>
    <row r="15291" spans="1:2" ht="18" x14ac:dyDescent="0.2">
      <c r="A15291" s="26"/>
      <c r="B15291" s="130"/>
    </row>
    <row r="15292" spans="1:2" ht="18" x14ac:dyDescent="0.2">
      <c r="A15292" s="26"/>
      <c r="B15292" s="130"/>
    </row>
    <row r="15293" spans="1:2" ht="18" x14ac:dyDescent="0.2">
      <c r="A15293" s="26"/>
      <c r="B15293" s="130"/>
    </row>
    <row r="15294" spans="1:2" ht="18" x14ac:dyDescent="0.2">
      <c r="A15294" s="26"/>
      <c r="B15294" s="130"/>
    </row>
    <row r="15295" spans="1:2" ht="18" x14ac:dyDescent="0.2">
      <c r="A15295" s="26"/>
      <c r="B15295" s="130"/>
    </row>
    <row r="15296" spans="1:2" ht="18" x14ac:dyDescent="0.2">
      <c r="A15296" s="26"/>
      <c r="B15296" s="130"/>
    </row>
    <row r="15297" spans="1:2" ht="18" x14ac:dyDescent="0.2">
      <c r="A15297" s="26"/>
      <c r="B15297" s="130"/>
    </row>
    <row r="15298" spans="1:2" ht="18" x14ac:dyDescent="0.2">
      <c r="A15298" s="26"/>
      <c r="B15298" s="130"/>
    </row>
    <row r="15299" spans="1:2" ht="18" x14ac:dyDescent="0.2">
      <c r="A15299" s="26"/>
      <c r="B15299" s="130"/>
    </row>
    <row r="15300" spans="1:2" ht="18" x14ac:dyDescent="0.2">
      <c r="A15300" s="26"/>
      <c r="B15300" s="130"/>
    </row>
    <row r="15301" spans="1:2" ht="18" x14ac:dyDescent="0.2">
      <c r="A15301" s="26"/>
      <c r="B15301" s="130"/>
    </row>
    <row r="15302" spans="1:2" ht="18" x14ac:dyDescent="0.2">
      <c r="A15302" s="26"/>
      <c r="B15302" s="130"/>
    </row>
    <row r="15303" spans="1:2" ht="18" x14ac:dyDescent="0.2">
      <c r="A15303" s="26"/>
      <c r="B15303" s="130"/>
    </row>
    <row r="15304" spans="1:2" ht="18" x14ac:dyDescent="0.2">
      <c r="A15304" s="26"/>
      <c r="B15304" s="130"/>
    </row>
    <row r="15305" spans="1:2" ht="18" x14ac:dyDescent="0.2">
      <c r="A15305" s="26"/>
      <c r="B15305" s="130"/>
    </row>
    <row r="15306" spans="1:2" ht="18" x14ac:dyDescent="0.2">
      <c r="A15306" s="26"/>
      <c r="B15306" s="130"/>
    </row>
    <row r="15307" spans="1:2" ht="18" x14ac:dyDescent="0.2">
      <c r="A15307" s="26"/>
      <c r="B15307" s="130"/>
    </row>
    <row r="15308" spans="1:2" ht="18" x14ac:dyDescent="0.2">
      <c r="A15308" s="26"/>
      <c r="B15308" s="130"/>
    </row>
    <row r="15309" spans="1:2" ht="18" x14ac:dyDescent="0.2">
      <c r="A15309" s="26"/>
      <c r="B15309" s="130"/>
    </row>
    <row r="15310" spans="1:2" ht="18" x14ac:dyDescent="0.2">
      <c r="A15310" s="26"/>
      <c r="B15310" s="130"/>
    </row>
    <row r="15311" spans="1:2" ht="18" x14ac:dyDescent="0.2">
      <c r="A15311" s="26"/>
      <c r="B15311" s="130"/>
    </row>
    <row r="15312" spans="1:2" ht="18" x14ac:dyDescent="0.2">
      <c r="A15312" s="26"/>
      <c r="B15312" s="130"/>
    </row>
    <row r="15313" spans="1:2" ht="18" x14ac:dyDescent="0.2">
      <c r="A15313" s="26"/>
      <c r="B15313" s="130"/>
    </row>
    <row r="15314" spans="1:2" ht="18" x14ac:dyDescent="0.2">
      <c r="A15314" s="26"/>
      <c r="B15314" s="130"/>
    </row>
    <row r="15315" spans="1:2" ht="18" x14ac:dyDescent="0.2">
      <c r="A15315" s="26"/>
      <c r="B15315" s="130"/>
    </row>
    <row r="15316" spans="1:2" ht="18" x14ac:dyDescent="0.2">
      <c r="A15316" s="26"/>
      <c r="B15316" s="130"/>
    </row>
    <row r="15317" spans="1:2" ht="18" x14ac:dyDescent="0.2">
      <c r="A15317" s="26"/>
      <c r="B15317" s="130"/>
    </row>
    <row r="15318" spans="1:2" ht="18" x14ac:dyDescent="0.2">
      <c r="A15318" s="26"/>
      <c r="B15318" s="130"/>
    </row>
    <row r="15319" spans="1:2" ht="18" x14ac:dyDescent="0.2">
      <c r="A15319" s="26"/>
      <c r="B15319" s="130"/>
    </row>
    <row r="15320" spans="1:2" ht="18" x14ac:dyDescent="0.2">
      <c r="A15320" s="26"/>
      <c r="B15320" s="130"/>
    </row>
    <row r="15321" spans="1:2" ht="18" x14ac:dyDescent="0.2">
      <c r="A15321" s="26"/>
      <c r="B15321" s="130"/>
    </row>
    <row r="15322" spans="1:2" ht="18" x14ac:dyDescent="0.2">
      <c r="A15322" s="26"/>
      <c r="B15322" s="130"/>
    </row>
    <row r="15323" spans="1:2" ht="18" x14ac:dyDescent="0.2">
      <c r="A15323" s="26"/>
      <c r="B15323" s="130"/>
    </row>
    <row r="15324" spans="1:2" ht="18" x14ac:dyDescent="0.2">
      <c r="A15324" s="26"/>
      <c r="B15324" s="130"/>
    </row>
    <row r="15325" spans="1:2" ht="18" x14ac:dyDescent="0.2">
      <c r="A15325" s="26"/>
      <c r="B15325" s="130"/>
    </row>
    <row r="15326" spans="1:2" ht="18" x14ac:dyDescent="0.2">
      <c r="A15326" s="26"/>
      <c r="B15326" s="130"/>
    </row>
    <row r="15327" spans="1:2" ht="18" x14ac:dyDescent="0.2">
      <c r="A15327" s="26"/>
      <c r="B15327" s="130"/>
    </row>
    <row r="15328" spans="1:2" ht="18" x14ac:dyDescent="0.2">
      <c r="A15328" s="26"/>
      <c r="B15328" s="130"/>
    </row>
    <row r="15329" spans="1:2" ht="18" x14ac:dyDescent="0.2">
      <c r="A15329" s="26"/>
      <c r="B15329" s="130"/>
    </row>
    <row r="15330" spans="1:2" ht="18" x14ac:dyDescent="0.2">
      <c r="A15330" s="26"/>
      <c r="B15330" s="130"/>
    </row>
    <row r="15331" spans="1:2" ht="18" x14ac:dyDescent="0.2">
      <c r="A15331" s="26"/>
      <c r="B15331" s="130"/>
    </row>
    <row r="15332" spans="1:2" ht="18" x14ac:dyDescent="0.2">
      <c r="A15332" s="26"/>
      <c r="B15332" s="130"/>
    </row>
    <row r="15333" spans="1:2" ht="18" x14ac:dyDescent="0.2">
      <c r="A15333" s="26"/>
      <c r="B15333" s="130"/>
    </row>
    <row r="15334" spans="1:2" ht="18" x14ac:dyDescent="0.2">
      <c r="A15334" s="26"/>
      <c r="B15334" s="130"/>
    </row>
    <row r="15335" spans="1:2" ht="18" x14ac:dyDescent="0.2">
      <c r="A15335" s="26"/>
      <c r="B15335" s="130"/>
    </row>
    <row r="15336" spans="1:2" ht="18" x14ac:dyDescent="0.2">
      <c r="A15336" s="26"/>
      <c r="B15336" s="130"/>
    </row>
    <row r="15337" spans="1:2" ht="18" x14ac:dyDescent="0.2">
      <c r="A15337" s="26"/>
      <c r="B15337" s="130"/>
    </row>
    <row r="15338" spans="1:2" ht="18" x14ac:dyDescent="0.2">
      <c r="A15338" s="26"/>
      <c r="B15338" s="130"/>
    </row>
    <row r="15339" spans="1:2" ht="18" x14ac:dyDescent="0.2">
      <c r="A15339" s="26"/>
      <c r="B15339" s="130"/>
    </row>
    <row r="15340" spans="1:2" ht="18" x14ac:dyDescent="0.2">
      <c r="A15340" s="26"/>
      <c r="B15340" s="130"/>
    </row>
    <row r="15341" spans="1:2" ht="18" x14ac:dyDescent="0.2">
      <c r="A15341" s="26"/>
      <c r="B15341" s="130"/>
    </row>
    <row r="15342" spans="1:2" ht="18" x14ac:dyDescent="0.2">
      <c r="A15342" s="26"/>
      <c r="B15342" s="130"/>
    </row>
    <row r="15343" spans="1:2" ht="18" x14ac:dyDescent="0.2">
      <c r="A15343" s="26"/>
      <c r="B15343" s="130"/>
    </row>
    <row r="15344" spans="1:2" ht="18" x14ac:dyDescent="0.2">
      <c r="A15344" s="26"/>
      <c r="B15344" s="130"/>
    </row>
    <row r="15345" spans="1:2" ht="18" x14ac:dyDescent="0.2">
      <c r="A15345" s="26"/>
      <c r="B15345" s="130"/>
    </row>
    <row r="15346" spans="1:2" ht="18" x14ac:dyDescent="0.2">
      <c r="A15346" s="26"/>
      <c r="B15346" s="130"/>
    </row>
    <row r="15347" spans="1:2" ht="18" x14ac:dyDescent="0.2">
      <c r="A15347" s="26"/>
      <c r="B15347" s="130"/>
    </row>
    <row r="15348" spans="1:2" ht="18" x14ac:dyDescent="0.2">
      <c r="A15348" s="26"/>
      <c r="B15348" s="130"/>
    </row>
    <row r="15349" spans="1:2" ht="18" x14ac:dyDescent="0.2">
      <c r="A15349" s="26"/>
      <c r="B15349" s="130"/>
    </row>
    <row r="15350" spans="1:2" ht="18" x14ac:dyDescent="0.2">
      <c r="A15350" s="26"/>
      <c r="B15350" s="130"/>
    </row>
    <row r="15351" spans="1:2" ht="18" x14ac:dyDescent="0.2">
      <c r="A15351" s="26"/>
      <c r="B15351" s="130"/>
    </row>
    <row r="15352" spans="1:2" ht="18" x14ac:dyDescent="0.2">
      <c r="A15352" s="26"/>
      <c r="B15352" s="130"/>
    </row>
    <row r="15353" spans="1:2" ht="18" x14ac:dyDescent="0.2">
      <c r="A15353" s="26"/>
      <c r="B15353" s="130"/>
    </row>
    <row r="15354" spans="1:2" ht="18" x14ac:dyDescent="0.2">
      <c r="A15354" s="26"/>
      <c r="B15354" s="130"/>
    </row>
    <row r="15355" spans="1:2" ht="18" x14ac:dyDescent="0.2">
      <c r="A15355" s="26"/>
      <c r="B15355" s="130"/>
    </row>
    <row r="15356" spans="1:2" ht="18" x14ac:dyDescent="0.2">
      <c r="A15356" s="26"/>
      <c r="B15356" s="130"/>
    </row>
    <row r="15357" spans="1:2" ht="18" x14ac:dyDescent="0.2">
      <c r="A15357" s="26"/>
      <c r="B15357" s="130"/>
    </row>
    <row r="15358" spans="1:2" ht="18" x14ac:dyDescent="0.2">
      <c r="A15358" s="26"/>
      <c r="B15358" s="130"/>
    </row>
    <row r="15359" spans="1:2" ht="18" x14ac:dyDescent="0.2">
      <c r="A15359" s="26"/>
      <c r="B15359" s="130"/>
    </row>
    <row r="15360" spans="1:2" ht="18" x14ac:dyDescent="0.2">
      <c r="A15360" s="26"/>
      <c r="B15360" s="130"/>
    </row>
    <row r="15361" spans="1:2" ht="18" x14ac:dyDescent="0.2">
      <c r="A15361" s="26"/>
      <c r="B15361" s="130"/>
    </row>
    <row r="15362" spans="1:2" ht="18" x14ac:dyDescent="0.2">
      <c r="A15362" s="26"/>
      <c r="B15362" s="130"/>
    </row>
    <row r="15363" spans="1:2" ht="18" x14ac:dyDescent="0.2">
      <c r="A15363" s="26"/>
      <c r="B15363" s="130"/>
    </row>
    <row r="15364" spans="1:2" ht="18" x14ac:dyDescent="0.2">
      <c r="A15364" s="26"/>
      <c r="B15364" s="130"/>
    </row>
    <row r="15365" spans="1:2" ht="18" x14ac:dyDescent="0.2">
      <c r="A15365" s="26"/>
      <c r="B15365" s="130"/>
    </row>
    <row r="15366" spans="1:2" ht="18" x14ac:dyDescent="0.2">
      <c r="A15366" s="26"/>
      <c r="B15366" s="130"/>
    </row>
    <row r="15367" spans="1:2" ht="18" x14ac:dyDescent="0.2">
      <c r="A15367" s="26"/>
      <c r="B15367" s="130"/>
    </row>
    <row r="15368" spans="1:2" ht="18" x14ac:dyDescent="0.2">
      <c r="A15368" s="26"/>
      <c r="B15368" s="130"/>
    </row>
    <row r="15369" spans="1:2" ht="18" x14ac:dyDescent="0.2">
      <c r="A15369" s="26"/>
      <c r="B15369" s="130"/>
    </row>
    <row r="15370" spans="1:2" ht="18" x14ac:dyDescent="0.2">
      <c r="A15370" s="26"/>
      <c r="B15370" s="130"/>
    </row>
    <row r="15371" spans="1:2" ht="18" x14ac:dyDescent="0.2">
      <c r="A15371" s="26"/>
      <c r="B15371" s="130"/>
    </row>
    <row r="15372" spans="1:2" ht="18" x14ac:dyDescent="0.2">
      <c r="A15372" s="26"/>
      <c r="B15372" s="130"/>
    </row>
    <row r="15373" spans="1:2" ht="18" x14ac:dyDescent="0.2">
      <c r="A15373" s="26"/>
      <c r="B15373" s="130"/>
    </row>
    <row r="15374" spans="1:2" ht="18" x14ac:dyDescent="0.2">
      <c r="A15374" s="26"/>
      <c r="B15374" s="130"/>
    </row>
    <row r="15375" spans="1:2" ht="18" x14ac:dyDescent="0.2">
      <c r="A15375" s="26"/>
      <c r="B15375" s="130"/>
    </row>
    <row r="15376" spans="1:2" ht="18" x14ac:dyDescent="0.2">
      <c r="A15376" s="26"/>
      <c r="B15376" s="130"/>
    </row>
    <row r="15377" spans="1:2" ht="18" x14ac:dyDescent="0.2">
      <c r="A15377" s="26"/>
      <c r="B15377" s="130"/>
    </row>
    <row r="15378" spans="1:2" ht="18" x14ac:dyDescent="0.2">
      <c r="A15378" s="26"/>
      <c r="B15378" s="130"/>
    </row>
    <row r="15379" spans="1:2" ht="18" x14ac:dyDescent="0.2">
      <c r="A15379" s="26"/>
      <c r="B15379" s="130"/>
    </row>
    <row r="15380" spans="1:2" ht="18" x14ac:dyDescent="0.2">
      <c r="A15380" s="26"/>
      <c r="B15380" s="130"/>
    </row>
    <row r="15381" spans="1:2" ht="18" x14ac:dyDescent="0.2">
      <c r="A15381" s="26"/>
      <c r="B15381" s="130"/>
    </row>
    <row r="15382" spans="1:2" ht="18" x14ac:dyDescent="0.2">
      <c r="A15382" s="26"/>
      <c r="B15382" s="130"/>
    </row>
    <row r="15383" spans="1:2" ht="18" x14ac:dyDescent="0.2">
      <c r="A15383" s="26"/>
      <c r="B15383" s="130"/>
    </row>
    <row r="15384" spans="1:2" ht="18" x14ac:dyDescent="0.2">
      <c r="A15384" s="26"/>
      <c r="B15384" s="130"/>
    </row>
    <row r="15385" spans="1:2" ht="18" x14ac:dyDescent="0.2">
      <c r="A15385" s="26"/>
      <c r="B15385" s="130"/>
    </row>
    <row r="15386" spans="1:2" ht="18" x14ac:dyDescent="0.2">
      <c r="A15386" s="26"/>
      <c r="B15386" s="130"/>
    </row>
    <row r="15387" spans="1:2" ht="18" x14ac:dyDescent="0.2">
      <c r="A15387" s="26"/>
      <c r="B15387" s="130"/>
    </row>
    <row r="15388" spans="1:2" ht="18" x14ac:dyDescent="0.2">
      <c r="A15388" s="26"/>
      <c r="B15388" s="130"/>
    </row>
    <row r="15389" spans="1:2" ht="18" x14ac:dyDescent="0.2">
      <c r="A15389" s="26"/>
      <c r="B15389" s="130"/>
    </row>
    <row r="15390" spans="1:2" ht="18" x14ac:dyDescent="0.2">
      <c r="A15390" s="26"/>
      <c r="B15390" s="130"/>
    </row>
    <row r="15391" spans="1:2" ht="18" x14ac:dyDescent="0.2">
      <c r="A15391" s="26"/>
      <c r="B15391" s="130"/>
    </row>
    <row r="15392" spans="1:2" ht="18" x14ac:dyDescent="0.2">
      <c r="A15392" s="26"/>
      <c r="B15392" s="130"/>
    </row>
    <row r="15393" spans="1:2" ht="18" x14ac:dyDescent="0.2">
      <c r="A15393" s="26"/>
      <c r="B15393" s="130"/>
    </row>
    <row r="15394" spans="1:2" ht="18" x14ac:dyDescent="0.2">
      <c r="A15394" s="26"/>
      <c r="B15394" s="130"/>
    </row>
    <row r="15395" spans="1:2" ht="18" x14ac:dyDescent="0.2">
      <c r="A15395" s="26"/>
      <c r="B15395" s="130"/>
    </row>
    <row r="15396" spans="1:2" ht="18" x14ac:dyDescent="0.2">
      <c r="A15396" s="26"/>
      <c r="B15396" s="130"/>
    </row>
    <row r="15397" spans="1:2" ht="18" x14ac:dyDescent="0.2">
      <c r="A15397" s="26"/>
      <c r="B15397" s="130"/>
    </row>
    <row r="15398" spans="1:2" ht="18" x14ac:dyDescent="0.2">
      <c r="A15398" s="26"/>
      <c r="B15398" s="130"/>
    </row>
    <row r="15399" spans="1:2" ht="18" x14ac:dyDescent="0.2">
      <c r="A15399" s="26"/>
      <c r="B15399" s="130"/>
    </row>
    <row r="15400" spans="1:2" ht="18" x14ac:dyDescent="0.2">
      <c r="A15400" s="26"/>
      <c r="B15400" s="130"/>
    </row>
    <row r="15401" spans="1:2" ht="18" x14ac:dyDescent="0.2">
      <c r="A15401" s="26"/>
      <c r="B15401" s="130"/>
    </row>
    <row r="15402" spans="1:2" ht="18" x14ac:dyDescent="0.2">
      <c r="A15402" s="26"/>
      <c r="B15402" s="130"/>
    </row>
    <row r="15403" spans="1:2" ht="18" x14ac:dyDescent="0.2">
      <c r="A15403" s="26"/>
      <c r="B15403" s="130"/>
    </row>
    <row r="15404" spans="1:2" ht="18" x14ac:dyDescent="0.2">
      <c r="A15404" s="26"/>
      <c r="B15404" s="130"/>
    </row>
    <row r="15405" spans="1:2" ht="18" x14ac:dyDescent="0.2">
      <c r="A15405" s="26"/>
      <c r="B15405" s="130"/>
    </row>
    <row r="15406" spans="1:2" ht="18" x14ac:dyDescent="0.2">
      <c r="A15406" s="26"/>
      <c r="B15406" s="130"/>
    </row>
    <row r="15407" spans="1:2" ht="18" x14ac:dyDescent="0.2">
      <c r="A15407" s="26"/>
      <c r="B15407" s="130"/>
    </row>
    <row r="15408" spans="1:2" ht="18" x14ac:dyDescent="0.2">
      <c r="A15408" s="26"/>
      <c r="B15408" s="130"/>
    </row>
    <row r="15409" spans="1:2" ht="18" x14ac:dyDescent="0.2">
      <c r="A15409" s="26"/>
      <c r="B15409" s="130"/>
    </row>
    <row r="15410" spans="1:2" ht="18" x14ac:dyDescent="0.2">
      <c r="A15410" s="26"/>
      <c r="B15410" s="130"/>
    </row>
    <row r="15411" spans="1:2" ht="18" x14ac:dyDescent="0.2">
      <c r="A15411" s="26"/>
      <c r="B15411" s="130"/>
    </row>
    <row r="15412" spans="1:2" ht="18" x14ac:dyDescent="0.2">
      <c r="A15412" s="26"/>
      <c r="B15412" s="130"/>
    </row>
    <row r="15413" spans="1:2" ht="18" x14ac:dyDescent="0.2">
      <c r="A15413" s="26"/>
      <c r="B15413" s="130"/>
    </row>
    <row r="15414" spans="1:2" ht="18" x14ac:dyDescent="0.2">
      <c r="A15414" s="26"/>
      <c r="B15414" s="130"/>
    </row>
    <row r="15415" spans="1:2" ht="18" x14ac:dyDescent="0.2">
      <c r="A15415" s="26"/>
      <c r="B15415" s="130"/>
    </row>
    <row r="15416" spans="1:2" ht="18" x14ac:dyDescent="0.2">
      <c r="A15416" s="26"/>
      <c r="B15416" s="130"/>
    </row>
    <row r="15417" spans="1:2" ht="18" x14ac:dyDescent="0.2">
      <c r="A15417" s="26"/>
      <c r="B15417" s="130"/>
    </row>
    <row r="15418" spans="1:2" ht="18" x14ac:dyDescent="0.2">
      <c r="A15418" s="26"/>
      <c r="B15418" s="130"/>
    </row>
    <row r="15419" spans="1:2" ht="18" x14ac:dyDescent="0.2">
      <c r="A15419" s="26"/>
      <c r="B15419" s="130"/>
    </row>
    <row r="15420" spans="1:2" ht="18" x14ac:dyDescent="0.2">
      <c r="A15420" s="26"/>
      <c r="B15420" s="130"/>
    </row>
    <row r="15421" spans="1:2" ht="18" x14ac:dyDescent="0.2">
      <c r="A15421" s="26"/>
      <c r="B15421" s="130"/>
    </row>
    <row r="15422" spans="1:2" ht="18" x14ac:dyDescent="0.2">
      <c r="A15422" s="26"/>
      <c r="B15422" s="130"/>
    </row>
    <row r="15423" spans="1:2" ht="18" x14ac:dyDescent="0.2">
      <c r="A15423" s="26"/>
      <c r="B15423" s="130"/>
    </row>
    <row r="15424" spans="1:2" ht="18" x14ac:dyDescent="0.2">
      <c r="A15424" s="26"/>
      <c r="B15424" s="130"/>
    </row>
    <row r="15425" spans="1:2" ht="18" x14ac:dyDescent="0.2">
      <c r="A15425" s="26"/>
      <c r="B15425" s="130"/>
    </row>
    <row r="15426" spans="1:2" ht="18" x14ac:dyDescent="0.2">
      <c r="A15426" s="26"/>
      <c r="B15426" s="130"/>
    </row>
    <row r="15427" spans="1:2" ht="18" x14ac:dyDescent="0.2">
      <c r="A15427" s="26"/>
      <c r="B15427" s="130"/>
    </row>
    <row r="15428" spans="1:2" ht="18" x14ac:dyDescent="0.2">
      <c r="A15428" s="26"/>
      <c r="B15428" s="130"/>
    </row>
    <row r="15429" spans="1:2" ht="18" x14ac:dyDescent="0.2">
      <c r="A15429" s="26"/>
      <c r="B15429" s="130"/>
    </row>
    <row r="15430" spans="1:2" ht="18" x14ac:dyDescent="0.2">
      <c r="A15430" s="26"/>
      <c r="B15430" s="130"/>
    </row>
    <row r="15431" spans="1:2" ht="18" x14ac:dyDescent="0.2">
      <c r="A15431" s="26"/>
      <c r="B15431" s="130"/>
    </row>
    <row r="15432" spans="1:2" ht="18" x14ac:dyDescent="0.2">
      <c r="A15432" s="26"/>
      <c r="B15432" s="130"/>
    </row>
    <row r="15433" spans="1:2" ht="18" x14ac:dyDescent="0.2">
      <c r="A15433" s="26"/>
      <c r="B15433" s="130"/>
    </row>
    <row r="15434" spans="1:2" ht="18" x14ac:dyDescent="0.2">
      <c r="A15434" s="26"/>
      <c r="B15434" s="130"/>
    </row>
    <row r="15435" spans="1:2" ht="18" x14ac:dyDescent="0.2">
      <c r="A15435" s="26"/>
      <c r="B15435" s="130"/>
    </row>
    <row r="15436" spans="1:2" ht="18" x14ac:dyDescent="0.2">
      <c r="A15436" s="26"/>
      <c r="B15436" s="130"/>
    </row>
    <row r="15437" spans="1:2" ht="18" x14ac:dyDescent="0.2">
      <c r="A15437" s="26"/>
      <c r="B15437" s="130"/>
    </row>
    <row r="15438" spans="1:2" ht="18" x14ac:dyDescent="0.2">
      <c r="A15438" s="26"/>
      <c r="B15438" s="130"/>
    </row>
    <row r="15439" spans="1:2" ht="18" x14ac:dyDescent="0.2">
      <c r="A15439" s="26"/>
      <c r="B15439" s="130"/>
    </row>
    <row r="15440" spans="1:2" ht="18" x14ac:dyDescent="0.2">
      <c r="A15440" s="26"/>
      <c r="B15440" s="130"/>
    </row>
    <row r="15441" spans="1:2" ht="18" x14ac:dyDescent="0.2">
      <c r="A15441" s="26"/>
      <c r="B15441" s="130"/>
    </row>
    <row r="15442" spans="1:2" ht="18" x14ac:dyDescent="0.2">
      <c r="A15442" s="26"/>
      <c r="B15442" s="130"/>
    </row>
    <row r="15443" spans="1:2" ht="18" x14ac:dyDescent="0.2">
      <c r="A15443" s="26"/>
      <c r="B15443" s="130"/>
    </row>
    <row r="15444" spans="1:2" ht="18" x14ac:dyDescent="0.2">
      <c r="A15444" s="26"/>
      <c r="B15444" s="130"/>
    </row>
    <row r="15445" spans="1:2" ht="18" x14ac:dyDescent="0.2">
      <c r="A15445" s="26"/>
      <c r="B15445" s="130"/>
    </row>
    <row r="15446" spans="1:2" ht="18" x14ac:dyDescent="0.2">
      <c r="A15446" s="26"/>
      <c r="B15446" s="130"/>
    </row>
    <row r="15447" spans="1:2" ht="18" x14ac:dyDescent="0.2">
      <c r="A15447" s="26"/>
      <c r="B15447" s="130"/>
    </row>
    <row r="15448" spans="1:2" ht="18" x14ac:dyDescent="0.2">
      <c r="A15448" s="26"/>
      <c r="B15448" s="130"/>
    </row>
    <row r="15449" spans="1:2" ht="18" x14ac:dyDescent="0.2">
      <c r="A15449" s="26"/>
      <c r="B15449" s="130"/>
    </row>
    <row r="15450" spans="1:2" ht="18" x14ac:dyDescent="0.2">
      <c r="A15450" s="26"/>
      <c r="B15450" s="130"/>
    </row>
    <row r="15451" spans="1:2" ht="18" x14ac:dyDescent="0.2">
      <c r="A15451" s="26"/>
      <c r="B15451" s="130"/>
    </row>
    <row r="15452" spans="1:2" ht="18" x14ac:dyDescent="0.2">
      <c r="A15452" s="26"/>
      <c r="B15452" s="130"/>
    </row>
    <row r="15453" spans="1:2" ht="18" x14ac:dyDescent="0.2">
      <c r="A15453" s="26"/>
      <c r="B15453" s="130"/>
    </row>
    <row r="15454" spans="1:2" ht="18" x14ac:dyDescent="0.2">
      <c r="A15454" s="26"/>
      <c r="B15454" s="130"/>
    </row>
    <row r="15455" spans="1:2" ht="18" x14ac:dyDescent="0.2">
      <c r="A15455" s="26"/>
      <c r="B15455" s="130"/>
    </row>
    <row r="15456" spans="1:2" ht="18" x14ac:dyDescent="0.2">
      <c r="A15456" s="26"/>
      <c r="B15456" s="130"/>
    </row>
    <row r="15457" spans="1:2" ht="18" x14ac:dyDescent="0.2">
      <c r="A15457" s="26"/>
      <c r="B15457" s="130"/>
    </row>
    <row r="15458" spans="1:2" ht="18" x14ac:dyDescent="0.2">
      <c r="A15458" s="26"/>
      <c r="B15458" s="130"/>
    </row>
    <row r="15459" spans="1:2" ht="18" x14ac:dyDescent="0.2">
      <c r="A15459" s="26"/>
      <c r="B15459" s="130"/>
    </row>
    <row r="15460" spans="1:2" ht="18" x14ac:dyDescent="0.2">
      <c r="A15460" s="26"/>
      <c r="B15460" s="130"/>
    </row>
    <row r="15461" spans="1:2" ht="18" x14ac:dyDescent="0.2">
      <c r="A15461" s="26"/>
      <c r="B15461" s="130"/>
    </row>
    <row r="15462" spans="1:2" ht="18" x14ac:dyDescent="0.2">
      <c r="A15462" s="26"/>
      <c r="B15462" s="130"/>
    </row>
    <row r="15463" spans="1:2" ht="18" x14ac:dyDescent="0.2">
      <c r="A15463" s="26"/>
      <c r="B15463" s="130"/>
    </row>
    <row r="15464" spans="1:2" ht="18" x14ac:dyDescent="0.2">
      <c r="A15464" s="26"/>
      <c r="B15464" s="130"/>
    </row>
    <row r="15465" spans="1:2" ht="18" x14ac:dyDescent="0.2">
      <c r="A15465" s="26"/>
      <c r="B15465" s="130"/>
    </row>
    <row r="15466" spans="1:2" ht="18" x14ac:dyDescent="0.2">
      <c r="A15466" s="26"/>
      <c r="B15466" s="130"/>
    </row>
    <row r="15467" spans="1:2" ht="18" x14ac:dyDescent="0.2">
      <c r="A15467" s="26"/>
      <c r="B15467" s="130"/>
    </row>
    <row r="15468" spans="1:2" ht="18" x14ac:dyDescent="0.2">
      <c r="A15468" s="26"/>
      <c r="B15468" s="130"/>
    </row>
    <row r="15469" spans="1:2" ht="18" x14ac:dyDescent="0.2">
      <c r="A15469" s="26"/>
      <c r="B15469" s="130"/>
    </row>
    <row r="15470" spans="1:2" ht="18" x14ac:dyDescent="0.2">
      <c r="A15470" s="26"/>
      <c r="B15470" s="130"/>
    </row>
    <row r="15471" spans="1:2" ht="18" x14ac:dyDescent="0.2">
      <c r="A15471" s="26"/>
      <c r="B15471" s="130"/>
    </row>
    <row r="15472" spans="1:2" ht="18" x14ac:dyDescent="0.2">
      <c r="A15472" s="26"/>
      <c r="B15472" s="130"/>
    </row>
    <row r="15473" spans="1:2" ht="18" x14ac:dyDescent="0.2">
      <c r="A15473" s="26"/>
      <c r="B15473" s="130"/>
    </row>
    <row r="15474" spans="1:2" ht="18" x14ac:dyDescent="0.2">
      <c r="A15474" s="26"/>
      <c r="B15474" s="130"/>
    </row>
    <row r="15475" spans="1:2" ht="18" x14ac:dyDescent="0.2">
      <c r="A15475" s="26"/>
      <c r="B15475" s="130"/>
    </row>
    <row r="15476" spans="1:2" ht="18" x14ac:dyDescent="0.2">
      <c r="A15476" s="26"/>
      <c r="B15476" s="130"/>
    </row>
    <row r="15477" spans="1:2" ht="18" x14ac:dyDescent="0.2">
      <c r="A15477" s="26"/>
      <c r="B15477" s="130"/>
    </row>
    <row r="15478" spans="1:2" ht="18" x14ac:dyDescent="0.2">
      <c r="A15478" s="26"/>
      <c r="B15478" s="130"/>
    </row>
    <row r="15479" spans="1:2" ht="18" x14ac:dyDescent="0.2">
      <c r="A15479" s="26"/>
      <c r="B15479" s="130"/>
    </row>
    <row r="15480" spans="1:2" ht="18" x14ac:dyDescent="0.2">
      <c r="A15480" s="26"/>
      <c r="B15480" s="130"/>
    </row>
    <row r="15481" spans="1:2" ht="18" x14ac:dyDescent="0.2">
      <c r="A15481" s="26"/>
      <c r="B15481" s="130"/>
    </row>
    <row r="15482" spans="1:2" ht="18" x14ac:dyDescent="0.2">
      <c r="A15482" s="26"/>
      <c r="B15482" s="130"/>
    </row>
    <row r="15483" spans="1:2" ht="18" x14ac:dyDescent="0.2">
      <c r="A15483" s="26"/>
      <c r="B15483" s="130"/>
    </row>
    <row r="15484" spans="1:2" ht="18" x14ac:dyDescent="0.2">
      <c r="A15484" s="26"/>
      <c r="B15484" s="130"/>
    </row>
    <row r="15485" spans="1:2" ht="18" x14ac:dyDescent="0.2">
      <c r="A15485" s="26"/>
      <c r="B15485" s="130"/>
    </row>
    <row r="15486" spans="1:2" ht="18" x14ac:dyDescent="0.2">
      <c r="A15486" s="26"/>
      <c r="B15486" s="130"/>
    </row>
    <row r="15487" spans="1:2" ht="18" x14ac:dyDescent="0.2">
      <c r="A15487" s="26"/>
      <c r="B15487" s="130"/>
    </row>
    <row r="15488" spans="1:2" ht="18" x14ac:dyDescent="0.2">
      <c r="A15488" s="26"/>
      <c r="B15488" s="130"/>
    </row>
    <row r="15489" spans="1:2" ht="18" x14ac:dyDescent="0.2">
      <c r="A15489" s="26"/>
      <c r="B15489" s="130"/>
    </row>
    <row r="15490" spans="1:2" ht="18" x14ac:dyDescent="0.2">
      <c r="A15490" s="26"/>
      <c r="B15490" s="130"/>
    </row>
    <row r="15491" spans="1:2" ht="18" x14ac:dyDescent="0.2">
      <c r="A15491" s="26"/>
      <c r="B15491" s="130"/>
    </row>
    <row r="15492" spans="1:2" ht="18" x14ac:dyDescent="0.2">
      <c r="A15492" s="26"/>
      <c r="B15492" s="130"/>
    </row>
    <row r="15493" spans="1:2" ht="18" x14ac:dyDescent="0.2">
      <c r="A15493" s="26"/>
      <c r="B15493" s="130"/>
    </row>
    <row r="15494" spans="1:2" ht="18" x14ac:dyDescent="0.2">
      <c r="A15494" s="26"/>
      <c r="B15494" s="130"/>
    </row>
    <row r="15495" spans="1:2" ht="18" x14ac:dyDescent="0.2">
      <c r="A15495" s="26"/>
      <c r="B15495" s="130"/>
    </row>
    <row r="15496" spans="1:2" ht="18" x14ac:dyDescent="0.2">
      <c r="A15496" s="26"/>
      <c r="B15496" s="130"/>
    </row>
    <row r="15497" spans="1:2" ht="18" x14ac:dyDescent="0.2">
      <c r="A15497" s="26"/>
      <c r="B15497" s="130"/>
    </row>
    <row r="15498" spans="1:2" ht="18" x14ac:dyDescent="0.2">
      <c r="A15498" s="26"/>
      <c r="B15498" s="130"/>
    </row>
    <row r="15499" spans="1:2" ht="18" x14ac:dyDescent="0.2">
      <c r="A15499" s="26"/>
      <c r="B15499" s="130"/>
    </row>
    <row r="15500" spans="1:2" ht="18" x14ac:dyDescent="0.2">
      <c r="A15500" s="26"/>
      <c r="B15500" s="130"/>
    </row>
    <row r="15501" spans="1:2" ht="18" x14ac:dyDescent="0.2">
      <c r="A15501" s="26"/>
      <c r="B15501" s="130"/>
    </row>
    <row r="15502" spans="1:2" ht="18" x14ac:dyDescent="0.2">
      <c r="A15502" s="26"/>
      <c r="B15502" s="130"/>
    </row>
    <row r="15503" spans="1:2" ht="18" x14ac:dyDescent="0.2">
      <c r="A15503" s="26"/>
      <c r="B15503" s="130"/>
    </row>
    <row r="15504" spans="1:2" ht="18" x14ac:dyDescent="0.2">
      <c r="A15504" s="26"/>
      <c r="B15504" s="130"/>
    </row>
    <row r="15505" spans="1:2" ht="18" x14ac:dyDescent="0.2">
      <c r="A15505" s="26"/>
      <c r="B15505" s="130"/>
    </row>
    <row r="15506" spans="1:2" ht="18" x14ac:dyDescent="0.2">
      <c r="A15506" s="26"/>
      <c r="B15506" s="130"/>
    </row>
    <row r="15507" spans="1:2" ht="18" x14ac:dyDescent="0.2">
      <c r="A15507" s="26"/>
      <c r="B15507" s="130"/>
    </row>
    <row r="15508" spans="1:2" ht="18" x14ac:dyDescent="0.2">
      <c r="A15508" s="26"/>
      <c r="B15508" s="130"/>
    </row>
    <row r="15509" spans="1:2" ht="18" x14ac:dyDescent="0.2">
      <c r="A15509" s="26"/>
      <c r="B15509" s="130"/>
    </row>
    <row r="15510" spans="1:2" ht="18" x14ac:dyDescent="0.2">
      <c r="A15510" s="26"/>
      <c r="B15510" s="130"/>
    </row>
    <row r="15511" spans="1:2" ht="18" x14ac:dyDescent="0.2">
      <c r="A15511" s="26"/>
      <c r="B15511" s="130"/>
    </row>
    <row r="15512" spans="1:2" ht="18" x14ac:dyDescent="0.2">
      <c r="A15512" s="26"/>
      <c r="B15512" s="130"/>
    </row>
    <row r="15513" spans="1:2" ht="18" x14ac:dyDescent="0.2">
      <c r="A15513" s="26"/>
      <c r="B15513" s="130"/>
    </row>
    <row r="15514" spans="1:2" ht="18" x14ac:dyDescent="0.2">
      <c r="A15514" s="26"/>
      <c r="B15514" s="130"/>
    </row>
    <row r="15515" spans="1:2" ht="18" x14ac:dyDescent="0.2">
      <c r="A15515" s="26"/>
      <c r="B15515" s="130"/>
    </row>
    <row r="15516" spans="1:2" ht="18" x14ac:dyDescent="0.2">
      <c r="A15516" s="26"/>
      <c r="B15516" s="130"/>
    </row>
    <row r="15517" spans="1:2" ht="18" x14ac:dyDescent="0.2">
      <c r="A15517" s="26"/>
      <c r="B15517" s="130"/>
    </row>
    <row r="15518" spans="1:2" ht="18" x14ac:dyDescent="0.2">
      <c r="A15518" s="26"/>
      <c r="B15518" s="130"/>
    </row>
    <row r="15519" spans="1:2" ht="18" x14ac:dyDescent="0.2">
      <c r="A15519" s="26"/>
      <c r="B15519" s="130"/>
    </row>
    <row r="15520" spans="1:2" ht="18" x14ac:dyDescent="0.2">
      <c r="A15520" s="26"/>
      <c r="B15520" s="130"/>
    </row>
    <row r="15521" spans="1:2" ht="18" x14ac:dyDescent="0.2">
      <c r="A15521" s="26"/>
      <c r="B15521" s="130"/>
    </row>
    <row r="15522" spans="1:2" ht="18" x14ac:dyDescent="0.2">
      <c r="A15522" s="26"/>
      <c r="B15522" s="130"/>
    </row>
    <row r="15523" spans="1:2" ht="18" x14ac:dyDescent="0.2">
      <c r="A15523" s="26"/>
      <c r="B15523" s="130"/>
    </row>
    <row r="15524" spans="1:2" ht="18" x14ac:dyDescent="0.2">
      <c r="A15524" s="26"/>
      <c r="B15524" s="130"/>
    </row>
    <row r="15525" spans="1:2" ht="18" x14ac:dyDescent="0.2">
      <c r="A15525" s="26"/>
      <c r="B15525" s="130"/>
    </row>
    <row r="15526" spans="1:2" ht="18" x14ac:dyDescent="0.2">
      <c r="A15526" s="26"/>
      <c r="B15526" s="130"/>
    </row>
    <row r="15527" spans="1:2" ht="18" x14ac:dyDescent="0.2">
      <c r="A15527" s="26"/>
      <c r="B15527" s="130"/>
    </row>
    <row r="15528" spans="1:2" ht="18" x14ac:dyDescent="0.2">
      <c r="A15528" s="26"/>
      <c r="B15528" s="130"/>
    </row>
    <row r="15529" spans="1:2" ht="18" x14ac:dyDescent="0.2">
      <c r="A15529" s="26"/>
      <c r="B15529" s="130"/>
    </row>
    <row r="15530" spans="1:2" ht="18" x14ac:dyDescent="0.2">
      <c r="A15530" s="26"/>
      <c r="B15530" s="130"/>
    </row>
    <row r="15531" spans="1:2" ht="18" x14ac:dyDescent="0.2">
      <c r="A15531" s="26"/>
      <c r="B15531" s="130"/>
    </row>
    <row r="15532" spans="1:2" ht="18" x14ac:dyDescent="0.2">
      <c r="A15532" s="26"/>
      <c r="B15532" s="130"/>
    </row>
    <row r="15533" spans="1:2" ht="18" x14ac:dyDescent="0.2">
      <c r="A15533" s="26"/>
      <c r="B15533" s="130"/>
    </row>
    <row r="15534" spans="1:2" ht="18" x14ac:dyDescent="0.2">
      <c r="A15534" s="26"/>
      <c r="B15534" s="130"/>
    </row>
    <row r="15535" spans="1:2" ht="18" x14ac:dyDescent="0.2">
      <c r="A15535" s="26"/>
      <c r="B15535" s="130"/>
    </row>
    <row r="15536" spans="1:2" ht="18" x14ac:dyDescent="0.2">
      <c r="A15536" s="26"/>
      <c r="B15536" s="130"/>
    </row>
    <row r="15537" spans="1:2" ht="18" x14ac:dyDescent="0.2">
      <c r="A15537" s="26"/>
      <c r="B15537" s="130"/>
    </row>
    <row r="15538" spans="1:2" ht="18" x14ac:dyDescent="0.2">
      <c r="A15538" s="26"/>
      <c r="B15538" s="130"/>
    </row>
    <row r="15539" spans="1:2" ht="18" x14ac:dyDescent="0.2">
      <c r="A15539" s="26"/>
      <c r="B15539" s="130"/>
    </row>
    <row r="15540" spans="1:2" ht="18" x14ac:dyDescent="0.2">
      <c r="A15540" s="26"/>
      <c r="B15540" s="130"/>
    </row>
    <row r="15541" spans="1:2" ht="18" x14ac:dyDescent="0.2">
      <c r="A15541" s="26"/>
      <c r="B15541" s="130"/>
    </row>
    <row r="15542" spans="1:2" ht="18" x14ac:dyDescent="0.2">
      <c r="A15542" s="26"/>
      <c r="B15542" s="130"/>
    </row>
    <row r="15543" spans="1:2" ht="18" x14ac:dyDescent="0.2">
      <c r="A15543" s="26"/>
      <c r="B15543" s="130"/>
    </row>
    <row r="15544" spans="1:2" ht="18" x14ac:dyDescent="0.2">
      <c r="A15544" s="26"/>
      <c r="B15544" s="130"/>
    </row>
    <row r="15545" spans="1:2" ht="18" x14ac:dyDescent="0.2">
      <c r="A15545" s="26"/>
      <c r="B15545" s="130"/>
    </row>
    <row r="15546" spans="1:2" ht="18" x14ac:dyDescent="0.2">
      <c r="A15546" s="26"/>
      <c r="B15546" s="130"/>
    </row>
    <row r="15547" spans="1:2" ht="18" x14ac:dyDescent="0.2">
      <c r="A15547" s="26"/>
      <c r="B15547" s="130"/>
    </row>
    <row r="15548" spans="1:2" ht="18" x14ac:dyDescent="0.2">
      <c r="A15548" s="26"/>
      <c r="B15548" s="130"/>
    </row>
    <row r="15549" spans="1:2" ht="18" x14ac:dyDescent="0.2">
      <c r="A15549" s="26"/>
      <c r="B15549" s="130"/>
    </row>
    <row r="15550" spans="1:2" ht="18" x14ac:dyDescent="0.2">
      <c r="A15550" s="26"/>
      <c r="B15550" s="130"/>
    </row>
    <row r="15551" spans="1:2" ht="18" x14ac:dyDescent="0.2">
      <c r="A15551" s="26"/>
      <c r="B15551" s="130"/>
    </row>
    <row r="15552" spans="1:2" ht="18" x14ac:dyDescent="0.2">
      <c r="A15552" s="26"/>
      <c r="B15552" s="130"/>
    </row>
    <row r="15553" spans="1:2" ht="18" x14ac:dyDescent="0.2">
      <c r="A15553" s="26"/>
      <c r="B15553" s="130"/>
    </row>
    <row r="15554" spans="1:2" ht="18" x14ac:dyDescent="0.2">
      <c r="A15554" s="26"/>
      <c r="B15554" s="130"/>
    </row>
    <row r="15555" spans="1:2" ht="18" x14ac:dyDescent="0.2">
      <c r="A15555" s="26"/>
      <c r="B15555" s="130"/>
    </row>
    <row r="15556" spans="1:2" ht="18" x14ac:dyDescent="0.2">
      <c r="A15556" s="26"/>
      <c r="B15556" s="130"/>
    </row>
    <row r="15557" spans="1:2" ht="18" x14ac:dyDescent="0.2">
      <c r="A15557" s="26"/>
      <c r="B15557" s="130"/>
    </row>
    <row r="15558" spans="1:2" ht="18" x14ac:dyDescent="0.2">
      <c r="A15558" s="26"/>
      <c r="B15558" s="130"/>
    </row>
    <row r="15559" spans="1:2" ht="18" x14ac:dyDescent="0.2">
      <c r="A15559" s="26"/>
      <c r="B15559" s="130"/>
    </row>
    <row r="15560" spans="1:2" ht="18" x14ac:dyDescent="0.2">
      <c r="A15560" s="26"/>
      <c r="B15560" s="130"/>
    </row>
    <row r="15561" spans="1:2" ht="18" x14ac:dyDescent="0.2">
      <c r="A15561" s="26"/>
      <c r="B15561" s="130"/>
    </row>
    <row r="15562" spans="1:2" ht="18" x14ac:dyDescent="0.2">
      <c r="A15562" s="26"/>
      <c r="B15562" s="130"/>
    </row>
    <row r="15563" spans="1:2" ht="18" x14ac:dyDescent="0.2">
      <c r="A15563" s="26"/>
      <c r="B15563" s="130"/>
    </row>
    <row r="15564" spans="1:2" ht="18" x14ac:dyDescent="0.2">
      <c r="A15564" s="26"/>
      <c r="B15564" s="130"/>
    </row>
    <row r="15565" spans="1:2" ht="18" x14ac:dyDescent="0.2">
      <c r="A15565" s="26"/>
      <c r="B15565" s="130"/>
    </row>
    <row r="15566" spans="1:2" ht="18" x14ac:dyDescent="0.2">
      <c r="A15566" s="26"/>
      <c r="B15566" s="130"/>
    </row>
    <row r="15567" spans="1:2" ht="18" x14ac:dyDescent="0.2">
      <c r="A15567" s="26"/>
      <c r="B15567" s="130"/>
    </row>
    <row r="15568" spans="1:2" ht="18" x14ac:dyDescent="0.2">
      <c r="A15568" s="26"/>
      <c r="B15568" s="130"/>
    </row>
    <row r="15569" spans="1:2" ht="18" x14ac:dyDescent="0.2">
      <c r="A15569" s="26"/>
      <c r="B15569" s="130"/>
    </row>
    <row r="15570" spans="1:2" ht="18" x14ac:dyDescent="0.2">
      <c r="A15570" s="26"/>
      <c r="B15570" s="130"/>
    </row>
    <row r="15571" spans="1:2" ht="18" x14ac:dyDescent="0.2">
      <c r="A15571" s="26"/>
      <c r="B15571" s="130"/>
    </row>
    <row r="15572" spans="1:2" ht="18" x14ac:dyDescent="0.2">
      <c r="A15572" s="26"/>
      <c r="B15572" s="130"/>
    </row>
    <row r="15573" spans="1:2" ht="18" x14ac:dyDescent="0.2">
      <c r="A15573" s="26"/>
      <c r="B15573" s="130"/>
    </row>
    <row r="15574" spans="1:2" ht="18" x14ac:dyDescent="0.2">
      <c r="A15574" s="26"/>
      <c r="B15574" s="130"/>
    </row>
    <row r="15575" spans="1:2" ht="18" x14ac:dyDescent="0.2">
      <c r="A15575" s="26"/>
      <c r="B15575" s="130"/>
    </row>
    <row r="15576" spans="1:2" ht="18" x14ac:dyDescent="0.2">
      <c r="A15576" s="26"/>
      <c r="B15576" s="130"/>
    </row>
    <row r="15577" spans="1:2" ht="18" x14ac:dyDescent="0.2">
      <c r="A15577" s="26"/>
      <c r="B15577" s="130"/>
    </row>
    <row r="15578" spans="1:2" ht="18" x14ac:dyDescent="0.2">
      <c r="A15578" s="26"/>
      <c r="B15578" s="130"/>
    </row>
    <row r="15579" spans="1:2" ht="18" x14ac:dyDescent="0.2">
      <c r="A15579" s="26"/>
      <c r="B15579" s="130"/>
    </row>
    <row r="15580" spans="1:2" ht="18" x14ac:dyDescent="0.2">
      <c r="A15580" s="26"/>
      <c r="B15580" s="130"/>
    </row>
    <row r="15581" spans="1:2" ht="18" x14ac:dyDescent="0.2">
      <c r="A15581" s="26"/>
      <c r="B15581" s="130"/>
    </row>
    <row r="15582" spans="1:2" ht="18" x14ac:dyDescent="0.2">
      <c r="A15582" s="26"/>
      <c r="B15582" s="130"/>
    </row>
    <row r="15583" spans="1:2" ht="18" x14ac:dyDescent="0.2">
      <c r="A15583" s="26"/>
      <c r="B15583" s="130"/>
    </row>
    <row r="15584" spans="1:2" ht="18" x14ac:dyDescent="0.2">
      <c r="A15584" s="26"/>
      <c r="B15584" s="130"/>
    </row>
    <row r="15585" spans="1:2" ht="18" x14ac:dyDescent="0.2">
      <c r="A15585" s="26"/>
      <c r="B15585" s="130"/>
    </row>
    <row r="15586" spans="1:2" ht="18" x14ac:dyDescent="0.2">
      <c r="A15586" s="26"/>
      <c r="B15586" s="130"/>
    </row>
    <row r="15587" spans="1:2" ht="18" x14ac:dyDescent="0.2">
      <c r="A15587" s="26"/>
      <c r="B15587" s="130"/>
    </row>
    <row r="15588" spans="1:2" ht="18" x14ac:dyDescent="0.2">
      <c r="A15588" s="26"/>
      <c r="B15588" s="130"/>
    </row>
    <row r="15589" spans="1:2" ht="18" x14ac:dyDescent="0.2">
      <c r="A15589" s="26"/>
      <c r="B15589" s="130"/>
    </row>
    <row r="15590" spans="1:2" ht="18" x14ac:dyDescent="0.2">
      <c r="A15590" s="26"/>
      <c r="B15590" s="130"/>
    </row>
    <row r="15591" spans="1:2" ht="18" x14ac:dyDescent="0.2">
      <c r="A15591" s="26"/>
      <c r="B15591" s="130"/>
    </row>
    <row r="15592" spans="1:2" ht="18" x14ac:dyDescent="0.2">
      <c r="A15592" s="26"/>
      <c r="B15592" s="130"/>
    </row>
    <row r="15593" spans="1:2" ht="18" x14ac:dyDescent="0.2">
      <c r="A15593" s="26"/>
      <c r="B15593" s="130"/>
    </row>
    <row r="15594" spans="1:2" ht="18" x14ac:dyDescent="0.2">
      <c r="A15594" s="26"/>
      <c r="B15594" s="130"/>
    </row>
    <row r="15595" spans="1:2" ht="18" x14ac:dyDescent="0.2">
      <c r="A15595" s="26"/>
      <c r="B15595" s="130"/>
    </row>
    <row r="15596" spans="1:2" ht="18" x14ac:dyDescent="0.2">
      <c r="A15596" s="26"/>
      <c r="B15596" s="130"/>
    </row>
    <row r="15597" spans="1:2" ht="18" x14ac:dyDescent="0.2">
      <c r="A15597" s="26"/>
      <c r="B15597" s="130"/>
    </row>
    <row r="15598" spans="1:2" ht="18" x14ac:dyDescent="0.2">
      <c r="A15598" s="26"/>
      <c r="B15598" s="130"/>
    </row>
    <row r="15599" spans="1:2" ht="18" x14ac:dyDescent="0.2">
      <c r="A15599" s="26"/>
      <c r="B15599" s="130"/>
    </row>
    <row r="15600" spans="1:2" ht="18" x14ac:dyDescent="0.2">
      <c r="A15600" s="26"/>
      <c r="B15600" s="130"/>
    </row>
    <row r="15601" spans="1:2" ht="18" x14ac:dyDescent="0.2">
      <c r="A15601" s="26"/>
      <c r="B15601" s="130"/>
    </row>
    <row r="15602" spans="1:2" ht="18" x14ac:dyDescent="0.2">
      <c r="A15602" s="26"/>
      <c r="B15602" s="130"/>
    </row>
    <row r="15603" spans="1:2" ht="18" x14ac:dyDescent="0.2">
      <c r="A15603" s="26"/>
      <c r="B15603" s="130"/>
    </row>
    <row r="15604" spans="1:2" ht="18" x14ac:dyDescent="0.2">
      <c r="A15604" s="26"/>
      <c r="B15604" s="130"/>
    </row>
    <row r="15605" spans="1:2" ht="18" x14ac:dyDescent="0.2">
      <c r="A15605" s="26"/>
      <c r="B15605" s="130"/>
    </row>
    <row r="15606" spans="1:2" ht="18" x14ac:dyDescent="0.2">
      <c r="A15606" s="26"/>
      <c r="B15606" s="130"/>
    </row>
    <row r="15607" spans="1:2" ht="18" x14ac:dyDescent="0.2">
      <c r="A15607" s="26"/>
      <c r="B15607" s="130"/>
    </row>
    <row r="15608" spans="1:2" ht="18" x14ac:dyDescent="0.2">
      <c r="A15608" s="26"/>
      <c r="B15608" s="130"/>
    </row>
    <row r="15609" spans="1:2" ht="18" x14ac:dyDescent="0.2">
      <c r="A15609" s="26"/>
      <c r="B15609" s="130"/>
    </row>
    <row r="15610" spans="1:2" ht="18" x14ac:dyDescent="0.2">
      <c r="A15610" s="26"/>
      <c r="B15610" s="130"/>
    </row>
    <row r="15611" spans="1:2" ht="18" x14ac:dyDescent="0.2">
      <c r="A15611" s="26"/>
      <c r="B15611" s="130"/>
    </row>
    <row r="15612" spans="1:2" ht="18" x14ac:dyDescent="0.2">
      <c r="A15612" s="26"/>
      <c r="B15612" s="130"/>
    </row>
    <row r="15613" spans="1:2" ht="18" x14ac:dyDescent="0.2">
      <c r="A15613" s="26"/>
      <c r="B15613" s="130"/>
    </row>
    <row r="15614" spans="1:2" ht="18" x14ac:dyDescent="0.2">
      <c r="A15614" s="26"/>
      <c r="B15614" s="130"/>
    </row>
    <row r="15615" spans="1:2" ht="18" x14ac:dyDescent="0.2">
      <c r="A15615" s="26"/>
      <c r="B15615" s="130"/>
    </row>
    <row r="15616" spans="1:2" ht="18" x14ac:dyDescent="0.2">
      <c r="A15616" s="26"/>
      <c r="B15616" s="130"/>
    </row>
    <row r="15617" spans="1:2" ht="18" x14ac:dyDescent="0.2">
      <c r="A15617" s="26"/>
      <c r="B15617" s="130"/>
    </row>
    <row r="15618" spans="1:2" ht="18" x14ac:dyDescent="0.2">
      <c r="A15618" s="26"/>
      <c r="B15618" s="130"/>
    </row>
    <row r="15619" spans="1:2" ht="18" x14ac:dyDescent="0.2">
      <c r="A15619" s="26"/>
      <c r="B15619" s="130"/>
    </row>
    <row r="15620" spans="1:2" ht="18" x14ac:dyDescent="0.2">
      <c r="A15620" s="26"/>
      <c r="B15620" s="130"/>
    </row>
    <row r="15621" spans="1:2" ht="18" x14ac:dyDescent="0.2">
      <c r="A15621" s="26"/>
      <c r="B15621" s="130"/>
    </row>
    <row r="15622" spans="1:2" ht="18" x14ac:dyDescent="0.2">
      <c r="A15622" s="26"/>
      <c r="B15622" s="130"/>
    </row>
    <row r="15623" spans="1:2" ht="18" x14ac:dyDescent="0.2">
      <c r="A15623" s="26"/>
      <c r="B15623" s="130"/>
    </row>
    <row r="15624" spans="1:2" ht="18" x14ac:dyDescent="0.2">
      <c r="A15624" s="26"/>
      <c r="B15624" s="130"/>
    </row>
    <row r="15625" spans="1:2" ht="18" x14ac:dyDescent="0.2">
      <c r="A15625" s="26"/>
      <c r="B15625" s="130"/>
    </row>
    <row r="15626" spans="1:2" ht="18" x14ac:dyDescent="0.2">
      <c r="A15626" s="26"/>
      <c r="B15626" s="130"/>
    </row>
    <row r="15627" spans="1:2" ht="18" x14ac:dyDescent="0.2">
      <c r="A15627" s="26"/>
      <c r="B15627" s="130"/>
    </row>
    <row r="15628" spans="1:2" ht="18" x14ac:dyDescent="0.2">
      <c r="A15628" s="26"/>
      <c r="B15628" s="130"/>
    </row>
    <row r="15629" spans="1:2" ht="18" x14ac:dyDescent="0.2">
      <c r="A15629" s="26"/>
      <c r="B15629" s="130"/>
    </row>
    <row r="15630" spans="1:2" ht="18" x14ac:dyDescent="0.2">
      <c r="A15630" s="26"/>
      <c r="B15630" s="130"/>
    </row>
    <row r="15631" spans="1:2" ht="18" x14ac:dyDescent="0.2">
      <c r="A15631" s="26"/>
      <c r="B15631" s="130"/>
    </row>
    <row r="15632" spans="1:2" ht="18" x14ac:dyDescent="0.2">
      <c r="A15632" s="26"/>
      <c r="B15632" s="130"/>
    </row>
    <row r="15633" spans="1:2" ht="18" x14ac:dyDescent="0.2">
      <c r="A15633" s="26"/>
      <c r="B15633" s="130"/>
    </row>
    <row r="15634" spans="1:2" ht="18" x14ac:dyDescent="0.2">
      <c r="A15634" s="26"/>
      <c r="B15634" s="130"/>
    </row>
    <row r="15635" spans="1:2" ht="18" x14ac:dyDescent="0.2">
      <c r="A15635" s="26"/>
      <c r="B15635" s="130"/>
    </row>
    <row r="15636" spans="1:2" ht="18" x14ac:dyDescent="0.2">
      <c r="A15636" s="26"/>
      <c r="B15636" s="130"/>
    </row>
    <row r="15637" spans="1:2" ht="18" x14ac:dyDescent="0.2">
      <c r="A15637" s="26"/>
      <c r="B15637" s="130"/>
    </row>
    <row r="15638" spans="1:2" ht="18" x14ac:dyDescent="0.2">
      <c r="A15638" s="26"/>
      <c r="B15638" s="130"/>
    </row>
    <row r="15639" spans="1:2" ht="18" x14ac:dyDescent="0.2">
      <c r="A15639" s="26"/>
      <c r="B15639" s="130"/>
    </row>
    <row r="15640" spans="1:2" ht="18" x14ac:dyDescent="0.2">
      <c r="A15640" s="26"/>
      <c r="B15640" s="130"/>
    </row>
    <row r="15641" spans="1:2" ht="18" x14ac:dyDescent="0.2">
      <c r="A15641" s="26"/>
      <c r="B15641" s="130"/>
    </row>
    <row r="15642" spans="1:2" ht="18" x14ac:dyDescent="0.2">
      <c r="A15642" s="26"/>
      <c r="B15642" s="130"/>
    </row>
    <row r="15643" spans="1:2" ht="18" x14ac:dyDescent="0.2">
      <c r="A15643" s="26"/>
      <c r="B15643" s="130"/>
    </row>
    <row r="15644" spans="1:2" ht="18" x14ac:dyDescent="0.2">
      <c r="A15644" s="26"/>
      <c r="B15644" s="130"/>
    </row>
    <row r="15645" spans="1:2" ht="18" x14ac:dyDescent="0.2">
      <c r="A15645" s="26"/>
      <c r="B15645" s="130"/>
    </row>
    <row r="15646" spans="1:2" ht="18" x14ac:dyDescent="0.2">
      <c r="A15646" s="26"/>
      <c r="B15646" s="130"/>
    </row>
    <row r="15647" spans="1:2" ht="18" x14ac:dyDescent="0.2">
      <c r="A15647" s="26"/>
      <c r="B15647" s="130"/>
    </row>
    <row r="15648" spans="1:2" ht="18" x14ac:dyDescent="0.2">
      <c r="A15648" s="26"/>
      <c r="B15648" s="130"/>
    </row>
    <row r="15649" spans="1:2" ht="18" x14ac:dyDescent="0.2">
      <c r="A15649" s="26"/>
      <c r="B15649" s="130"/>
    </row>
    <row r="15650" spans="1:2" ht="18" x14ac:dyDescent="0.2">
      <c r="A15650" s="26"/>
      <c r="B15650" s="130"/>
    </row>
    <row r="15651" spans="1:2" ht="18" x14ac:dyDescent="0.2">
      <c r="A15651" s="26"/>
      <c r="B15651" s="130"/>
    </row>
    <row r="15652" spans="1:2" ht="18" x14ac:dyDescent="0.2">
      <c r="A15652" s="26"/>
      <c r="B15652" s="130"/>
    </row>
    <row r="15653" spans="1:2" ht="18" x14ac:dyDescent="0.2">
      <c r="A15653" s="26"/>
      <c r="B15653" s="130"/>
    </row>
    <row r="15654" spans="1:2" ht="18" x14ac:dyDescent="0.2">
      <c r="A15654" s="26"/>
      <c r="B15654" s="130"/>
    </row>
    <row r="15655" spans="1:2" ht="18" x14ac:dyDescent="0.2">
      <c r="A15655" s="26"/>
      <c r="B15655" s="130"/>
    </row>
    <row r="15656" spans="1:2" ht="18" x14ac:dyDescent="0.2">
      <c r="A15656" s="26"/>
      <c r="B15656" s="130"/>
    </row>
    <row r="15657" spans="1:2" ht="18" x14ac:dyDescent="0.2">
      <c r="A15657" s="26"/>
      <c r="B15657" s="130"/>
    </row>
    <row r="15658" spans="1:2" ht="18" x14ac:dyDescent="0.2">
      <c r="A15658" s="26"/>
      <c r="B15658" s="130"/>
    </row>
    <row r="15659" spans="1:2" ht="18" x14ac:dyDescent="0.2">
      <c r="A15659" s="26"/>
      <c r="B15659" s="130"/>
    </row>
    <row r="15660" spans="1:2" ht="18" x14ac:dyDescent="0.2">
      <c r="A15660" s="26"/>
      <c r="B15660" s="130"/>
    </row>
    <row r="15661" spans="1:2" ht="18" x14ac:dyDescent="0.2">
      <c r="A15661" s="26"/>
      <c r="B15661" s="130"/>
    </row>
    <row r="15662" spans="1:2" ht="18" x14ac:dyDescent="0.2">
      <c r="A15662" s="26"/>
      <c r="B15662" s="130"/>
    </row>
    <row r="15663" spans="1:2" ht="18" x14ac:dyDescent="0.2">
      <c r="A15663" s="26"/>
      <c r="B15663" s="130"/>
    </row>
    <row r="15664" spans="1:2" ht="18" x14ac:dyDescent="0.2">
      <c r="A15664" s="26"/>
      <c r="B15664" s="130"/>
    </row>
    <row r="15665" spans="1:2" ht="18" x14ac:dyDescent="0.2">
      <c r="A15665" s="26"/>
      <c r="B15665" s="130"/>
    </row>
    <row r="15666" spans="1:2" ht="18" x14ac:dyDescent="0.2">
      <c r="A15666" s="26"/>
      <c r="B15666" s="130"/>
    </row>
    <row r="15667" spans="1:2" ht="18" x14ac:dyDescent="0.2">
      <c r="A15667" s="26"/>
      <c r="B15667" s="130"/>
    </row>
    <row r="15668" spans="1:2" ht="18" x14ac:dyDescent="0.2">
      <c r="A15668" s="26"/>
      <c r="B15668" s="130"/>
    </row>
    <row r="15669" spans="1:2" ht="18" x14ac:dyDescent="0.2">
      <c r="A15669" s="26"/>
      <c r="B15669" s="130"/>
    </row>
    <row r="15670" spans="1:2" ht="18" x14ac:dyDescent="0.2">
      <c r="A15670" s="26"/>
      <c r="B15670" s="130"/>
    </row>
    <row r="15671" spans="1:2" ht="18" x14ac:dyDescent="0.2">
      <c r="A15671" s="26"/>
      <c r="B15671" s="130"/>
    </row>
    <row r="15672" spans="1:2" ht="18" x14ac:dyDescent="0.2">
      <c r="A15672" s="26"/>
      <c r="B15672" s="130"/>
    </row>
    <row r="15673" spans="1:2" ht="18" x14ac:dyDescent="0.2">
      <c r="A15673" s="26"/>
      <c r="B15673" s="130"/>
    </row>
    <row r="15674" spans="1:2" ht="18" x14ac:dyDescent="0.2">
      <c r="A15674" s="26"/>
      <c r="B15674" s="130"/>
    </row>
    <row r="15675" spans="1:2" ht="18" x14ac:dyDescent="0.2">
      <c r="A15675" s="26"/>
      <c r="B15675" s="130"/>
    </row>
    <row r="15676" spans="1:2" ht="18" x14ac:dyDescent="0.2">
      <c r="A15676" s="26"/>
      <c r="B15676" s="130"/>
    </row>
    <row r="15677" spans="1:2" ht="18" x14ac:dyDescent="0.2">
      <c r="A15677" s="26"/>
      <c r="B15677" s="130"/>
    </row>
    <row r="15678" spans="1:2" ht="18" x14ac:dyDescent="0.2">
      <c r="A15678" s="26"/>
      <c r="B15678" s="130"/>
    </row>
    <row r="15679" spans="1:2" ht="18" x14ac:dyDescent="0.2">
      <c r="A15679" s="26"/>
      <c r="B15679" s="130"/>
    </row>
    <row r="15680" spans="1:2" ht="18" x14ac:dyDescent="0.2">
      <c r="A15680" s="26"/>
      <c r="B15680" s="130"/>
    </row>
    <row r="15681" spans="1:2" ht="18" x14ac:dyDescent="0.2">
      <c r="A15681" s="26"/>
      <c r="B15681" s="130"/>
    </row>
    <row r="15682" spans="1:2" ht="18" x14ac:dyDescent="0.2">
      <c r="A15682" s="26"/>
      <c r="B15682" s="130"/>
    </row>
    <row r="15683" spans="1:2" ht="18" x14ac:dyDescent="0.2">
      <c r="A15683" s="26"/>
      <c r="B15683" s="130"/>
    </row>
    <row r="15684" spans="1:2" ht="18" x14ac:dyDescent="0.2">
      <c r="A15684" s="26"/>
      <c r="B15684" s="130"/>
    </row>
    <row r="15685" spans="1:2" ht="18" x14ac:dyDescent="0.2">
      <c r="A15685" s="26"/>
      <c r="B15685" s="130"/>
    </row>
    <row r="15686" spans="1:2" ht="18" x14ac:dyDescent="0.2">
      <c r="A15686" s="26"/>
      <c r="B15686" s="130"/>
    </row>
    <row r="15687" spans="1:2" ht="18" x14ac:dyDescent="0.2">
      <c r="A15687" s="26"/>
      <c r="B15687" s="130"/>
    </row>
    <row r="15688" spans="1:2" ht="18" x14ac:dyDescent="0.2">
      <c r="A15688" s="26"/>
      <c r="B15688" s="130"/>
    </row>
    <row r="15689" spans="1:2" ht="18" x14ac:dyDescent="0.2">
      <c r="A15689" s="26"/>
      <c r="B15689" s="130"/>
    </row>
    <row r="15690" spans="1:2" ht="18" x14ac:dyDescent="0.2">
      <c r="A15690" s="26"/>
      <c r="B15690" s="130"/>
    </row>
    <row r="15691" spans="1:2" ht="18" x14ac:dyDescent="0.2">
      <c r="A15691" s="26"/>
      <c r="B15691" s="130"/>
    </row>
    <row r="15692" spans="1:2" ht="18" x14ac:dyDescent="0.2">
      <c r="A15692" s="26"/>
      <c r="B15692" s="130"/>
    </row>
    <row r="15693" spans="1:2" ht="18" x14ac:dyDescent="0.2">
      <c r="A15693" s="26"/>
      <c r="B15693" s="130"/>
    </row>
    <row r="15694" spans="1:2" ht="18" x14ac:dyDescent="0.2">
      <c r="A15694" s="26"/>
      <c r="B15694" s="130"/>
    </row>
    <row r="15695" spans="1:2" ht="18" x14ac:dyDescent="0.2">
      <c r="A15695" s="26"/>
      <c r="B15695" s="130"/>
    </row>
    <row r="15696" spans="1:2" ht="18" x14ac:dyDescent="0.2">
      <c r="A15696" s="26"/>
      <c r="B15696" s="130"/>
    </row>
    <row r="15697" spans="1:2" ht="18" x14ac:dyDescent="0.2">
      <c r="A15697" s="26"/>
      <c r="B15697" s="130"/>
    </row>
    <row r="15698" spans="1:2" ht="18" x14ac:dyDescent="0.2">
      <c r="A15698" s="26"/>
      <c r="B15698" s="130"/>
    </row>
    <row r="15699" spans="1:2" ht="18" x14ac:dyDescent="0.2">
      <c r="A15699" s="26"/>
      <c r="B15699" s="130"/>
    </row>
    <row r="15700" spans="1:2" ht="18" x14ac:dyDescent="0.2">
      <c r="A15700" s="26"/>
      <c r="B15700" s="130"/>
    </row>
    <row r="15701" spans="1:2" ht="18" x14ac:dyDescent="0.2">
      <c r="A15701" s="26"/>
      <c r="B15701" s="130"/>
    </row>
    <row r="15702" spans="1:2" ht="18" x14ac:dyDescent="0.2">
      <c r="A15702" s="26"/>
      <c r="B15702" s="130"/>
    </row>
    <row r="15703" spans="1:2" ht="18" x14ac:dyDescent="0.2">
      <c r="A15703" s="26"/>
      <c r="B15703" s="130"/>
    </row>
    <row r="15704" spans="1:2" ht="18" x14ac:dyDescent="0.2">
      <c r="A15704" s="26"/>
      <c r="B15704" s="130"/>
    </row>
    <row r="15705" spans="1:2" ht="18" x14ac:dyDescent="0.2">
      <c r="A15705" s="26"/>
      <c r="B15705" s="130"/>
    </row>
    <row r="15706" spans="1:2" ht="18" x14ac:dyDescent="0.2">
      <c r="A15706" s="26"/>
      <c r="B15706" s="130"/>
    </row>
    <row r="15707" spans="1:2" ht="18" x14ac:dyDescent="0.2">
      <c r="A15707" s="26"/>
      <c r="B15707" s="130"/>
    </row>
    <row r="15708" spans="1:2" ht="18" x14ac:dyDescent="0.2">
      <c r="A15708" s="26"/>
      <c r="B15708" s="130"/>
    </row>
    <row r="15709" spans="1:2" ht="18" x14ac:dyDescent="0.2">
      <c r="A15709" s="26"/>
      <c r="B15709" s="130"/>
    </row>
    <row r="15710" spans="1:2" ht="18" x14ac:dyDescent="0.2">
      <c r="A15710" s="26"/>
      <c r="B15710" s="130"/>
    </row>
    <row r="15711" spans="1:2" ht="18" x14ac:dyDescent="0.2">
      <c r="A15711" s="26"/>
      <c r="B15711" s="130"/>
    </row>
    <row r="15712" spans="1:2" ht="18" x14ac:dyDescent="0.2">
      <c r="A15712" s="26"/>
      <c r="B15712" s="130"/>
    </row>
    <row r="15713" spans="1:2" ht="18" x14ac:dyDescent="0.2">
      <c r="A15713" s="26"/>
      <c r="B15713" s="130"/>
    </row>
    <row r="15714" spans="1:2" ht="18" x14ac:dyDescent="0.2">
      <c r="A15714" s="26"/>
      <c r="B15714" s="130"/>
    </row>
    <row r="15715" spans="1:2" ht="18" x14ac:dyDescent="0.2">
      <c r="A15715" s="26"/>
      <c r="B15715" s="130"/>
    </row>
    <row r="15716" spans="1:2" ht="18" x14ac:dyDescent="0.2">
      <c r="A15716" s="26"/>
      <c r="B15716" s="130"/>
    </row>
    <row r="15717" spans="1:2" ht="18" x14ac:dyDescent="0.2">
      <c r="A15717" s="26"/>
      <c r="B15717" s="130"/>
    </row>
    <row r="15718" spans="1:2" ht="18" x14ac:dyDescent="0.2">
      <c r="A15718" s="26"/>
      <c r="B15718" s="130"/>
    </row>
    <row r="15719" spans="1:2" ht="18" x14ac:dyDescent="0.2">
      <c r="A15719" s="26"/>
      <c r="B15719" s="130"/>
    </row>
    <row r="15720" spans="1:2" ht="18" x14ac:dyDescent="0.2">
      <c r="A15720" s="26"/>
      <c r="B15720" s="130"/>
    </row>
    <row r="15721" spans="1:2" ht="18" x14ac:dyDescent="0.2">
      <c r="A15721" s="26"/>
      <c r="B15721" s="130"/>
    </row>
    <row r="15722" spans="1:2" ht="18" x14ac:dyDescent="0.2">
      <c r="A15722" s="26"/>
      <c r="B15722" s="130"/>
    </row>
    <row r="15723" spans="1:2" ht="18" x14ac:dyDescent="0.2">
      <c r="A15723" s="26"/>
      <c r="B15723" s="130"/>
    </row>
    <row r="15724" spans="1:2" ht="18" x14ac:dyDescent="0.2">
      <c r="A15724" s="26"/>
      <c r="B15724" s="130"/>
    </row>
    <row r="15725" spans="1:2" ht="18" x14ac:dyDescent="0.2">
      <c r="A15725" s="26"/>
      <c r="B15725" s="130"/>
    </row>
    <row r="15726" spans="1:2" ht="18" x14ac:dyDescent="0.2">
      <c r="A15726" s="26"/>
      <c r="B15726" s="130"/>
    </row>
    <row r="15727" spans="1:2" ht="18" x14ac:dyDescent="0.2">
      <c r="A15727" s="26"/>
      <c r="B15727" s="130"/>
    </row>
    <row r="15728" spans="1:2" ht="18" x14ac:dyDescent="0.2">
      <c r="A15728" s="26"/>
      <c r="B15728" s="130"/>
    </row>
    <row r="15729" spans="1:2" ht="18" x14ac:dyDescent="0.2">
      <c r="A15729" s="26"/>
      <c r="B15729" s="130"/>
    </row>
    <row r="15730" spans="1:2" ht="18" x14ac:dyDescent="0.2">
      <c r="A15730" s="26"/>
      <c r="B15730" s="130"/>
    </row>
    <row r="15731" spans="1:2" ht="18" x14ac:dyDescent="0.2">
      <c r="A15731" s="26"/>
      <c r="B15731" s="130"/>
    </row>
    <row r="15732" spans="1:2" ht="18" x14ac:dyDescent="0.2">
      <c r="A15732" s="26"/>
      <c r="B15732" s="130"/>
    </row>
    <row r="15733" spans="1:2" ht="18" x14ac:dyDescent="0.2">
      <c r="A15733" s="26"/>
      <c r="B15733" s="130"/>
    </row>
    <row r="15734" spans="1:2" ht="18" x14ac:dyDescent="0.2">
      <c r="A15734" s="26"/>
      <c r="B15734" s="130"/>
    </row>
    <row r="15735" spans="1:2" ht="18" x14ac:dyDescent="0.2">
      <c r="A15735" s="26"/>
      <c r="B15735" s="130"/>
    </row>
    <row r="15736" spans="1:2" ht="18" x14ac:dyDescent="0.2">
      <c r="A15736" s="26"/>
      <c r="B15736" s="130"/>
    </row>
    <row r="15737" spans="1:2" ht="18" x14ac:dyDescent="0.2">
      <c r="A15737" s="26"/>
      <c r="B15737" s="130"/>
    </row>
    <row r="15738" spans="1:2" ht="18" x14ac:dyDescent="0.2">
      <c r="A15738" s="26"/>
      <c r="B15738" s="130"/>
    </row>
    <row r="15739" spans="1:2" ht="18" x14ac:dyDescent="0.2">
      <c r="A15739" s="26"/>
      <c r="B15739" s="130"/>
    </row>
    <row r="15740" spans="1:2" ht="18" x14ac:dyDescent="0.2">
      <c r="A15740" s="26"/>
      <c r="B15740" s="130"/>
    </row>
    <row r="15741" spans="1:2" ht="18" x14ac:dyDescent="0.2">
      <c r="A15741" s="26"/>
      <c r="B15741" s="130"/>
    </row>
    <row r="15742" spans="1:2" ht="18" x14ac:dyDescent="0.2">
      <c r="A15742" s="26"/>
      <c r="B15742" s="130"/>
    </row>
    <row r="15743" spans="1:2" ht="18" x14ac:dyDescent="0.2">
      <c r="A15743" s="26"/>
      <c r="B15743" s="130"/>
    </row>
    <row r="15744" spans="1:2" ht="18" x14ac:dyDescent="0.2">
      <c r="A15744" s="26"/>
      <c r="B15744" s="130"/>
    </row>
    <row r="15745" spans="1:2" ht="18" x14ac:dyDescent="0.2">
      <c r="A15745" s="26"/>
      <c r="B15745" s="130"/>
    </row>
    <row r="15746" spans="1:2" ht="18" x14ac:dyDescent="0.2">
      <c r="A15746" s="26"/>
      <c r="B15746" s="130"/>
    </row>
    <row r="15747" spans="1:2" ht="18" x14ac:dyDescent="0.2">
      <c r="A15747" s="26"/>
      <c r="B15747" s="130"/>
    </row>
    <row r="15748" spans="1:2" ht="18" x14ac:dyDescent="0.2">
      <c r="A15748" s="26"/>
      <c r="B15748" s="130"/>
    </row>
    <row r="15749" spans="1:2" ht="18" x14ac:dyDescent="0.2">
      <c r="A15749" s="26"/>
      <c r="B15749" s="130"/>
    </row>
    <row r="15750" spans="1:2" ht="18" x14ac:dyDescent="0.2">
      <c r="A15750" s="26"/>
      <c r="B15750" s="130"/>
    </row>
    <row r="15751" spans="1:2" ht="18" x14ac:dyDescent="0.2">
      <c r="A15751" s="26"/>
      <c r="B15751" s="130"/>
    </row>
    <row r="15752" spans="1:2" ht="18" x14ac:dyDescent="0.2">
      <c r="A15752" s="26"/>
      <c r="B15752" s="130"/>
    </row>
    <row r="15753" spans="1:2" ht="18" x14ac:dyDescent="0.2">
      <c r="A15753" s="26"/>
      <c r="B15753" s="130"/>
    </row>
    <row r="15754" spans="1:2" ht="18" x14ac:dyDescent="0.2">
      <c r="A15754" s="26"/>
      <c r="B15754" s="130"/>
    </row>
    <row r="15755" spans="1:2" ht="18" x14ac:dyDescent="0.2">
      <c r="A15755" s="26"/>
      <c r="B15755" s="130"/>
    </row>
    <row r="15756" spans="1:2" ht="18" x14ac:dyDescent="0.2">
      <c r="A15756" s="26"/>
      <c r="B15756" s="130"/>
    </row>
    <row r="15757" spans="1:2" ht="18" x14ac:dyDescent="0.2">
      <c r="A15757" s="26"/>
      <c r="B15757" s="130"/>
    </row>
    <row r="15758" spans="1:2" ht="18" x14ac:dyDescent="0.2">
      <c r="A15758" s="26"/>
      <c r="B15758" s="130"/>
    </row>
    <row r="15759" spans="1:2" ht="18" x14ac:dyDescent="0.2">
      <c r="A15759" s="26"/>
      <c r="B15759" s="130"/>
    </row>
    <row r="15760" spans="1:2" ht="18" x14ac:dyDescent="0.2">
      <c r="A15760" s="26"/>
      <c r="B15760" s="130"/>
    </row>
    <row r="15761" spans="1:2" ht="18" x14ac:dyDescent="0.2">
      <c r="A15761" s="26"/>
      <c r="B15761" s="130"/>
    </row>
    <row r="15762" spans="1:2" ht="18" x14ac:dyDescent="0.2">
      <c r="A15762" s="26"/>
      <c r="B15762" s="130"/>
    </row>
    <row r="15763" spans="1:2" ht="18" x14ac:dyDescent="0.2">
      <c r="A15763" s="26"/>
      <c r="B15763" s="130"/>
    </row>
    <row r="15764" spans="1:2" ht="18" x14ac:dyDescent="0.2">
      <c r="A15764" s="26"/>
      <c r="B15764" s="130"/>
    </row>
    <row r="15765" spans="1:2" ht="18" x14ac:dyDescent="0.2">
      <c r="A15765" s="26"/>
      <c r="B15765" s="130"/>
    </row>
    <row r="15766" spans="1:2" ht="18" x14ac:dyDescent="0.2">
      <c r="A15766" s="26"/>
      <c r="B15766" s="130"/>
    </row>
    <row r="15767" spans="1:2" ht="18" x14ac:dyDescent="0.2">
      <c r="A15767" s="26"/>
      <c r="B15767" s="130"/>
    </row>
    <row r="15768" spans="1:2" ht="18" x14ac:dyDescent="0.2">
      <c r="A15768" s="26"/>
      <c r="B15768" s="130"/>
    </row>
    <row r="15769" spans="1:2" ht="18" x14ac:dyDescent="0.2">
      <c r="A15769" s="26"/>
      <c r="B15769" s="130"/>
    </row>
    <row r="15770" spans="1:2" ht="18" x14ac:dyDescent="0.2">
      <c r="A15770" s="26"/>
      <c r="B15770" s="130"/>
    </row>
    <row r="15771" spans="1:2" ht="18" x14ac:dyDescent="0.2">
      <c r="A15771" s="26"/>
      <c r="B15771" s="130"/>
    </row>
    <row r="15772" spans="1:2" ht="18" x14ac:dyDescent="0.2">
      <c r="A15772" s="26"/>
      <c r="B15772" s="130"/>
    </row>
    <row r="15773" spans="1:2" ht="18" x14ac:dyDescent="0.2">
      <c r="A15773" s="26"/>
      <c r="B15773" s="130"/>
    </row>
    <row r="15774" spans="1:2" ht="18" x14ac:dyDescent="0.2">
      <c r="A15774" s="26"/>
      <c r="B15774" s="130"/>
    </row>
    <row r="15775" spans="1:2" ht="18" x14ac:dyDescent="0.2">
      <c r="A15775" s="26"/>
      <c r="B15775" s="130"/>
    </row>
    <row r="15776" spans="1:2" ht="18" x14ac:dyDescent="0.2">
      <c r="A15776" s="26"/>
      <c r="B15776" s="130"/>
    </row>
    <row r="15777" spans="1:2" ht="18" x14ac:dyDescent="0.2">
      <c r="A15777" s="26"/>
      <c r="B15777" s="130"/>
    </row>
    <row r="15778" spans="1:2" ht="18" x14ac:dyDescent="0.2">
      <c r="A15778" s="26"/>
      <c r="B15778" s="130"/>
    </row>
    <row r="15779" spans="1:2" ht="18" x14ac:dyDescent="0.2">
      <c r="A15779" s="26"/>
      <c r="B15779" s="130"/>
    </row>
    <row r="15780" spans="1:2" ht="18" x14ac:dyDescent="0.2">
      <c r="A15780" s="26"/>
      <c r="B15780" s="130"/>
    </row>
    <row r="15781" spans="1:2" ht="18" x14ac:dyDescent="0.2">
      <c r="A15781" s="26"/>
      <c r="B15781" s="130"/>
    </row>
    <row r="15782" spans="1:2" ht="18" x14ac:dyDescent="0.2">
      <c r="A15782" s="26"/>
      <c r="B15782" s="130"/>
    </row>
    <row r="15783" spans="1:2" ht="18" x14ac:dyDescent="0.2">
      <c r="A15783" s="26"/>
      <c r="B15783" s="130"/>
    </row>
    <row r="15784" spans="1:2" ht="18" x14ac:dyDescent="0.2">
      <c r="A15784" s="26"/>
      <c r="B15784" s="130"/>
    </row>
    <row r="15785" spans="1:2" ht="18" x14ac:dyDescent="0.2">
      <c r="A15785" s="26"/>
      <c r="B15785" s="130"/>
    </row>
    <row r="15786" spans="1:2" ht="18" x14ac:dyDescent="0.2">
      <c r="A15786" s="26"/>
      <c r="B15786" s="130"/>
    </row>
    <row r="15787" spans="1:2" ht="18" x14ac:dyDescent="0.2">
      <c r="A15787" s="26"/>
      <c r="B15787" s="130"/>
    </row>
    <row r="15788" spans="1:2" ht="18" x14ac:dyDescent="0.2">
      <c r="A15788" s="26"/>
      <c r="B15788" s="130"/>
    </row>
    <row r="15789" spans="1:2" ht="18" x14ac:dyDescent="0.2">
      <c r="A15789" s="26"/>
      <c r="B15789" s="130"/>
    </row>
    <row r="15790" spans="1:2" ht="18" x14ac:dyDescent="0.2">
      <c r="A15790" s="26"/>
      <c r="B15790" s="130"/>
    </row>
    <row r="15791" spans="1:2" ht="18" x14ac:dyDescent="0.2">
      <c r="A15791" s="26"/>
      <c r="B15791" s="130"/>
    </row>
    <row r="15792" spans="1:2" ht="18" x14ac:dyDescent="0.2">
      <c r="A15792" s="26"/>
      <c r="B15792" s="130"/>
    </row>
    <row r="15793" spans="1:2" ht="18" x14ac:dyDescent="0.2">
      <c r="A15793" s="26"/>
      <c r="B15793" s="130"/>
    </row>
    <row r="15794" spans="1:2" ht="18" x14ac:dyDescent="0.2">
      <c r="A15794" s="26"/>
      <c r="B15794" s="130"/>
    </row>
    <row r="15795" spans="1:2" ht="18" x14ac:dyDescent="0.2">
      <c r="A15795" s="26"/>
      <c r="B15795" s="130"/>
    </row>
    <row r="15796" spans="1:2" ht="18" x14ac:dyDescent="0.2">
      <c r="A15796" s="26"/>
      <c r="B15796" s="130"/>
    </row>
    <row r="15797" spans="1:2" ht="18" x14ac:dyDescent="0.2">
      <c r="A15797" s="26"/>
      <c r="B15797" s="130"/>
    </row>
    <row r="15798" spans="1:2" ht="18" x14ac:dyDescent="0.2">
      <c r="A15798" s="26"/>
      <c r="B15798" s="130"/>
    </row>
    <row r="15799" spans="1:2" ht="18" x14ac:dyDescent="0.2">
      <c r="A15799" s="26"/>
      <c r="B15799" s="130"/>
    </row>
    <row r="15800" spans="1:2" ht="18" x14ac:dyDescent="0.2">
      <c r="A15800" s="26"/>
      <c r="B15800" s="130"/>
    </row>
    <row r="15801" spans="1:2" ht="18" x14ac:dyDescent="0.2">
      <c r="A15801" s="26"/>
      <c r="B15801" s="130"/>
    </row>
    <row r="15802" spans="1:2" ht="18" x14ac:dyDescent="0.2">
      <c r="A15802" s="26"/>
      <c r="B15802" s="130"/>
    </row>
    <row r="15803" spans="1:2" ht="18" x14ac:dyDescent="0.2">
      <c r="A15803" s="26"/>
      <c r="B15803" s="130"/>
    </row>
    <row r="15804" spans="1:2" ht="18" x14ac:dyDescent="0.2">
      <c r="A15804" s="26"/>
      <c r="B15804" s="130"/>
    </row>
    <row r="15805" spans="1:2" ht="18" x14ac:dyDescent="0.2">
      <c r="A15805" s="26"/>
      <c r="B15805" s="130"/>
    </row>
    <row r="15806" spans="1:2" ht="18" x14ac:dyDescent="0.2">
      <c r="A15806" s="26"/>
      <c r="B15806" s="130"/>
    </row>
    <row r="15807" spans="1:2" ht="18" x14ac:dyDescent="0.2">
      <c r="A15807" s="26"/>
      <c r="B15807" s="130"/>
    </row>
    <row r="15808" spans="1:2" ht="18" x14ac:dyDescent="0.2">
      <c r="A15808" s="26"/>
      <c r="B15808" s="130"/>
    </row>
    <row r="15809" spans="1:2" ht="18" x14ac:dyDescent="0.2">
      <c r="A15809" s="26"/>
      <c r="B15809" s="130"/>
    </row>
    <row r="15810" spans="1:2" ht="18" x14ac:dyDescent="0.2">
      <c r="A15810" s="26"/>
      <c r="B15810" s="130"/>
    </row>
    <row r="15811" spans="1:2" ht="18" x14ac:dyDescent="0.2">
      <c r="A15811" s="26"/>
      <c r="B15811" s="130"/>
    </row>
    <row r="15812" spans="1:2" ht="18" x14ac:dyDescent="0.2">
      <c r="A15812" s="26"/>
      <c r="B15812" s="130"/>
    </row>
    <row r="15813" spans="1:2" ht="18" x14ac:dyDescent="0.2">
      <c r="A15813" s="26"/>
      <c r="B15813" s="130"/>
    </row>
    <row r="15814" spans="1:2" ht="18" x14ac:dyDescent="0.2">
      <c r="A15814" s="26"/>
      <c r="B15814" s="130"/>
    </row>
    <row r="15815" spans="1:2" ht="18" x14ac:dyDescent="0.2">
      <c r="A15815" s="26"/>
      <c r="B15815" s="130"/>
    </row>
    <row r="15816" spans="1:2" ht="18" x14ac:dyDescent="0.2">
      <c r="A15816" s="26"/>
      <c r="B15816" s="130"/>
    </row>
    <row r="15817" spans="1:2" ht="18" x14ac:dyDescent="0.2">
      <c r="A15817" s="26"/>
      <c r="B15817" s="130"/>
    </row>
    <row r="15818" spans="1:2" ht="18" x14ac:dyDescent="0.2">
      <c r="A15818" s="26"/>
      <c r="B15818" s="130"/>
    </row>
    <row r="15819" spans="1:2" ht="18" x14ac:dyDescent="0.2">
      <c r="A15819" s="26"/>
      <c r="B15819" s="130"/>
    </row>
    <row r="15820" spans="1:2" ht="18" x14ac:dyDescent="0.2">
      <c r="A15820" s="26"/>
      <c r="B15820" s="130"/>
    </row>
    <row r="15821" spans="1:2" ht="18" x14ac:dyDescent="0.2">
      <c r="A15821" s="26"/>
      <c r="B15821" s="130"/>
    </row>
    <row r="15822" spans="1:2" ht="18" x14ac:dyDescent="0.2">
      <c r="A15822" s="26"/>
      <c r="B15822" s="130"/>
    </row>
    <row r="15823" spans="1:2" ht="18" x14ac:dyDescent="0.2">
      <c r="A15823" s="26"/>
      <c r="B15823" s="130"/>
    </row>
    <row r="15824" spans="1:2" ht="18" x14ac:dyDescent="0.2">
      <c r="A15824" s="26"/>
      <c r="B15824" s="130"/>
    </row>
    <row r="15825" spans="1:2" ht="18" x14ac:dyDescent="0.2">
      <c r="A15825" s="26"/>
      <c r="B15825" s="130"/>
    </row>
    <row r="15826" spans="1:2" ht="18" x14ac:dyDescent="0.2">
      <c r="A15826" s="26"/>
      <c r="B15826" s="130"/>
    </row>
    <row r="15827" spans="1:2" ht="18" x14ac:dyDescent="0.2">
      <c r="A15827" s="26"/>
      <c r="B15827" s="130"/>
    </row>
    <row r="15828" spans="1:2" ht="18" x14ac:dyDescent="0.2">
      <c r="A15828" s="26"/>
      <c r="B15828" s="130"/>
    </row>
    <row r="15829" spans="1:2" ht="18" x14ac:dyDescent="0.2">
      <c r="A15829" s="26"/>
      <c r="B15829" s="130"/>
    </row>
    <row r="15830" spans="1:2" ht="18" x14ac:dyDescent="0.2">
      <c r="A15830" s="26"/>
      <c r="B15830" s="130"/>
    </row>
    <row r="15831" spans="1:2" ht="18" x14ac:dyDescent="0.2">
      <c r="A15831" s="26"/>
      <c r="B15831" s="130"/>
    </row>
    <row r="15832" spans="1:2" ht="18" x14ac:dyDescent="0.2">
      <c r="A15832" s="26"/>
      <c r="B15832" s="130"/>
    </row>
    <row r="15833" spans="1:2" ht="18" x14ac:dyDescent="0.2">
      <c r="A15833" s="26"/>
      <c r="B15833" s="130"/>
    </row>
    <row r="15834" spans="1:2" ht="18" x14ac:dyDescent="0.2">
      <c r="A15834" s="26"/>
      <c r="B15834" s="130"/>
    </row>
    <row r="15835" spans="1:2" ht="18" x14ac:dyDescent="0.2">
      <c r="A15835" s="26"/>
      <c r="B15835" s="130"/>
    </row>
    <row r="15836" spans="1:2" ht="18" x14ac:dyDescent="0.2">
      <c r="A15836" s="26"/>
      <c r="B15836" s="130"/>
    </row>
    <row r="15837" spans="1:2" ht="18" x14ac:dyDescent="0.2">
      <c r="A15837" s="26"/>
      <c r="B15837" s="130"/>
    </row>
    <row r="15838" spans="1:2" ht="18" x14ac:dyDescent="0.2">
      <c r="A15838" s="26"/>
      <c r="B15838" s="130"/>
    </row>
    <row r="15839" spans="1:2" ht="18" x14ac:dyDescent="0.2">
      <c r="A15839" s="26"/>
      <c r="B15839" s="130"/>
    </row>
    <row r="15840" spans="1:2" ht="18" x14ac:dyDescent="0.2">
      <c r="A15840" s="26"/>
      <c r="B15840" s="130"/>
    </row>
    <row r="15841" spans="1:2" ht="18" x14ac:dyDescent="0.2">
      <c r="A15841" s="26"/>
      <c r="B15841" s="130"/>
    </row>
    <row r="15842" spans="1:2" ht="18" x14ac:dyDescent="0.2">
      <c r="A15842" s="26"/>
      <c r="B15842" s="130"/>
    </row>
    <row r="15843" spans="1:2" ht="18" x14ac:dyDescent="0.2">
      <c r="A15843" s="26"/>
      <c r="B15843" s="130"/>
    </row>
    <row r="15844" spans="1:2" ht="18" x14ac:dyDescent="0.2">
      <c r="A15844" s="26"/>
      <c r="B15844" s="130"/>
    </row>
    <row r="15845" spans="1:2" ht="18" x14ac:dyDescent="0.2">
      <c r="A15845" s="26"/>
      <c r="B15845" s="130"/>
    </row>
    <row r="15846" spans="1:2" ht="18" x14ac:dyDescent="0.2">
      <c r="A15846" s="26"/>
      <c r="B15846" s="130"/>
    </row>
    <row r="15847" spans="1:2" ht="18" x14ac:dyDescent="0.2">
      <c r="A15847" s="26"/>
      <c r="B15847" s="130"/>
    </row>
    <row r="15848" spans="1:2" ht="18" x14ac:dyDescent="0.2">
      <c r="A15848" s="26"/>
      <c r="B15848" s="130"/>
    </row>
    <row r="15849" spans="1:2" ht="18" x14ac:dyDescent="0.2">
      <c r="A15849" s="26"/>
      <c r="B15849" s="130"/>
    </row>
    <row r="15850" spans="1:2" ht="18" x14ac:dyDescent="0.2">
      <c r="A15850" s="26"/>
      <c r="B15850" s="130"/>
    </row>
    <row r="15851" spans="1:2" ht="18" x14ac:dyDescent="0.2">
      <c r="A15851" s="26"/>
      <c r="B15851" s="130"/>
    </row>
    <row r="15852" spans="1:2" ht="18" x14ac:dyDescent="0.2">
      <c r="A15852" s="26"/>
      <c r="B15852" s="130"/>
    </row>
    <row r="15853" spans="1:2" ht="18" x14ac:dyDescent="0.2">
      <c r="A15853" s="26"/>
      <c r="B15853" s="130"/>
    </row>
    <row r="15854" spans="1:2" ht="18" x14ac:dyDescent="0.2">
      <c r="A15854" s="26"/>
      <c r="B15854" s="130"/>
    </row>
    <row r="15855" spans="1:2" ht="18" x14ac:dyDescent="0.2">
      <c r="A15855" s="26"/>
      <c r="B15855" s="130"/>
    </row>
    <row r="15856" spans="1:2" ht="18" x14ac:dyDescent="0.2">
      <c r="A15856" s="26"/>
      <c r="B15856" s="130"/>
    </row>
    <row r="15857" spans="1:2" ht="18" x14ac:dyDescent="0.2">
      <c r="A15857" s="26"/>
      <c r="B15857" s="130"/>
    </row>
    <row r="15858" spans="1:2" ht="18" x14ac:dyDescent="0.2">
      <c r="A15858" s="26"/>
      <c r="B15858" s="130"/>
    </row>
    <row r="15859" spans="1:2" ht="18" x14ac:dyDescent="0.2">
      <c r="A15859" s="26"/>
      <c r="B15859" s="130"/>
    </row>
    <row r="15860" spans="1:2" ht="18" x14ac:dyDescent="0.2">
      <c r="A15860" s="26"/>
      <c r="B15860" s="130"/>
    </row>
    <row r="15861" spans="1:2" ht="18" x14ac:dyDescent="0.2">
      <c r="A15861" s="26"/>
      <c r="B15861" s="130"/>
    </row>
    <row r="15862" spans="1:2" ht="18" x14ac:dyDescent="0.2">
      <c r="A15862" s="26"/>
      <c r="B15862" s="130"/>
    </row>
    <row r="15863" spans="1:2" ht="18" x14ac:dyDescent="0.2">
      <c r="A15863" s="26"/>
      <c r="B15863" s="130"/>
    </row>
    <row r="15864" spans="1:2" ht="18" x14ac:dyDescent="0.2">
      <c r="A15864" s="26"/>
      <c r="B15864" s="130"/>
    </row>
    <row r="15865" spans="1:2" ht="18" x14ac:dyDescent="0.2">
      <c r="A15865" s="26"/>
      <c r="B15865" s="130"/>
    </row>
    <row r="15866" spans="1:2" ht="18" x14ac:dyDescent="0.2">
      <c r="A15866" s="26"/>
      <c r="B15866" s="130"/>
    </row>
    <row r="15867" spans="1:2" ht="18" x14ac:dyDescent="0.2">
      <c r="A15867" s="26"/>
      <c r="B15867" s="130"/>
    </row>
    <row r="15868" spans="1:2" ht="18" x14ac:dyDescent="0.2">
      <c r="A15868" s="26"/>
      <c r="B15868" s="130"/>
    </row>
    <row r="15869" spans="1:2" ht="18" x14ac:dyDescent="0.2">
      <c r="A15869" s="26"/>
      <c r="B15869" s="130"/>
    </row>
    <row r="15870" spans="1:2" ht="18" x14ac:dyDescent="0.2">
      <c r="A15870" s="26"/>
      <c r="B15870" s="130"/>
    </row>
    <row r="15871" spans="1:2" ht="18" x14ac:dyDescent="0.2">
      <c r="A15871" s="26"/>
      <c r="B15871" s="130"/>
    </row>
    <row r="15872" spans="1:2" ht="18" x14ac:dyDescent="0.2">
      <c r="A15872" s="26"/>
      <c r="B15872" s="130"/>
    </row>
    <row r="15873" spans="1:2" ht="18" x14ac:dyDescent="0.2">
      <c r="A15873" s="26"/>
      <c r="B15873" s="130"/>
    </row>
    <row r="15874" spans="1:2" ht="18" x14ac:dyDescent="0.2">
      <c r="A15874" s="26"/>
      <c r="B15874" s="130"/>
    </row>
    <row r="15875" spans="1:2" ht="18" x14ac:dyDescent="0.2">
      <c r="A15875" s="26"/>
      <c r="B15875" s="130"/>
    </row>
    <row r="15876" spans="1:2" ht="18" x14ac:dyDescent="0.2">
      <c r="A15876" s="26"/>
      <c r="B15876" s="130"/>
    </row>
    <row r="15877" spans="1:2" ht="18" x14ac:dyDescent="0.2">
      <c r="A15877" s="26"/>
      <c r="B15877" s="130"/>
    </row>
    <row r="15878" spans="1:2" ht="18" x14ac:dyDescent="0.2">
      <c r="A15878" s="26"/>
      <c r="B15878" s="130"/>
    </row>
    <row r="15879" spans="1:2" ht="18" x14ac:dyDescent="0.2">
      <c r="A15879" s="26"/>
      <c r="B15879" s="130"/>
    </row>
    <row r="15880" spans="1:2" ht="18" x14ac:dyDescent="0.2">
      <c r="A15880" s="26"/>
      <c r="B15880" s="130"/>
    </row>
    <row r="15881" spans="1:2" ht="18" x14ac:dyDescent="0.2">
      <c r="A15881" s="26"/>
      <c r="B15881" s="130"/>
    </row>
    <row r="15882" spans="1:2" ht="18" x14ac:dyDescent="0.2">
      <c r="A15882" s="26"/>
      <c r="B15882" s="130"/>
    </row>
    <row r="15883" spans="1:2" ht="18" x14ac:dyDescent="0.2">
      <c r="A15883" s="26"/>
      <c r="B15883" s="130"/>
    </row>
    <row r="15884" spans="1:2" ht="18" x14ac:dyDescent="0.2">
      <c r="A15884" s="26"/>
      <c r="B15884" s="130"/>
    </row>
    <row r="15885" spans="1:2" ht="18" x14ac:dyDescent="0.2">
      <c r="A15885" s="26"/>
      <c r="B15885" s="130"/>
    </row>
    <row r="15886" spans="1:2" ht="18" x14ac:dyDescent="0.2">
      <c r="A15886" s="26"/>
      <c r="B15886" s="130"/>
    </row>
    <row r="15887" spans="1:2" ht="18" x14ac:dyDescent="0.2">
      <c r="A15887" s="26"/>
      <c r="B15887" s="130"/>
    </row>
    <row r="15888" spans="1:2" ht="18" x14ac:dyDescent="0.2">
      <c r="A15888" s="26"/>
      <c r="B15888" s="130"/>
    </row>
    <row r="15889" spans="1:2" ht="18" x14ac:dyDescent="0.2">
      <c r="A15889" s="26"/>
      <c r="B15889" s="130"/>
    </row>
    <row r="15890" spans="1:2" ht="18" x14ac:dyDescent="0.2">
      <c r="A15890" s="26"/>
      <c r="B15890" s="130"/>
    </row>
    <row r="15891" spans="1:2" ht="18" x14ac:dyDescent="0.2">
      <c r="A15891" s="26"/>
      <c r="B15891" s="130"/>
    </row>
    <row r="15892" spans="1:2" ht="18" x14ac:dyDescent="0.2">
      <c r="A15892" s="26"/>
      <c r="B15892" s="130"/>
    </row>
    <row r="15893" spans="1:2" ht="18" x14ac:dyDescent="0.2">
      <c r="A15893" s="26"/>
      <c r="B15893" s="130"/>
    </row>
    <row r="15894" spans="1:2" ht="18" x14ac:dyDescent="0.2">
      <c r="A15894" s="26"/>
      <c r="B15894" s="130"/>
    </row>
    <row r="15895" spans="1:2" ht="18" x14ac:dyDescent="0.2">
      <c r="A15895" s="26"/>
      <c r="B15895" s="130"/>
    </row>
    <row r="15896" spans="1:2" ht="18" x14ac:dyDescent="0.2">
      <c r="A15896" s="26"/>
      <c r="B15896" s="130"/>
    </row>
    <row r="15897" spans="1:2" ht="18" x14ac:dyDescent="0.2">
      <c r="A15897" s="26"/>
      <c r="B15897" s="130"/>
    </row>
    <row r="15898" spans="1:2" ht="18" x14ac:dyDescent="0.2">
      <c r="A15898" s="26"/>
      <c r="B15898" s="130"/>
    </row>
    <row r="15899" spans="1:2" ht="18" x14ac:dyDescent="0.2">
      <c r="A15899" s="26"/>
      <c r="B15899" s="130"/>
    </row>
    <row r="15900" spans="1:2" ht="18" x14ac:dyDescent="0.2">
      <c r="A15900" s="26"/>
      <c r="B15900" s="130"/>
    </row>
    <row r="15901" spans="1:2" ht="18" x14ac:dyDescent="0.2">
      <c r="A15901" s="26"/>
      <c r="B15901" s="130"/>
    </row>
    <row r="15902" spans="1:2" ht="18" x14ac:dyDescent="0.2">
      <c r="A15902" s="26"/>
      <c r="B15902" s="130"/>
    </row>
    <row r="15903" spans="1:2" ht="18" x14ac:dyDescent="0.2">
      <c r="A15903" s="26"/>
      <c r="B15903" s="130"/>
    </row>
    <row r="15904" spans="1:2" ht="18" x14ac:dyDescent="0.2">
      <c r="A15904" s="26"/>
      <c r="B15904" s="130"/>
    </row>
    <row r="15905" spans="1:2" ht="18" x14ac:dyDescent="0.2">
      <c r="A15905" s="26"/>
      <c r="B15905" s="130"/>
    </row>
    <row r="15906" spans="1:2" ht="18" x14ac:dyDescent="0.2">
      <c r="A15906" s="26"/>
      <c r="B15906" s="130"/>
    </row>
    <row r="15907" spans="1:2" ht="18" x14ac:dyDescent="0.2">
      <c r="A15907" s="26"/>
      <c r="B15907" s="130"/>
    </row>
    <row r="15908" spans="1:2" ht="18" x14ac:dyDescent="0.2">
      <c r="A15908" s="26"/>
      <c r="B15908" s="130"/>
    </row>
    <row r="15909" spans="1:2" ht="18" x14ac:dyDescent="0.2">
      <c r="A15909" s="26"/>
      <c r="B15909" s="130"/>
    </row>
    <row r="15910" spans="1:2" ht="18" x14ac:dyDescent="0.2">
      <c r="A15910" s="26"/>
      <c r="B15910" s="130"/>
    </row>
    <row r="15911" spans="1:2" ht="18" x14ac:dyDescent="0.2">
      <c r="A15911" s="26"/>
      <c r="B15911" s="130"/>
    </row>
    <row r="15912" spans="1:2" ht="18" x14ac:dyDescent="0.2">
      <c r="A15912" s="26"/>
      <c r="B15912" s="130"/>
    </row>
    <row r="15913" spans="1:2" ht="18" x14ac:dyDescent="0.2">
      <c r="A15913" s="26"/>
      <c r="B15913" s="130"/>
    </row>
    <row r="15914" spans="1:2" ht="18" x14ac:dyDescent="0.2">
      <c r="A15914" s="26"/>
      <c r="B15914" s="130"/>
    </row>
    <row r="15915" spans="1:2" ht="18" x14ac:dyDescent="0.2">
      <c r="A15915" s="26"/>
      <c r="B15915" s="130"/>
    </row>
    <row r="15916" spans="1:2" ht="18" x14ac:dyDescent="0.2">
      <c r="A15916" s="26"/>
      <c r="B15916" s="130"/>
    </row>
    <row r="15917" spans="1:2" ht="18" x14ac:dyDescent="0.2">
      <c r="A15917" s="26"/>
      <c r="B15917" s="130"/>
    </row>
    <row r="15918" spans="1:2" ht="18" x14ac:dyDescent="0.2">
      <c r="A15918" s="26"/>
      <c r="B15918" s="130"/>
    </row>
    <row r="15919" spans="1:2" ht="18" x14ac:dyDescent="0.2">
      <c r="A15919" s="26"/>
      <c r="B15919" s="130"/>
    </row>
    <row r="15920" spans="1:2" ht="18" x14ac:dyDescent="0.2">
      <c r="A15920" s="26"/>
      <c r="B15920" s="130"/>
    </row>
    <row r="15921" spans="1:2" ht="18" x14ac:dyDescent="0.2">
      <c r="A15921" s="26"/>
      <c r="B15921" s="130"/>
    </row>
    <row r="15922" spans="1:2" ht="18" x14ac:dyDescent="0.2">
      <c r="A15922" s="26"/>
      <c r="B15922" s="130"/>
    </row>
    <row r="15923" spans="1:2" ht="18" x14ac:dyDescent="0.2">
      <c r="A15923" s="26"/>
      <c r="B15923" s="130"/>
    </row>
    <row r="15924" spans="1:2" ht="18" x14ac:dyDescent="0.2">
      <c r="A15924" s="26"/>
      <c r="B15924" s="130"/>
    </row>
    <row r="15925" spans="1:2" ht="18" x14ac:dyDescent="0.2">
      <c r="A15925" s="26"/>
      <c r="B15925" s="130"/>
    </row>
    <row r="15926" spans="1:2" ht="18" x14ac:dyDescent="0.2">
      <c r="A15926" s="26"/>
      <c r="B15926" s="130"/>
    </row>
    <row r="15927" spans="1:2" ht="18" x14ac:dyDescent="0.2">
      <c r="A15927" s="26"/>
      <c r="B15927" s="130"/>
    </row>
    <row r="15928" spans="1:2" ht="18" x14ac:dyDescent="0.2">
      <c r="A15928" s="26"/>
      <c r="B15928" s="130"/>
    </row>
    <row r="15929" spans="1:2" ht="18" x14ac:dyDescent="0.2">
      <c r="A15929" s="26"/>
      <c r="B15929" s="130"/>
    </row>
    <row r="15930" spans="1:2" ht="18" x14ac:dyDescent="0.2">
      <c r="A15930" s="26"/>
      <c r="B15930" s="130"/>
    </row>
    <row r="15931" spans="1:2" ht="18" x14ac:dyDescent="0.2">
      <c r="A15931" s="26"/>
      <c r="B15931" s="130"/>
    </row>
    <row r="15932" spans="1:2" ht="18" x14ac:dyDescent="0.2">
      <c r="A15932" s="26"/>
      <c r="B15932" s="130"/>
    </row>
    <row r="15933" spans="1:2" ht="18" x14ac:dyDescent="0.2">
      <c r="A15933" s="26"/>
      <c r="B15933" s="130"/>
    </row>
    <row r="15934" spans="1:2" ht="18" x14ac:dyDescent="0.2">
      <c r="A15934" s="26"/>
      <c r="B15934" s="130"/>
    </row>
    <row r="15935" spans="1:2" ht="18" x14ac:dyDescent="0.2">
      <c r="A15935" s="26"/>
      <c r="B15935" s="130"/>
    </row>
    <row r="15936" spans="1:2" ht="18" x14ac:dyDescent="0.2">
      <c r="A15936" s="26"/>
      <c r="B15936" s="130"/>
    </row>
    <row r="15937" spans="1:2" ht="18" x14ac:dyDescent="0.2">
      <c r="A15937" s="26"/>
      <c r="B15937" s="130"/>
    </row>
    <row r="15938" spans="1:2" ht="18" x14ac:dyDescent="0.2">
      <c r="A15938" s="26"/>
      <c r="B15938" s="130"/>
    </row>
    <row r="15939" spans="1:2" ht="18" x14ac:dyDescent="0.2">
      <c r="A15939" s="26"/>
      <c r="B15939" s="130"/>
    </row>
    <row r="15940" spans="1:2" ht="18" x14ac:dyDescent="0.2">
      <c r="A15940" s="26"/>
      <c r="B15940" s="130"/>
    </row>
    <row r="15941" spans="1:2" ht="18" x14ac:dyDescent="0.2">
      <c r="A15941" s="26"/>
      <c r="B15941" s="130"/>
    </row>
    <row r="15942" spans="1:2" ht="18" x14ac:dyDescent="0.2">
      <c r="A15942" s="26"/>
      <c r="B15942" s="130"/>
    </row>
    <row r="15943" spans="1:2" ht="18" x14ac:dyDescent="0.2">
      <c r="A15943" s="26"/>
      <c r="B15943" s="130"/>
    </row>
    <row r="15944" spans="1:2" ht="18" x14ac:dyDescent="0.2">
      <c r="A15944" s="26"/>
      <c r="B15944" s="130"/>
    </row>
    <row r="15945" spans="1:2" ht="18" x14ac:dyDescent="0.2">
      <c r="A15945" s="26"/>
      <c r="B15945" s="130"/>
    </row>
    <row r="15946" spans="1:2" ht="18" x14ac:dyDescent="0.2">
      <c r="A15946" s="26"/>
      <c r="B15946" s="130"/>
    </row>
    <row r="15947" spans="1:2" ht="18" x14ac:dyDescent="0.2">
      <c r="A15947" s="26"/>
      <c r="B15947" s="130"/>
    </row>
    <row r="15948" spans="1:2" ht="18" x14ac:dyDescent="0.2">
      <c r="A15948" s="26"/>
      <c r="B15948" s="130"/>
    </row>
    <row r="15949" spans="1:2" ht="18" x14ac:dyDescent="0.2">
      <c r="A15949" s="26"/>
      <c r="B15949" s="130"/>
    </row>
    <row r="15950" spans="1:2" ht="18" x14ac:dyDescent="0.2">
      <c r="A15950" s="26"/>
      <c r="B15950" s="130"/>
    </row>
    <row r="15951" spans="1:2" ht="18" x14ac:dyDescent="0.2">
      <c r="A15951" s="26"/>
      <c r="B15951" s="130"/>
    </row>
    <row r="15952" spans="1:2" ht="18" x14ac:dyDescent="0.2">
      <c r="A15952" s="26"/>
      <c r="B15952" s="130"/>
    </row>
    <row r="15953" spans="1:2" ht="18" x14ac:dyDescent="0.2">
      <c r="A15953" s="26"/>
      <c r="B15953" s="130"/>
    </row>
    <row r="15954" spans="1:2" ht="18" x14ac:dyDescent="0.2">
      <c r="A15954" s="26"/>
      <c r="B15954" s="130"/>
    </row>
    <row r="15955" spans="1:2" ht="18" x14ac:dyDescent="0.2">
      <c r="A15955" s="26"/>
      <c r="B15955" s="130"/>
    </row>
    <row r="15956" spans="1:2" ht="18" x14ac:dyDescent="0.2">
      <c r="A15956" s="26"/>
      <c r="B15956" s="130"/>
    </row>
    <row r="15957" spans="1:2" ht="18" x14ac:dyDescent="0.2">
      <c r="A15957" s="26"/>
      <c r="B15957" s="130"/>
    </row>
    <row r="15958" spans="1:2" ht="18" x14ac:dyDescent="0.2">
      <c r="A15958" s="26"/>
      <c r="B15958" s="130"/>
    </row>
    <row r="15959" spans="1:2" ht="18" x14ac:dyDescent="0.2">
      <c r="A15959" s="26"/>
      <c r="B15959" s="130"/>
    </row>
    <row r="15960" spans="1:2" ht="18" x14ac:dyDescent="0.2">
      <c r="A15960" s="26"/>
      <c r="B15960" s="130"/>
    </row>
    <row r="15961" spans="1:2" ht="18" x14ac:dyDescent="0.2">
      <c r="A15961" s="26"/>
      <c r="B15961" s="130"/>
    </row>
    <row r="15962" spans="1:2" ht="18" x14ac:dyDescent="0.2">
      <c r="A15962" s="26"/>
      <c r="B15962" s="130"/>
    </row>
    <row r="15963" spans="1:2" ht="18" x14ac:dyDescent="0.2">
      <c r="A15963" s="26"/>
      <c r="B15963" s="130"/>
    </row>
    <row r="15964" spans="1:2" ht="18" x14ac:dyDescent="0.2">
      <c r="A15964" s="26"/>
      <c r="B15964" s="130"/>
    </row>
    <row r="15965" spans="1:2" ht="18" x14ac:dyDescent="0.2">
      <c r="A15965" s="26"/>
      <c r="B15965" s="130"/>
    </row>
    <row r="15966" spans="1:2" ht="18" x14ac:dyDescent="0.2">
      <c r="A15966" s="26"/>
      <c r="B15966" s="130"/>
    </row>
    <row r="15967" spans="1:2" ht="18" x14ac:dyDescent="0.2">
      <c r="A15967" s="26"/>
      <c r="B15967" s="130"/>
    </row>
    <row r="15968" spans="1:2" ht="18" x14ac:dyDescent="0.2">
      <c r="A15968" s="26"/>
      <c r="B15968" s="130"/>
    </row>
    <row r="15969" spans="1:2" ht="18" x14ac:dyDescent="0.2">
      <c r="A15969" s="26"/>
      <c r="B15969" s="130"/>
    </row>
    <row r="15970" spans="1:2" ht="18" x14ac:dyDescent="0.2">
      <c r="A15970" s="26"/>
      <c r="B15970" s="130"/>
    </row>
    <row r="15971" spans="1:2" ht="18" x14ac:dyDescent="0.2">
      <c r="A15971" s="26"/>
      <c r="B15971" s="130"/>
    </row>
    <row r="15972" spans="1:2" ht="18" x14ac:dyDescent="0.2">
      <c r="A15972" s="26"/>
      <c r="B15972" s="130"/>
    </row>
    <row r="15973" spans="1:2" ht="18" x14ac:dyDescent="0.2">
      <c r="A15973" s="26"/>
      <c r="B15973" s="130"/>
    </row>
    <row r="15974" spans="1:2" ht="18" x14ac:dyDescent="0.2">
      <c r="A15974" s="26"/>
      <c r="B15974" s="130"/>
    </row>
    <row r="15975" spans="1:2" ht="18" x14ac:dyDescent="0.2">
      <c r="A15975" s="26"/>
      <c r="B15975" s="130"/>
    </row>
    <row r="15976" spans="1:2" ht="18" x14ac:dyDescent="0.2">
      <c r="A15976" s="26"/>
      <c r="B15976" s="130"/>
    </row>
    <row r="15977" spans="1:2" ht="18" x14ac:dyDescent="0.2">
      <c r="A15977" s="26"/>
      <c r="B15977" s="130"/>
    </row>
    <row r="15978" spans="1:2" ht="18" x14ac:dyDescent="0.2">
      <c r="A15978" s="26"/>
      <c r="B15978" s="130"/>
    </row>
    <row r="15979" spans="1:2" ht="18" x14ac:dyDescent="0.2">
      <c r="A15979" s="26"/>
      <c r="B15979" s="130"/>
    </row>
    <row r="15980" spans="1:2" ht="18" x14ac:dyDescent="0.2">
      <c r="A15980" s="26"/>
      <c r="B15980" s="130"/>
    </row>
    <row r="15981" spans="1:2" ht="18" x14ac:dyDescent="0.2">
      <c r="A15981" s="26"/>
      <c r="B15981" s="130"/>
    </row>
    <row r="15982" spans="1:2" ht="18" x14ac:dyDescent="0.2">
      <c r="A15982" s="26"/>
      <c r="B15982" s="130"/>
    </row>
    <row r="15983" spans="1:2" ht="18" x14ac:dyDescent="0.2">
      <c r="A15983" s="26"/>
      <c r="B15983" s="130"/>
    </row>
    <row r="15984" spans="1:2" ht="18" x14ac:dyDescent="0.2">
      <c r="A15984" s="26"/>
      <c r="B15984" s="130"/>
    </row>
    <row r="15985" spans="1:2" ht="18" x14ac:dyDescent="0.2">
      <c r="A15985" s="26"/>
      <c r="B15985" s="130"/>
    </row>
    <row r="15986" spans="1:2" ht="18" x14ac:dyDescent="0.2">
      <c r="A15986" s="26"/>
      <c r="B15986" s="130"/>
    </row>
    <row r="15987" spans="1:2" ht="18" x14ac:dyDescent="0.2">
      <c r="A15987" s="26"/>
      <c r="B15987" s="130"/>
    </row>
    <row r="15988" spans="1:2" ht="18" x14ac:dyDescent="0.2">
      <c r="A15988" s="26"/>
      <c r="B15988" s="130"/>
    </row>
    <row r="15989" spans="1:2" ht="18" x14ac:dyDescent="0.2">
      <c r="A15989" s="26"/>
      <c r="B15989" s="130"/>
    </row>
    <row r="15990" spans="1:2" ht="18" x14ac:dyDescent="0.2">
      <c r="A15990" s="26"/>
      <c r="B15990" s="130"/>
    </row>
    <row r="15991" spans="1:2" ht="18" x14ac:dyDescent="0.2">
      <c r="A15991" s="26"/>
      <c r="B15991" s="130"/>
    </row>
    <row r="15992" spans="1:2" ht="18" x14ac:dyDescent="0.2">
      <c r="A15992" s="26"/>
      <c r="B15992" s="130"/>
    </row>
    <row r="15993" spans="1:2" ht="18" x14ac:dyDescent="0.2">
      <c r="A15993" s="26"/>
      <c r="B15993" s="130"/>
    </row>
    <row r="15994" spans="1:2" ht="18" x14ac:dyDescent="0.2">
      <c r="A15994" s="26"/>
      <c r="B15994" s="130"/>
    </row>
    <row r="15995" spans="1:2" ht="18" x14ac:dyDescent="0.2">
      <c r="A15995" s="26"/>
      <c r="B15995" s="130"/>
    </row>
    <row r="15996" spans="1:2" ht="18" x14ac:dyDescent="0.2">
      <c r="A15996" s="26"/>
      <c r="B15996" s="130"/>
    </row>
    <row r="15997" spans="1:2" ht="18" x14ac:dyDescent="0.2">
      <c r="A15997" s="26"/>
      <c r="B15997" s="130"/>
    </row>
    <row r="15998" spans="1:2" ht="18" x14ac:dyDescent="0.2">
      <c r="A15998" s="26"/>
      <c r="B15998" s="130"/>
    </row>
    <row r="15999" spans="1:2" ht="18" x14ac:dyDescent="0.2">
      <c r="A15999" s="26"/>
      <c r="B15999" s="130"/>
    </row>
    <row r="16000" spans="1:2" ht="18" x14ac:dyDescent="0.2">
      <c r="A16000" s="26"/>
      <c r="B16000" s="130"/>
    </row>
    <row r="16001" spans="1:2" ht="18" x14ac:dyDescent="0.2">
      <c r="A16001" s="26"/>
      <c r="B16001" s="130"/>
    </row>
    <row r="16002" spans="1:2" ht="18" x14ac:dyDescent="0.2">
      <c r="A16002" s="26"/>
      <c r="B16002" s="130"/>
    </row>
    <row r="16003" spans="1:2" ht="18" x14ac:dyDescent="0.2">
      <c r="A16003" s="26"/>
      <c r="B16003" s="130"/>
    </row>
    <row r="16004" spans="1:2" ht="18" x14ac:dyDescent="0.2">
      <c r="A16004" s="26"/>
      <c r="B16004" s="130"/>
    </row>
    <row r="16005" spans="1:2" ht="18" x14ac:dyDescent="0.2">
      <c r="A16005" s="26"/>
      <c r="B16005" s="130"/>
    </row>
    <row r="16006" spans="1:2" ht="18" x14ac:dyDescent="0.2">
      <c r="A16006" s="26"/>
      <c r="B16006" s="130"/>
    </row>
    <row r="16007" spans="1:2" ht="18" x14ac:dyDescent="0.2">
      <c r="A16007" s="26"/>
      <c r="B16007" s="130"/>
    </row>
    <row r="16008" spans="1:2" ht="18" x14ac:dyDescent="0.2">
      <c r="A16008" s="26"/>
      <c r="B16008" s="130"/>
    </row>
    <row r="16009" spans="1:2" ht="18" x14ac:dyDescent="0.2">
      <c r="A16009" s="26"/>
      <c r="B16009" s="130"/>
    </row>
    <row r="16010" spans="1:2" ht="18" x14ac:dyDescent="0.2">
      <c r="A16010" s="26"/>
      <c r="B16010" s="130"/>
    </row>
    <row r="16011" spans="1:2" ht="18" x14ac:dyDescent="0.2">
      <c r="A16011" s="26"/>
      <c r="B16011" s="130"/>
    </row>
    <row r="16012" spans="1:2" ht="18" x14ac:dyDescent="0.2">
      <c r="A16012" s="26"/>
      <c r="B16012" s="130"/>
    </row>
    <row r="16013" spans="1:2" ht="18" x14ac:dyDescent="0.2">
      <c r="A16013" s="26"/>
      <c r="B16013" s="130"/>
    </row>
    <row r="16014" spans="1:2" ht="18" x14ac:dyDescent="0.2">
      <c r="A16014" s="26"/>
      <c r="B16014" s="130"/>
    </row>
    <row r="16015" spans="1:2" ht="18" x14ac:dyDescent="0.2">
      <c r="A16015" s="26"/>
      <c r="B16015" s="130"/>
    </row>
    <row r="16016" spans="1:2" ht="18" x14ac:dyDescent="0.2">
      <c r="A16016" s="26"/>
      <c r="B16016" s="130"/>
    </row>
    <row r="16017" spans="1:2" ht="18" x14ac:dyDescent="0.2">
      <c r="A16017" s="26"/>
      <c r="B16017" s="130"/>
    </row>
    <row r="16018" spans="1:2" ht="18" x14ac:dyDescent="0.2">
      <c r="A16018" s="26"/>
      <c r="B16018" s="130"/>
    </row>
    <row r="16019" spans="1:2" ht="18" x14ac:dyDescent="0.2">
      <c r="A16019" s="26"/>
      <c r="B16019" s="130"/>
    </row>
    <row r="16020" spans="1:2" ht="18" x14ac:dyDescent="0.2">
      <c r="A16020" s="26"/>
      <c r="B16020" s="130"/>
    </row>
    <row r="16021" spans="1:2" ht="18" x14ac:dyDescent="0.2">
      <c r="A16021" s="26"/>
      <c r="B16021" s="130"/>
    </row>
    <row r="16022" spans="1:2" ht="18" x14ac:dyDescent="0.2">
      <c r="A16022" s="26"/>
      <c r="B16022" s="130"/>
    </row>
    <row r="16023" spans="1:2" ht="18" x14ac:dyDescent="0.2">
      <c r="A16023" s="26"/>
      <c r="B16023" s="130"/>
    </row>
    <row r="16024" spans="1:2" ht="18" x14ac:dyDescent="0.2">
      <c r="A16024" s="26"/>
      <c r="B16024" s="130"/>
    </row>
    <row r="16025" spans="1:2" ht="18" x14ac:dyDescent="0.2">
      <c r="A16025" s="26"/>
      <c r="B16025" s="130"/>
    </row>
    <row r="16026" spans="1:2" ht="18" x14ac:dyDescent="0.2">
      <c r="A16026" s="26"/>
      <c r="B16026" s="130"/>
    </row>
    <row r="16027" spans="1:2" ht="18" x14ac:dyDescent="0.2">
      <c r="A16027" s="26"/>
      <c r="B16027" s="130"/>
    </row>
    <row r="16028" spans="1:2" ht="18" x14ac:dyDescent="0.2">
      <c r="A16028" s="26"/>
      <c r="B16028" s="130"/>
    </row>
    <row r="16029" spans="1:2" ht="18" x14ac:dyDescent="0.2">
      <c r="A16029" s="26"/>
      <c r="B16029" s="130"/>
    </row>
    <row r="16030" spans="1:2" ht="18" x14ac:dyDescent="0.2">
      <c r="A16030" s="26"/>
      <c r="B16030" s="130"/>
    </row>
    <row r="16031" spans="1:2" ht="18" x14ac:dyDescent="0.2">
      <c r="A16031" s="26"/>
      <c r="B16031" s="130"/>
    </row>
    <row r="16032" spans="1:2" ht="18" x14ac:dyDescent="0.2">
      <c r="A16032" s="26"/>
      <c r="B16032" s="130"/>
    </row>
    <row r="16033" spans="1:2" ht="18" x14ac:dyDescent="0.2">
      <c r="A16033" s="26"/>
      <c r="B16033" s="130"/>
    </row>
    <row r="16034" spans="1:2" ht="18" x14ac:dyDescent="0.2">
      <c r="A16034" s="26"/>
      <c r="B16034" s="130"/>
    </row>
    <row r="16035" spans="1:2" ht="18" x14ac:dyDescent="0.2">
      <c r="A16035" s="26"/>
      <c r="B16035" s="130"/>
    </row>
    <row r="16036" spans="1:2" ht="18" x14ac:dyDescent="0.2">
      <c r="A16036" s="26"/>
      <c r="B16036" s="130"/>
    </row>
    <row r="16037" spans="1:2" ht="18" x14ac:dyDescent="0.2">
      <c r="A16037" s="26"/>
      <c r="B16037" s="130"/>
    </row>
    <row r="16038" spans="1:2" ht="18" x14ac:dyDescent="0.2">
      <c r="A16038" s="26"/>
      <c r="B16038" s="130"/>
    </row>
    <row r="16039" spans="1:2" ht="18" x14ac:dyDescent="0.2">
      <c r="A16039" s="26"/>
      <c r="B16039" s="130"/>
    </row>
    <row r="16040" spans="1:2" ht="18" x14ac:dyDescent="0.2">
      <c r="A16040" s="26"/>
      <c r="B16040" s="130"/>
    </row>
    <row r="16041" spans="1:2" ht="18" x14ac:dyDescent="0.2">
      <c r="A16041" s="26"/>
      <c r="B16041" s="130"/>
    </row>
    <row r="16042" spans="1:2" ht="18" x14ac:dyDescent="0.2">
      <c r="A16042" s="26"/>
      <c r="B16042" s="130"/>
    </row>
    <row r="16043" spans="1:2" ht="18" x14ac:dyDescent="0.2">
      <c r="A16043" s="26"/>
      <c r="B16043" s="130"/>
    </row>
    <row r="16044" spans="1:2" ht="18" x14ac:dyDescent="0.2">
      <c r="A16044" s="26"/>
      <c r="B16044" s="130"/>
    </row>
    <row r="16045" spans="1:2" ht="18" x14ac:dyDescent="0.2">
      <c r="A16045" s="26"/>
      <c r="B16045" s="130"/>
    </row>
    <row r="16046" spans="1:2" ht="18" x14ac:dyDescent="0.2">
      <c r="A16046" s="26"/>
      <c r="B16046" s="130"/>
    </row>
    <row r="16047" spans="1:2" ht="18" x14ac:dyDescent="0.2">
      <c r="A16047" s="26"/>
      <c r="B16047" s="130"/>
    </row>
    <row r="16048" spans="1:2" ht="18" x14ac:dyDescent="0.2">
      <c r="A16048" s="26"/>
      <c r="B16048" s="130"/>
    </row>
    <row r="16049" spans="1:2" ht="18" x14ac:dyDescent="0.2">
      <c r="A16049" s="26"/>
      <c r="B16049" s="130"/>
    </row>
    <row r="16050" spans="1:2" ht="18" x14ac:dyDescent="0.2">
      <c r="A16050" s="26"/>
      <c r="B16050" s="130"/>
    </row>
    <row r="16051" spans="1:2" ht="18" x14ac:dyDescent="0.2">
      <c r="A16051" s="26"/>
      <c r="B16051" s="130"/>
    </row>
    <row r="16052" spans="1:2" ht="18" x14ac:dyDescent="0.2">
      <c r="A16052" s="26"/>
      <c r="B16052" s="130"/>
    </row>
    <row r="16053" spans="1:2" ht="18" x14ac:dyDescent="0.2">
      <c r="A16053" s="26"/>
      <c r="B16053" s="130"/>
    </row>
    <row r="16054" spans="1:2" ht="18" x14ac:dyDescent="0.2">
      <c r="A16054" s="26"/>
      <c r="B16054" s="130"/>
    </row>
    <row r="16055" spans="1:2" ht="18" x14ac:dyDescent="0.2">
      <c r="A16055" s="26"/>
      <c r="B16055" s="130"/>
    </row>
    <row r="16056" spans="1:2" ht="18" x14ac:dyDescent="0.2">
      <c r="A16056" s="26"/>
      <c r="B16056" s="130"/>
    </row>
    <row r="16057" spans="1:2" ht="18" x14ac:dyDescent="0.2">
      <c r="A16057" s="26"/>
      <c r="B16057" s="130"/>
    </row>
    <row r="16058" spans="1:2" ht="18" x14ac:dyDescent="0.2">
      <c r="A16058" s="26"/>
      <c r="B16058" s="130"/>
    </row>
    <row r="16059" spans="1:2" ht="18" x14ac:dyDescent="0.2">
      <c r="A16059" s="26"/>
      <c r="B16059" s="130"/>
    </row>
    <row r="16060" spans="1:2" ht="18" x14ac:dyDescent="0.2">
      <c r="A16060" s="26"/>
      <c r="B16060" s="130"/>
    </row>
    <row r="16061" spans="1:2" ht="18" x14ac:dyDescent="0.2">
      <c r="A16061" s="26"/>
      <c r="B16061" s="130"/>
    </row>
    <row r="16062" spans="1:2" ht="18" x14ac:dyDescent="0.2">
      <c r="A16062" s="26"/>
      <c r="B16062" s="130"/>
    </row>
    <row r="16063" spans="1:2" ht="18" x14ac:dyDescent="0.2">
      <c r="A16063" s="26"/>
      <c r="B16063" s="130"/>
    </row>
    <row r="16064" spans="1:2" ht="18" x14ac:dyDescent="0.2">
      <c r="A16064" s="26"/>
      <c r="B16064" s="130"/>
    </row>
    <row r="16065" spans="1:2" ht="18" x14ac:dyDescent="0.2">
      <c r="A16065" s="26"/>
      <c r="B16065" s="130"/>
    </row>
    <row r="16066" spans="1:2" ht="18" x14ac:dyDescent="0.2">
      <c r="A16066" s="26"/>
      <c r="B16066" s="130"/>
    </row>
    <row r="16067" spans="1:2" ht="18" x14ac:dyDescent="0.2">
      <c r="A16067" s="26"/>
      <c r="B16067" s="130"/>
    </row>
    <row r="16068" spans="1:2" ht="18" x14ac:dyDescent="0.2">
      <c r="A16068" s="26"/>
      <c r="B16068" s="130"/>
    </row>
    <row r="16069" spans="1:2" ht="18" x14ac:dyDescent="0.2">
      <c r="A16069" s="26"/>
      <c r="B16069" s="130"/>
    </row>
    <row r="16070" spans="1:2" ht="18" x14ac:dyDescent="0.2">
      <c r="A16070" s="26"/>
      <c r="B16070" s="130"/>
    </row>
    <row r="16071" spans="1:2" ht="18" x14ac:dyDescent="0.2">
      <c r="A16071" s="26"/>
      <c r="B16071" s="130"/>
    </row>
    <row r="16072" spans="1:2" ht="18" x14ac:dyDescent="0.2">
      <c r="A16072" s="26"/>
      <c r="B16072" s="130"/>
    </row>
    <row r="16073" spans="1:2" ht="18" x14ac:dyDescent="0.2">
      <c r="A16073" s="26"/>
      <c r="B16073" s="130"/>
    </row>
    <row r="16074" spans="1:2" ht="18" x14ac:dyDescent="0.2">
      <c r="A16074" s="26"/>
      <c r="B16074" s="130"/>
    </row>
    <row r="16075" spans="1:2" ht="18" x14ac:dyDescent="0.2">
      <c r="A16075" s="26"/>
      <c r="B16075" s="130"/>
    </row>
    <row r="16076" spans="1:2" ht="18" x14ac:dyDescent="0.2">
      <c r="A16076" s="26"/>
      <c r="B16076" s="130"/>
    </row>
    <row r="16077" spans="1:2" ht="18" x14ac:dyDescent="0.2">
      <c r="A16077" s="26"/>
      <c r="B16077" s="130"/>
    </row>
    <row r="16078" spans="1:2" ht="18" x14ac:dyDescent="0.2">
      <c r="A16078" s="26"/>
      <c r="B16078" s="130"/>
    </row>
    <row r="16079" spans="1:2" ht="18" x14ac:dyDescent="0.2">
      <c r="A16079" s="26"/>
      <c r="B16079" s="130"/>
    </row>
    <row r="16080" spans="1:2" ht="18" x14ac:dyDescent="0.2">
      <c r="A16080" s="26"/>
      <c r="B16080" s="130"/>
    </row>
    <row r="16081" spans="1:2" ht="18" x14ac:dyDescent="0.2">
      <c r="A16081" s="26"/>
      <c r="B16081" s="130"/>
    </row>
    <row r="16082" spans="1:2" ht="18" x14ac:dyDescent="0.2">
      <c r="A16082" s="26"/>
      <c r="B16082" s="130"/>
    </row>
    <row r="16083" spans="1:2" ht="18" x14ac:dyDescent="0.2">
      <c r="A16083" s="26"/>
      <c r="B16083" s="130"/>
    </row>
    <row r="16084" spans="1:2" ht="18" x14ac:dyDescent="0.2">
      <c r="A16084" s="26"/>
      <c r="B16084" s="130"/>
    </row>
    <row r="16085" spans="1:2" ht="18" x14ac:dyDescent="0.2">
      <c r="A16085" s="26"/>
      <c r="B16085" s="130"/>
    </row>
    <row r="16086" spans="1:2" ht="18" x14ac:dyDescent="0.2">
      <c r="A16086" s="26"/>
      <c r="B16086" s="130"/>
    </row>
    <row r="16087" spans="1:2" ht="18" x14ac:dyDescent="0.2">
      <c r="A16087" s="26"/>
      <c r="B16087" s="130"/>
    </row>
    <row r="16088" spans="1:2" ht="18" x14ac:dyDescent="0.2">
      <c r="A16088" s="26"/>
      <c r="B16088" s="130"/>
    </row>
    <row r="16089" spans="1:2" ht="18" x14ac:dyDescent="0.2">
      <c r="A16089" s="26"/>
      <c r="B16089" s="130"/>
    </row>
    <row r="16090" spans="1:2" ht="18" x14ac:dyDescent="0.2">
      <c r="A16090" s="26"/>
      <c r="B16090" s="130"/>
    </row>
    <row r="16091" spans="1:2" ht="18" x14ac:dyDescent="0.2">
      <c r="A16091" s="26"/>
      <c r="B16091" s="130"/>
    </row>
    <row r="16092" spans="1:2" ht="18" x14ac:dyDescent="0.2">
      <c r="A16092" s="26"/>
      <c r="B16092" s="130"/>
    </row>
    <row r="16093" spans="1:2" ht="18" x14ac:dyDescent="0.2">
      <c r="A16093" s="26"/>
      <c r="B16093" s="130"/>
    </row>
    <row r="16094" spans="1:2" ht="18" x14ac:dyDescent="0.2">
      <c r="A16094" s="26"/>
      <c r="B16094" s="130"/>
    </row>
    <row r="16095" spans="1:2" ht="18" x14ac:dyDescent="0.2">
      <c r="A16095" s="26"/>
      <c r="B16095" s="130"/>
    </row>
    <row r="16096" spans="1:2" ht="18" x14ac:dyDescent="0.2">
      <c r="A16096" s="26"/>
      <c r="B16096" s="130"/>
    </row>
    <row r="16097" spans="1:2" ht="18" x14ac:dyDescent="0.2">
      <c r="A16097" s="26"/>
      <c r="B16097" s="130"/>
    </row>
    <row r="16098" spans="1:2" ht="18" x14ac:dyDescent="0.2">
      <c r="A16098" s="26"/>
      <c r="B16098" s="130"/>
    </row>
    <row r="16099" spans="1:2" ht="18" x14ac:dyDescent="0.2">
      <c r="A16099" s="26"/>
      <c r="B16099" s="130"/>
    </row>
    <row r="16100" spans="1:2" ht="18" x14ac:dyDescent="0.2">
      <c r="A16100" s="26"/>
      <c r="B16100" s="130"/>
    </row>
    <row r="16101" spans="1:2" ht="18" x14ac:dyDescent="0.2">
      <c r="A16101" s="26"/>
      <c r="B16101" s="130"/>
    </row>
    <row r="16102" spans="1:2" ht="18" x14ac:dyDescent="0.2">
      <c r="A16102" s="26"/>
      <c r="B16102" s="130"/>
    </row>
    <row r="16103" spans="1:2" ht="18" x14ac:dyDescent="0.2">
      <c r="A16103" s="26"/>
      <c r="B16103" s="130"/>
    </row>
    <row r="16104" spans="1:2" ht="18" x14ac:dyDescent="0.2">
      <c r="A16104" s="26"/>
      <c r="B16104" s="130"/>
    </row>
    <row r="16105" spans="1:2" ht="18" x14ac:dyDescent="0.2">
      <c r="A16105" s="26"/>
      <c r="B16105" s="130"/>
    </row>
    <row r="16106" spans="1:2" ht="18" x14ac:dyDescent="0.2">
      <c r="A16106" s="26"/>
      <c r="B16106" s="130"/>
    </row>
    <row r="16107" spans="1:2" ht="18" x14ac:dyDescent="0.2">
      <c r="A16107" s="26"/>
      <c r="B16107" s="130"/>
    </row>
    <row r="16108" spans="1:2" ht="18" x14ac:dyDescent="0.2">
      <c r="A16108" s="26"/>
      <c r="B16108" s="130"/>
    </row>
    <row r="16109" spans="1:2" ht="18" x14ac:dyDescent="0.2">
      <c r="A16109" s="26"/>
      <c r="B16109" s="130"/>
    </row>
    <row r="16110" spans="1:2" ht="18" x14ac:dyDescent="0.2">
      <c r="A16110" s="26"/>
      <c r="B16110" s="130"/>
    </row>
    <row r="16111" spans="1:2" ht="18" x14ac:dyDescent="0.2">
      <c r="A16111" s="26"/>
      <c r="B16111" s="130"/>
    </row>
    <row r="16112" spans="1:2" ht="18" x14ac:dyDescent="0.2">
      <c r="A16112" s="26"/>
      <c r="B16112" s="130"/>
    </row>
    <row r="16113" spans="1:2" ht="18" x14ac:dyDescent="0.2">
      <c r="A16113" s="26"/>
      <c r="B16113" s="130"/>
    </row>
    <row r="16114" spans="1:2" ht="18" x14ac:dyDescent="0.2">
      <c r="A16114" s="26"/>
      <c r="B16114" s="130"/>
    </row>
    <row r="16115" spans="1:2" ht="18" x14ac:dyDescent="0.2">
      <c r="A16115" s="26"/>
      <c r="B16115" s="130"/>
    </row>
    <row r="16116" spans="1:2" ht="18" x14ac:dyDescent="0.2">
      <c r="A16116" s="26"/>
      <c r="B16116" s="130"/>
    </row>
    <row r="16117" spans="1:2" ht="18" x14ac:dyDescent="0.2">
      <c r="A16117" s="26"/>
      <c r="B16117" s="130"/>
    </row>
    <row r="16118" spans="1:2" ht="18" x14ac:dyDescent="0.2">
      <c r="A16118" s="26"/>
      <c r="B16118" s="130"/>
    </row>
    <row r="16119" spans="1:2" ht="18" x14ac:dyDescent="0.2">
      <c r="A16119" s="26"/>
      <c r="B16119" s="130"/>
    </row>
    <row r="16120" spans="1:2" ht="18" x14ac:dyDescent="0.2">
      <c r="A16120" s="26"/>
      <c r="B16120" s="130"/>
    </row>
    <row r="16121" spans="1:2" ht="18" x14ac:dyDescent="0.2">
      <c r="A16121" s="26"/>
      <c r="B16121" s="130"/>
    </row>
    <row r="16122" spans="1:2" ht="18" x14ac:dyDescent="0.2">
      <c r="A16122" s="26"/>
      <c r="B16122" s="130"/>
    </row>
    <row r="16123" spans="1:2" ht="18" x14ac:dyDescent="0.2">
      <c r="A16123" s="26"/>
      <c r="B16123" s="130"/>
    </row>
    <row r="16124" spans="1:2" ht="18" x14ac:dyDescent="0.2">
      <c r="A16124" s="26"/>
      <c r="B16124" s="130"/>
    </row>
    <row r="16125" spans="1:2" ht="18" x14ac:dyDescent="0.2">
      <c r="A16125" s="26"/>
      <c r="B16125" s="130"/>
    </row>
    <row r="16126" spans="1:2" ht="18" x14ac:dyDescent="0.2">
      <c r="A16126" s="26"/>
      <c r="B16126" s="130"/>
    </row>
    <row r="16127" spans="1:2" ht="18" x14ac:dyDescent="0.2">
      <c r="A16127" s="26"/>
      <c r="B16127" s="130"/>
    </row>
    <row r="16128" spans="1:2" ht="18" x14ac:dyDescent="0.2">
      <c r="A16128" s="26"/>
      <c r="B16128" s="130"/>
    </row>
    <row r="16129" spans="1:2" ht="18" x14ac:dyDescent="0.2">
      <c r="A16129" s="26"/>
      <c r="B16129" s="130"/>
    </row>
    <row r="16130" spans="1:2" ht="18" x14ac:dyDescent="0.2">
      <c r="A16130" s="26"/>
      <c r="B16130" s="130"/>
    </row>
    <row r="16131" spans="1:2" ht="18" x14ac:dyDescent="0.2">
      <c r="A16131" s="26"/>
      <c r="B16131" s="130"/>
    </row>
    <row r="16132" spans="1:2" ht="18" x14ac:dyDescent="0.2">
      <c r="A16132" s="26"/>
      <c r="B16132" s="130"/>
    </row>
    <row r="16133" spans="1:2" ht="18" x14ac:dyDescent="0.2">
      <c r="A16133" s="26"/>
      <c r="B16133" s="130"/>
    </row>
    <row r="16134" spans="1:2" ht="18" x14ac:dyDescent="0.2">
      <c r="A16134" s="26"/>
      <c r="B16134" s="130"/>
    </row>
    <row r="16135" spans="1:2" ht="18" x14ac:dyDescent="0.2">
      <c r="A16135" s="26"/>
      <c r="B16135" s="130"/>
    </row>
    <row r="16136" spans="1:2" ht="18" x14ac:dyDescent="0.2">
      <c r="A16136" s="26"/>
      <c r="B16136" s="130"/>
    </row>
    <row r="16137" spans="1:2" ht="18" x14ac:dyDescent="0.2">
      <c r="A16137" s="26"/>
      <c r="B16137" s="130"/>
    </row>
    <row r="16138" spans="1:2" ht="18" x14ac:dyDescent="0.2">
      <c r="A16138" s="26"/>
      <c r="B16138" s="130"/>
    </row>
    <row r="16139" spans="1:2" ht="18" x14ac:dyDescent="0.2">
      <c r="A16139" s="26"/>
      <c r="B16139" s="130"/>
    </row>
    <row r="16140" spans="1:2" ht="18" x14ac:dyDescent="0.2">
      <c r="A16140" s="26"/>
      <c r="B16140" s="130"/>
    </row>
    <row r="16141" spans="1:2" ht="18" x14ac:dyDescent="0.2">
      <c r="A16141" s="26"/>
      <c r="B16141" s="130"/>
    </row>
    <row r="16142" spans="1:2" ht="18" x14ac:dyDescent="0.2">
      <c r="A16142" s="26"/>
      <c r="B16142" s="130"/>
    </row>
    <row r="16143" spans="1:2" ht="18" x14ac:dyDescent="0.2">
      <c r="A16143" s="26"/>
      <c r="B16143" s="130"/>
    </row>
    <row r="16144" spans="1:2" ht="18" x14ac:dyDescent="0.2">
      <c r="A16144" s="26"/>
      <c r="B16144" s="130"/>
    </row>
    <row r="16145" spans="1:2" ht="18" x14ac:dyDescent="0.2">
      <c r="A16145" s="26"/>
      <c r="B16145" s="130"/>
    </row>
    <row r="16146" spans="1:2" ht="18" x14ac:dyDescent="0.2">
      <c r="A16146" s="26"/>
      <c r="B16146" s="130"/>
    </row>
    <row r="16147" spans="1:2" ht="18" x14ac:dyDescent="0.2">
      <c r="A16147" s="26"/>
      <c r="B16147" s="130"/>
    </row>
    <row r="16148" spans="1:2" ht="18" x14ac:dyDescent="0.2">
      <c r="A16148" s="26"/>
      <c r="B16148" s="130"/>
    </row>
    <row r="16149" spans="1:2" ht="18" x14ac:dyDescent="0.2">
      <c r="A16149" s="26"/>
      <c r="B16149" s="130"/>
    </row>
    <row r="16150" spans="1:2" ht="18" x14ac:dyDescent="0.2">
      <c r="A16150" s="26"/>
      <c r="B16150" s="130"/>
    </row>
    <row r="16151" spans="1:2" ht="18" x14ac:dyDescent="0.2">
      <c r="A16151" s="26"/>
      <c r="B16151" s="130"/>
    </row>
    <row r="16152" spans="1:2" ht="18" x14ac:dyDescent="0.2">
      <c r="A16152" s="26"/>
      <c r="B16152" s="130"/>
    </row>
    <row r="16153" spans="1:2" ht="18" x14ac:dyDescent="0.2">
      <c r="A16153" s="26"/>
      <c r="B16153" s="130"/>
    </row>
    <row r="16154" spans="1:2" ht="18" x14ac:dyDescent="0.2">
      <c r="A16154" s="26"/>
      <c r="B16154" s="130"/>
    </row>
    <row r="16155" spans="1:2" ht="18" x14ac:dyDescent="0.2">
      <c r="A16155" s="26"/>
      <c r="B16155" s="130"/>
    </row>
    <row r="16156" spans="1:2" ht="18" x14ac:dyDescent="0.2">
      <c r="A16156" s="26"/>
      <c r="B16156" s="130"/>
    </row>
    <row r="16157" spans="1:2" ht="18" x14ac:dyDescent="0.2">
      <c r="A16157" s="26"/>
      <c r="B16157" s="130"/>
    </row>
    <row r="16158" spans="1:2" ht="18" x14ac:dyDescent="0.2">
      <c r="A16158" s="26"/>
      <c r="B16158" s="130"/>
    </row>
    <row r="16159" spans="1:2" ht="18" x14ac:dyDescent="0.2">
      <c r="A16159" s="26"/>
      <c r="B16159" s="130"/>
    </row>
    <row r="16160" spans="1:2" ht="18" x14ac:dyDescent="0.2">
      <c r="A16160" s="26"/>
      <c r="B16160" s="130"/>
    </row>
    <row r="16161" spans="1:2" ht="18" x14ac:dyDescent="0.2">
      <c r="A16161" s="26"/>
      <c r="B16161" s="130"/>
    </row>
    <row r="16162" spans="1:2" ht="18" x14ac:dyDescent="0.2">
      <c r="A16162" s="26"/>
      <c r="B16162" s="130"/>
    </row>
    <row r="16163" spans="1:2" ht="18" x14ac:dyDescent="0.2">
      <c r="A16163" s="26"/>
      <c r="B16163" s="130"/>
    </row>
    <row r="16164" spans="1:2" ht="18" x14ac:dyDescent="0.2">
      <c r="A16164" s="26"/>
      <c r="B16164" s="130"/>
    </row>
    <row r="16165" spans="1:2" ht="18" x14ac:dyDescent="0.2">
      <c r="A16165" s="26"/>
      <c r="B16165" s="130"/>
    </row>
    <row r="16166" spans="1:2" ht="18" x14ac:dyDescent="0.2">
      <c r="A16166" s="26"/>
      <c r="B16166" s="130"/>
    </row>
    <row r="16167" spans="1:2" ht="18" x14ac:dyDescent="0.2">
      <c r="A16167" s="26"/>
      <c r="B16167" s="130"/>
    </row>
    <row r="16168" spans="1:2" ht="18" x14ac:dyDescent="0.2">
      <c r="A16168" s="26"/>
      <c r="B16168" s="130"/>
    </row>
    <row r="16169" spans="1:2" ht="18" x14ac:dyDescent="0.2">
      <c r="A16169" s="26"/>
      <c r="B16169" s="130"/>
    </row>
    <row r="16170" spans="1:2" ht="18" x14ac:dyDescent="0.2">
      <c r="A16170" s="26"/>
      <c r="B16170" s="130"/>
    </row>
    <row r="16171" spans="1:2" ht="18" x14ac:dyDescent="0.2">
      <c r="A16171" s="26"/>
      <c r="B16171" s="130"/>
    </row>
    <row r="16172" spans="1:2" ht="18" x14ac:dyDescent="0.2">
      <c r="A16172" s="26"/>
      <c r="B16172" s="130"/>
    </row>
    <row r="16173" spans="1:2" ht="18" x14ac:dyDescent="0.2">
      <c r="A16173" s="26"/>
      <c r="B16173" s="130"/>
    </row>
    <row r="16174" spans="1:2" ht="18" x14ac:dyDescent="0.2">
      <c r="A16174" s="26"/>
      <c r="B16174" s="130"/>
    </row>
    <row r="16175" spans="1:2" ht="18" x14ac:dyDescent="0.2">
      <c r="A16175" s="26"/>
      <c r="B16175" s="130"/>
    </row>
    <row r="16176" spans="1:2" ht="18" x14ac:dyDescent="0.2">
      <c r="A16176" s="26"/>
      <c r="B16176" s="130"/>
    </row>
    <row r="16177" spans="1:2" ht="18" x14ac:dyDescent="0.2">
      <c r="A16177" s="26"/>
      <c r="B16177" s="130"/>
    </row>
    <row r="16178" spans="1:2" ht="18" x14ac:dyDescent="0.2">
      <c r="A16178" s="26"/>
      <c r="B16178" s="130"/>
    </row>
    <row r="16179" spans="1:2" ht="18" x14ac:dyDescent="0.2">
      <c r="A16179" s="26"/>
      <c r="B16179" s="130"/>
    </row>
    <row r="16180" spans="1:2" ht="18" x14ac:dyDescent="0.2">
      <c r="A16180" s="26"/>
      <c r="B16180" s="130"/>
    </row>
    <row r="16181" spans="1:2" ht="18" x14ac:dyDescent="0.2">
      <c r="A16181" s="26"/>
      <c r="B16181" s="130"/>
    </row>
    <row r="16182" spans="1:2" ht="18" x14ac:dyDescent="0.2">
      <c r="A16182" s="26"/>
      <c r="B16182" s="130"/>
    </row>
    <row r="16183" spans="1:2" ht="18" x14ac:dyDescent="0.2">
      <c r="A16183" s="26"/>
      <c r="B16183" s="130"/>
    </row>
    <row r="16184" spans="1:2" ht="18" x14ac:dyDescent="0.2">
      <c r="A16184" s="26"/>
      <c r="B16184" s="130"/>
    </row>
    <row r="16185" spans="1:2" ht="18" x14ac:dyDescent="0.2">
      <c r="A16185" s="26"/>
      <c r="B16185" s="130"/>
    </row>
    <row r="16186" spans="1:2" ht="18" x14ac:dyDescent="0.2">
      <c r="A16186" s="26"/>
      <c r="B16186" s="130"/>
    </row>
    <row r="16187" spans="1:2" ht="18" x14ac:dyDescent="0.2">
      <c r="A16187" s="26"/>
      <c r="B16187" s="130"/>
    </row>
    <row r="16188" spans="1:2" ht="18" x14ac:dyDescent="0.2">
      <c r="A16188" s="26"/>
      <c r="B16188" s="130"/>
    </row>
    <row r="16189" spans="1:2" ht="18" x14ac:dyDescent="0.2">
      <c r="A16189" s="26"/>
      <c r="B16189" s="130"/>
    </row>
    <row r="16190" spans="1:2" ht="18" x14ac:dyDescent="0.2">
      <c r="A16190" s="26"/>
      <c r="B16190" s="130"/>
    </row>
    <row r="16191" spans="1:2" ht="18" x14ac:dyDescent="0.2">
      <c r="A16191" s="26"/>
      <c r="B16191" s="130"/>
    </row>
    <row r="16192" spans="1:2" ht="18" x14ac:dyDescent="0.2">
      <c r="A16192" s="26"/>
      <c r="B16192" s="130"/>
    </row>
    <row r="16193" spans="1:2" ht="18" x14ac:dyDescent="0.2">
      <c r="A16193" s="26"/>
      <c r="B16193" s="130"/>
    </row>
    <row r="16194" spans="1:2" ht="18" x14ac:dyDescent="0.2">
      <c r="A16194" s="26"/>
      <c r="B16194" s="130"/>
    </row>
    <row r="16195" spans="1:2" ht="18" x14ac:dyDescent="0.2">
      <c r="A16195" s="26"/>
      <c r="B16195" s="130"/>
    </row>
    <row r="16196" spans="1:2" ht="18" x14ac:dyDescent="0.2">
      <c r="A16196" s="26"/>
      <c r="B16196" s="130"/>
    </row>
    <row r="16197" spans="1:2" ht="18" x14ac:dyDescent="0.2">
      <c r="A16197" s="26"/>
      <c r="B16197" s="130"/>
    </row>
    <row r="16198" spans="1:2" ht="18" x14ac:dyDescent="0.2">
      <c r="A16198" s="26"/>
      <c r="B16198" s="130"/>
    </row>
    <row r="16199" spans="1:2" ht="18" x14ac:dyDescent="0.2">
      <c r="A16199" s="26"/>
      <c r="B16199" s="130"/>
    </row>
    <row r="16200" spans="1:2" ht="18" x14ac:dyDescent="0.2">
      <c r="A16200" s="26"/>
      <c r="B16200" s="130"/>
    </row>
    <row r="16201" spans="1:2" ht="18" x14ac:dyDescent="0.2">
      <c r="A16201" s="26"/>
      <c r="B16201" s="130"/>
    </row>
    <row r="16202" spans="1:2" ht="18" x14ac:dyDescent="0.2">
      <c r="A16202" s="26"/>
      <c r="B16202" s="130"/>
    </row>
    <row r="16203" spans="1:2" ht="18" x14ac:dyDescent="0.2">
      <c r="A16203" s="26"/>
      <c r="B16203" s="130"/>
    </row>
    <row r="16204" spans="1:2" ht="18" x14ac:dyDescent="0.2">
      <c r="A16204" s="26"/>
      <c r="B16204" s="130"/>
    </row>
    <row r="16205" spans="1:2" ht="18" x14ac:dyDescent="0.2">
      <c r="A16205" s="26"/>
      <c r="B16205" s="130"/>
    </row>
    <row r="16206" spans="1:2" ht="18" x14ac:dyDescent="0.2">
      <c r="A16206" s="26"/>
      <c r="B16206" s="130"/>
    </row>
    <row r="16207" spans="1:2" ht="18" x14ac:dyDescent="0.2">
      <c r="A16207" s="26"/>
      <c r="B16207" s="130"/>
    </row>
    <row r="16208" spans="1:2" ht="18" x14ac:dyDescent="0.2">
      <c r="A16208" s="26"/>
      <c r="B16208" s="130"/>
    </row>
    <row r="16209" spans="1:2" ht="18" x14ac:dyDescent="0.2">
      <c r="A16209" s="26"/>
      <c r="B16209" s="130"/>
    </row>
    <row r="16210" spans="1:2" ht="18" x14ac:dyDescent="0.2">
      <c r="A16210" s="26"/>
      <c r="B16210" s="130"/>
    </row>
    <row r="16211" spans="1:2" ht="18" x14ac:dyDescent="0.2">
      <c r="A16211" s="26"/>
      <c r="B16211" s="130"/>
    </row>
    <row r="16212" spans="1:2" ht="18" x14ac:dyDescent="0.2">
      <c r="A16212" s="26"/>
      <c r="B16212" s="130"/>
    </row>
    <row r="16213" spans="1:2" ht="18" x14ac:dyDescent="0.2">
      <c r="A16213" s="26"/>
      <c r="B16213" s="130"/>
    </row>
    <row r="16214" spans="1:2" ht="18" x14ac:dyDescent="0.2">
      <c r="A16214" s="26"/>
      <c r="B16214" s="130"/>
    </row>
    <row r="16215" spans="1:2" ht="18" x14ac:dyDescent="0.2">
      <c r="A16215" s="26"/>
      <c r="B16215" s="130"/>
    </row>
    <row r="16216" spans="1:2" ht="18" x14ac:dyDescent="0.2">
      <c r="A16216" s="26"/>
      <c r="B16216" s="130"/>
    </row>
    <row r="16217" spans="1:2" ht="18" x14ac:dyDescent="0.2">
      <c r="A16217" s="26"/>
      <c r="B16217" s="130"/>
    </row>
    <row r="16218" spans="1:2" ht="18" x14ac:dyDescent="0.2">
      <c r="A16218" s="26"/>
      <c r="B16218" s="130"/>
    </row>
    <row r="16219" spans="1:2" ht="18" x14ac:dyDescent="0.2">
      <c r="A16219" s="26"/>
      <c r="B16219" s="130"/>
    </row>
    <row r="16220" spans="1:2" ht="18" x14ac:dyDescent="0.2">
      <c r="A16220" s="26"/>
      <c r="B16220" s="130"/>
    </row>
    <row r="16221" spans="1:2" ht="18" x14ac:dyDescent="0.2">
      <c r="A16221" s="26"/>
      <c r="B16221" s="130"/>
    </row>
    <row r="16222" spans="1:2" ht="18" x14ac:dyDescent="0.2">
      <c r="A16222" s="26"/>
      <c r="B16222" s="130"/>
    </row>
    <row r="16223" spans="1:2" ht="18" x14ac:dyDescent="0.2">
      <c r="A16223" s="26"/>
      <c r="B16223" s="130"/>
    </row>
    <row r="16224" spans="1:2" ht="18" x14ac:dyDescent="0.2">
      <c r="A16224" s="26"/>
      <c r="B16224" s="130"/>
    </row>
    <row r="16225" spans="1:2" ht="18" x14ac:dyDescent="0.2">
      <c r="A16225" s="26"/>
      <c r="B16225" s="130"/>
    </row>
    <row r="16226" spans="1:2" ht="18" x14ac:dyDescent="0.2">
      <c r="A16226" s="26"/>
      <c r="B16226" s="130"/>
    </row>
    <row r="16227" spans="1:2" ht="18" x14ac:dyDescent="0.2">
      <c r="A16227" s="26"/>
      <c r="B16227" s="130"/>
    </row>
    <row r="16228" spans="1:2" ht="18" x14ac:dyDescent="0.2">
      <c r="A16228" s="26"/>
      <c r="B16228" s="130"/>
    </row>
    <row r="16229" spans="1:2" ht="18" x14ac:dyDescent="0.2">
      <c r="A16229" s="26"/>
      <c r="B16229" s="130"/>
    </row>
    <row r="16230" spans="1:2" ht="18" x14ac:dyDescent="0.2">
      <c r="A16230" s="26"/>
      <c r="B16230" s="130"/>
    </row>
    <row r="16231" spans="1:2" ht="18" x14ac:dyDescent="0.2">
      <c r="A16231" s="26"/>
      <c r="B16231" s="130"/>
    </row>
    <row r="16232" spans="1:2" ht="18" x14ac:dyDescent="0.2">
      <c r="A16232" s="26"/>
      <c r="B16232" s="130"/>
    </row>
    <row r="16233" spans="1:2" ht="18" x14ac:dyDescent="0.2">
      <c r="A16233" s="26"/>
      <c r="B16233" s="130"/>
    </row>
    <row r="16234" spans="1:2" ht="18" x14ac:dyDescent="0.2">
      <c r="A16234" s="26"/>
      <c r="B16234" s="130"/>
    </row>
    <row r="16235" spans="1:2" ht="18" x14ac:dyDescent="0.2">
      <c r="A16235" s="26"/>
      <c r="B16235" s="130"/>
    </row>
    <row r="16236" spans="1:2" ht="18" x14ac:dyDescent="0.2">
      <c r="A16236" s="26"/>
      <c r="B16236" s="130"/>
    </row>
    <row r="16237" spans="1:2" ht="18" x14ac:dyDescent="0.2">
      <c r="A16237" s="26"/>
      <c r="B16237" s="130"/>
    </row>
    <row r="16238" spans="1:2" ht="18" x14ac:dyDescent="0.2">
      <c r="A16238" s="26"/>
      <c r="B16238" s="130"/>
    </row>
    <row r="16239" spans="1:2" ht="18" x14ac:dyDescent="0.2">
      <c r="A16239" s="26"/>
      <c r="B16239" s="130"/>
    </row>
    <row r="16240" spans="1:2" ht="18" x14ac:dyDescent="0.2">
      <c r="A16240" s="26"/>
      <c r="B16240" s="130"/>
    </row>
    <row r="16241" spans="1:2" ht="18" x14ac:dyDescent="0.2">
      <c r="A16241" s="26"/>
      <c r="B16241" s="130"/>
    </row>
    <row r="16242" spans="1:2" ht="18" x14ac:dyDescent="0.2">
      <c r="A16242" s="26"/>
      <c r="B16242" s="130"/>
    </row>
    <row r="16243" spans="1:2" ht="18" x14ac:dyDescent="0.2">
      <c r="A16243" s="26"/>
      <c r="B16243" s="130"/>
    </row>
    <row r="16244" spans="1:2" ht="18" x14ac:dyDescent="0.2">
      <c r="A16244" s="26"/>
      <c r="B16244" s="130"/>
    </row>
    <row r="16245" spans="1:2" ht="18" x14ac:dyDescent="0.2">
      <c r="A16245" s="26"/>
      <c r="B16245" s="130"/>
    </row>
    <row r="16246" spans="1:2" ht="18" x14ac:dyDescent="0.2">
      <c r="A16246" s="26"/>
      <c r="B16246" s="130"/>
    </row>
    <row r="16247" spans="1:2" ht="18" x14ac:dyDescent="0.2">
      <c r="A16247" s="26"/>
      <c r="B16247" s="130"/>
    </row>
    <row r="16248" spans="1:2" ht="18" x14ac:dyDescent="0.2">
      <c r="A16248" s="26"/>
      <c r="B16248" s="130"/>
    </row>
    <row r="16249" spans="1:2" ht="18" x14ac:dyDescent="0.2">
      <c r="A16249" s="26"/>
      <c r="B16249" s="130"/>
    </row>
    <row r="16250" spans="1:2" ht="18" x14ac:dyDescent="0.2">
      <c r="A16250" s="26"/>
      <c r="B16250" s="130"/>
    </row>
    <row r="16251" spans="1:2" ht="18" x14ac:dyDescent="0.2">
      <c r="A16251" s="26"/>
      <c r="B16251" s="130"/>
    </row>
    <row r="16252" spans="1:2" ht="18" x14ac:dyDescent="0.2">
      <c r="A16252" s="26"/>
      <c r="B16252" s="130"/>
    </row>
    <row r="16253" spans="1:2" ht="18" x14ac:dyDescent="0.2">
      <c r="A16253" s="26"/>
      <c r="B16253" s="130"/>
    </row>
    <row r="16254" spans="1:2" ht="18" x14ac:dyDescent="0.2">
      <c r="A16254" s="26"/>
      <c r="B16254" s="130"/>
    </row>
    <row r="16255" spans="1:2" ht="18" x14ac:dyDescent="0.2">
      <c r="A16255" s="26"/>
      <c r="B16255" s="130"/>
    </row>
    <row r="16256" spans="1:2" ht="18" x14ac:dyDescent="0.2">
      <c r="A16256" s="26"/>
      <c r="B16256" s="130"/>
    </row>
    <row r="16257" spans="1:2" ht="18" x14ac:dyDescent="0.2">
      <c r="A16257" s="26"/>
      <c r="B16257" s="130"/>
    </row>
    <row r="16258" spans="1:2" ht="18" x14ac:dyDescent="0.2">
      <c r="A16258" s="26"/>
      <c r="B16258" s="130"/>
    </row>
    <row r="16259" spans="1:2" ht="18" x14ac:dyDescent="0.2">
      <c r="A16259" s="26"/>
      <c r="B16259" s="130"/>
    </row>
    <row r="16260" spans="1:2" ht="18" x14ac:dyDescent="0.2">
      <c r="A16260" s="26"/>
      <c r="B16260" s="130"/>
    </row>
    <row r="16261" spans="1:2" ht="18" x14ac:dyDescent="0.2">
      <c r="A16261" s="26"/>
      <c r="B16261" s="130"/>
    </row>
    <row r="16262" spans="1:2" ht="18" x14ac:dyDescent="0.2">
      <c r="A16262" s="26"/>
      <c r="B16262" s="130"/>
    </row>
    <row r="16263" spans="1:2" ht="18" x14ac:dyDescent="0.2">
      <c r="A16263" s="26"/>
      <c r="B16263" s="130"/>
    </row>
    <row r="16264" spans="1:2" ht="18" x14ac:dyDescent="0.2">
      <c r="A16264" s="26"/>
      <c r="B16264" s="130"/>
    </row>
    <row r="16265" spans="1:2" ht="18" x14ac:dyDescent="0.2">
      <c r="A16265" s="26"/>
      <c r="B16265" s="130"/>
    </row>
    <row r="16266" spans="1:2" ht="18" x14ac:dyDescent="0.2">
      <c r="A16266" s="26"/>
      <c r="B16266" s="130"/>
    </row>
    <row r="16267" spans="1:2" ht="18" x14ac:dyDescent="0.2">
      <c r="A16267" s="26"/>
      <c r="B16267" s="130"/>
    </row>
    <row r="16268" spans="1:2" ht="18" x14ac:dyDescent="0.2">
      <c r="A16268" s="26"/>
      <c r="B16268" s="130"/>
    </row>
    <row r="16269" spans="1:2" ht="18" x14ac:dyDescent="0.2">
      <c r="A16269" s="26"/>
      <c r="B16269" s="130"/>
    </row>
    <row r="16270" spans="1:2" ht="18" x14ac:dyDescent="0.2">
      <c r="A16270" s="26"/>
      <c r="B16270" s="130"/>
    </row>
    <row r="16271" spans="1:2" ht="18" x14ac:dyDescent="0.2">
      <c r="A16271" s="26"/>
      <c r="B16271" s="130"/>
    </row>
    <row r="16272" spans="1:2" ht="18" x14ac:dyDescent="0.2">
      <c r="A16272" s="26"/>
      <c r="B16272" s="130"/>
    </row>
    <row r="16273" spans="1:2" ht="18" x14ac:dyDescent="0.2">
      <c r="A16273" s="26"/>
      <c r="B16273" s="130"/>
    </row>
    <row r="16274" spans="1:2" ht="18" x14ac:dyDescent="0.2">
      <c r="A16274" s="26"/>
      <c r="B16274" s="130"/>
    </row>
    <row r="16275" spans="1:2" ht="18" x14ac:dyDescent="0.2">
      <c r="A16275" s="26"/>
      <c r="B16275" s="130"/>
    </row>
    <row r="16276" spans="1:2" ht="18" x14ac:dyDescent="0.2">
      <c r="A16276" s="26"/>
      <c r="B16276" s="130"/>
    </row>
    <row r="16277" spans="1:2" ht="18" x14ac:dyDescent="0.2">
      <c r="A16277" s="26"/>
      <c r="B16277" s="130"/>
    </row>
    <row r="16278" spans="1:2" ht="18" x14ac:dyDescent="0.2">
      <c r="A16278" s="26"/>
      <c r="B16278" s="130"/>
    </row>
    <row r="16279" spans="1:2" ht="18" x14ac:dyDescent="0.2">
      <c r="A16279" s="26"/>
      <c r="B16279" s="130"/>
    </row>
    <row r="16280" spans="1:2" ht="18" x14ac:dyDescent="0.2">
      <c r="A16280" s="26"/>
      <c r="B16280" s="130"/>
    </row>
    <row r="16281" spans="1:2" ht="18" x14ac:dyDescent="0.2">
      <c r="A16281" s="26"/>
      <c r="B16281" s="130"/>
    </row>
    <row r="16282" spans="1:2" ht="18" x14ac:dyDescent="0.2">
      <c r="A16282" s="26"/>
      <c r="B16282" s="130"/>
    </row>
    <row r="16283" spans="1:2" ht="18" x14ac:dyDescent="0.2">
      <c r="A16283" s="26"/>
      <c r="B16283" s="130"/>
    </row>
    <row r="16284" spans="1:2" ht="18" x14ac:dyDescent="0.2">
      <c r="A16284" s="26"/>
      <c r="B16284" s="130"/>
    </row>
    <row r="16285" spans="1:2" ht="18" x14ac:dyDescent="0.2">
      <c r="A16285" s="26"/>
      <c r="B16285" s="130"/>
    </row>
    <row r="16286" spans="1:2" ht="18" x14ac:dyDescent="0.2">
      <c r="A16286" s="26"/>
      <c r="B16286" s="130"/>
    </row>
    <row r="16287" spans="1:2" ht="18" x14ac:dyDescent="0.2">
      <c r="A16287" s="26"/>
      <c r="B16287" s="130"/>
    </row>
    <row r="16288" spans="1:2" ht="18" x14ac:dyDescent="0.2">
      <c r="A16288" s="26"/>
      <c r="B16288" s="130"/>
    </row>
    <row r="16289" spans="1:2" ht="18" x14ac:dyDescent="0.2">
      <c r="A16289" s="26"/>
      <c r="B16289" s="130"/>
    </row>
    <row r="16290" spans="1:2" ht="18" x14ac:dyDescent="0.2">
      <c r="A16290" s="26"/>
      <c r="B16290" s="130"/>
    </row>
    <row r="16291" spans="1:2" ht="18" x14ac:dyDescent="0.2">
      <c r="A16291" s="26"/>
      <c r="B16291" s="130"/>
    </row>
    <row r="16292" spans="1:2" ht="18" x14ac:dyDescent="0.2">
      <c r="A16292" s="26"/>
      <c r="B16292" s="130"/>
    </row>
    <row r="16293" spans="1:2" ht="18" x14ac:dyDescent="0.2">
      <c r="A16293" s="26"/>
      <c r="B16293" s="130"/>
    </row>
    <row r="16294" spans="1:2" ht="18" x14ac:dyDescent="0.2">
      <c r="A16294" s="26"/>
      <c r="B16294" s="130"/>
    </row>
    <row r="16295" spans="1:2" ht="18" x14ac:dyDescent="0.2">
      <c r="A16295" s="26"/>
      <c r="B16295" s="130"/>
    </row>
    <row r="16296" spans="1:2" ht="18" x14ac:dyDescent="0.2">
      <c r="A16296" s="26"/>
      <c r="B16296" s="130"/>
    </row>
    <row r="16297" spans="1:2" ht="18" x14ac:dyDescent="0.2">
      <c r="A16297" s="26"/>
      <c r="B16297" s="130"/>
    </row>
    <row r="16298" spans="1:2" ht="18" x14ac:dyDescent="0.2">
      <c r="A16298" s="26"/>
      <c r="B16298" s="130"/>
    </row>
    <row r="16299" spans="1:2" ht="18" x14ac:dyDescent="0.2">
      <c r="A16299" s="26"/>
      <c r="B16299" s="130"/>
    </row>
    <row r="16300" spans="1:2" ht="18" x14ac:dyDescent="0.2">
      <c r="A16300" s="26"/>
      <c r="B16300" s="130"/>
    </row>
    <row r="16301" spans="1:2" ht="18" x14ac:dyDescent="0.2">
      <c r="A16301" s="26"/>
      <c r="B16301" s="130"/>
    </row>
    <row r="16302" spans="1:2" ht="18" x14ac:dyDescent="0.2">
      <c r="A16302" s="26"/>
      <c r="B16302" s="130"/>
    </row>
    <row r="16303" spans="1:2" ht="18" x14ac:dyDescent="0.2">
      <c r="A16303" s="26"/>
      <c r="B16303" s="130"/>
    </row>
    <row r="16304" spans="1:2" ht="18" x14ac:dyDescent="0.2">
      <c r="A16304" s="26"/>
      <c r="B16304" s="130"/>
    </row>
    <row r="16305" spans="1:2" ht="18" x14ac:dyDescent="0.2">
      <c r="A16305" s="26"/>
      <c r="B16305" s="130"/>
    </row>
    <row r="16306" spans="1:2" ht="18" x14ac:dyDescent="0.2">
      <c r="A16306" s="26"/>
      <c r="B16306" s="130"/>
    </row>
    <row r="16307" spans="1:2" ht="18" x14ac:dyDescent="0.2">
      <c r="A16307" s="26"/>
      <c r="B16307" s="130"/>
    </row>
    <row r="16308" spans="1:2" ht="18" x14ac:dyDescent="0.2">
      <c r="A16308" s="26"/>
      <c r="B16308" s="130"/>
    </row>
    <row r="16309" spans="1:2" ht="18" x14ac:dyDescent="0.2">
      <c r="A16309" s="26"/>
      <c r="B16309" s="130"/>
    </row>
    <row r="16310" spans="1:2" ht="18" x14ac:dyDescent="0.2">
      <c r="A16310" s="26"/>
      <c r="B16310" s="130"/>
    </row>
    <row r="16311" spans="1:2" ht="18" x14ac:dyDescent="0.2">
      <c r="A16311" s="26"/>
      <c r="B16311" s="130"/>
    </row>
    <row r="16312" spans="1:2" ht="18" x14ac:dyDescent="0.2">
      <c r="A16312" s="26"/>
      <c r="B16312" s="130"/>
    </row>
    <row r="16313" spans="1:2" ht="18" x14ac:dyDescent="0.2">
      <c r="A16313" s="26"/>
      <c r="B16313" s="130"/>
    </row>
    <row r="16314" spans="1:2" ht="18" x14ac:dyDescent="0.2">
      <c r="A16314" s="26"/>
      <c r="B16314" s="130"/>
    </row>
    <row r="16315" spans="1:2" ht="18" x14ac:dyDescent="0.2">
      <c r="A16315" s="26"/>
      <c r="B16315" s="130"/>
    </row>
    <row r="16316" spans="1:2" ht="18" x14ac:dyDescent="0.2">
      <c r="A16316" s="26"/>
      <c r="B16316" s="130"/>
    </row>
    <row r="16317" spans="1:2" ht="18" x14ac:dyDescent="0.2">
      <c r="A16317" s="26"/>
      <c r="B16317" s="130"/>
    </row>
    <row r="16318" spans="1:2" ht="18" x14ac:dyDescent="0.2">
      <c r="A16318" s="26"/>
      <c r="B16318" s="130"/>
    </row>
    <row r="16319" spans="1:2" ht="18" x14ac:dyDescent="0.2">
      <c r="A16319" s="26"/>
      <c r="B16319" s="130"/>
    </row>
    <row r="16320" spans="1:2" ht="18" x14ac:dyDescent="0.2">
      <c r="A16320" s="26"/>
      <c r="B16320" s="130"/>
    </row>
    <row r="16321" spans="1:2" ht="18" x14ac:dyDescent="0.2">
      <c r="A16321" s="26"/>
      <c r="B16321" s="130"/>
    </row>
    <row r="16322" spans="1:2" ht="18" x14ac:dyDescent="0.2">
      <c r="A16322" s="26"/>
      <c r="B16322" s="130"/>
    </row>
    <row r="16323" spans="1:2" ht="18" x14ac:dyDescent="0.2">
      <c r="A16323" s="26"/>
      <c r="B16323" s="130"/>
    </row>
    <row r="16324" spans="1:2" ht="18" x14ac:dyDescent="0.2">
      <c r="A16324" s="26"/>
      <c r="B16324" s="130"/>
    </row>
    <row r="16325" spans="1:2" ht="18" x14ac:dyDescent="0.2">
      <c r="A16325" s="26"/>
      <c r="B16325" s="130"/>
    </row>
    <row r="16326" spans="1:2" ht="18" x14ac:dyDescent="0.2">
      <c r="A16326" s="26"/>
      <c r="B16326" s="130"/>
    </row>
    <row r="16327" spans="1:2" ht="18" x14ac:dyDescent="0.2">
      <c r="A16327" s="26"/>
      <c r="B16327" s="130"/>
    </row>
    <row r="16328" spans="1:2" ht="18" x14ac:dyDescent="0.2">
      <c r="A16328" s="26"/>
      <c r="B16328" s="130"/>
    </row>
    <row r="16329" spans="1:2" ht="18" x14ac:dyDescent="0.2">
      <c r="A16329" s="26"/>
      <c r="B16329" s="130"/>
    </row>
    <row r="16330" spans="1:2" ht="18" x14ac:dyDescent="0.2">
      <c r="A16330" s="26"/>
      <c r="B16330" s="130"/>
    </row>
    <row r="16331" spans="1:2" ht="18" x14ac:dyDescent="0.2">
      <c r="A16331" s="26"/>
      <c r="B16331" s="130"/>
    </row>
    <row r="16332" spans="1:2" ht="18" x14ac:dyDescent="0.2">
      <c r="A16332" s="26"/>
      <c r="B16332" s="130"/>
    </row>
    <row r="16333" spans="1:2" ht="18" x14ac:dyDescent="0.2">
      <c r="A16333" s="26"/>
      <c r="B16333" s="130"/>
    </row>
    <row r="16334" spans="1:2" ht="18" x14ac:dyDescent="0.2">
      <c r="A16334" s="26"/>
      <c r="B16334" s="130"/>
    </row>
    <row r="16335" spans="1:2" ht="18" x14ac:dyDescent="0.2">
      <c r="A16335" s="26"/>
      <c r="B16335" s="130"/>
    </row>
    <row r="16336" spans="1:2" ht="18" x14ac:dyDescent="0.2">
      <c r="A16336" s="26"/>
      <c r="B16336" s="130"/>
    </row>
    <row r="16337" spans="1:2" ht="18" x14ac:dyDescent="0.2">
      <c r="A16337" s="26"/>
      <c r="B16337" s="130"/>
    </row>
    <row r="16338" spans="1:2" ht="18" x14ac:dyDescent="0.2">
      <c r="A16338" s="26"/>
      <c r="B16338" s="130"/>
    </row>
    <row r="16339" spans="1:2" ht="18" x14ac:dyDescent="0.2">
      <c r="A16339" s="26"/>
      <c r="B16339" s="130"/>
    </row>
    <row r="16340" spans="1:2" ht="18" x14ac:dyDescent="0.2">
      <c r="A16340" s="26"/>
      <c r="B16340" s="130"/>
    </row>
    <row r="16341" spans="1:2" ht="18" x14ac:dyDescent="0.2">
      <c r="A16341" s="26"/>
      <c r="B16341" s="130"/>
    </row>
    <row r="16342" spans="1:2" ht="18" x14ac:dyDescent="0.2">
      <c r="A16342" s="26"/>
      <c r="B16342" s="130"/>
    </row>
    <row r="16343" spans="1:2" ht="18" x14ac:dyDescent="0.2">
      <c r="A16343" s="26"/>
      <c r="B16343" s="130"/>
    </row>
    <row r="16344" spans="1:2" ht="18" x14ac:dyDescent="0.2">
      <c r="A16344" s="26"/>
      <c r="B16344" s="130"/>
    </row>
    <row r="16345" spans="1:2" ht="18" x14ac:dyDescent="0.2">
      <c r="A16345" s="26"/>
      <c r="B16345" s="130"/>
    </row>
    <row r="16346" spans="1:2" ht="18" x14ac:dyDescent="0.2">
      <c r="A16346" s="26"/>
      <c r="B16346" s="130"/>
    </row>
    <row r="16347" spans="1:2" ht="18" x14ac:dyDescent="0.2">
      <c r="A16347" s="26"/>
      <c r="B16347" s="130"/>
    </row>
    <row r="16348" spans="1:2" ht="18" x14ac:dyDescent="0.2">
      <c r="A16348" s="26"/>
      <c r="B16348" s="130"/>
    </row>
    <row r="16349" spans="1:2" ht="18" x14ac:dyDescent="0.2">
      <c r="A16349" s="26"/>
      <c r="B16349" s="130"/>
    </row>
    <row r="16350" spans="1:2" ht="18" x14ac:dyDescent="0.2">
      <c r="A16350" s="26"/>
      <c r="B16350" s="130"/>
    </row>
    <row r="16351" spans="1:2" ht="18" x14ac:dyDescent="0.2">
      <c r="A16351" s="26"/>
      <c r="B16351" s="130"/>
    </row>
    <row r="16352" spans="1:2" ht="18" x14ac:dyDescent="0.2">
      <c r="A16352" s="26"/>
      <c r="B16352" s="130"/>
    </row>
    <row r="16353" spans="1:2" ht="18" x14ac:dyDescent="0.2">
      <c r="A16353" s="26"/>
      <c r="B16353" s="130"/>
    </row>
    <row r="16354" spans="1:2" ht="18" x14ac:dyDescent="0.2">
      <c r="A16354" s="26"/>
      <c r="B16354" s="130"/>
    </row>
    <row r="16355" spans="1:2" ht="18" x14ac:dyDescent="0.2">
      <c r="A16355" s="26"/>
      <c r="B16355" s="130"/>
    </row>
    <row r="16356" spans="1:2" ht="18" x14ac:dyDescent="0.2">
      <c r="A16356" s="26"/>
      <c r="B16356" s="130"/>
    </row>
    <row r="16357" spans="1:2" ht="18" x14ac:dyDescent="0.2">
      <c r="A16357" s="26"/>
      <c r="B16357" s="130"/>
    </row>
    <row r="16358" spans="1:2" ht="18" x14ac:dyDescent="0.2">
      <c r="A16358" s="26"/>
      <c r="B16358" s="130"/>
    </row>
    <row r="16359" spans="1:2" ht="18" x14ac:dyDescent="0.2">
      <c r="A16359" s="26"/>
      <c r="B16359" s="130"/>
    </row>
    <row r="16360" spans="1:2" ht="18" x14ac:dyDescent="0.2">
      <c r="A16360" s="26"/>
      <c r="B16360" s="130"/>
    </row>
    <row r="16361" spans="1:2" ht="18" x14ac:dyDescent="0.2">
      <c r="A16361" s="26"/>
      <c r="B16361" s="130"/>
    </row>
    <row r="16362" spans="1:2" ht="18" x14ac:dyDescent="0.2">
      <c r="A16362" s="26"/>
      <c r="B16362" s="130"/>
    </row>
    <row r="16363" spans="1:2" ht="18" x14ac:dyDescent="0.2">
      <c r="A16363" s="26"/>
      <c r="B16363" s="130"/>
    </row>
    <row r="16364" spans="1:2" ht="18" x14ac:dyDescent="0.2">
      <c r="A16364" s="26"/>
      <c r="B16364" s="130"/>
    </row>
    <row r="16365" spans="1:2" ht="18" x14ac:dyDescent="0.2">
      <c r="A16365" s="26"/>
      <c r="B16365" s="130"/>
    </row>
    <row r="16366" spans="1:2" ht="18" x14ac:dyDescent="0.2">
      <c r="A16366" s="26"/>
      <c r="B16366" s="130"/>
    </row>
    <row r="16367" spans="1:2" ht="18" x14ac:dyDescent="0.2">
      <c r="A16367" s="26"/>
      <c r="B16367" s="130"/>
    </row>
    <row r="16368" spans="1:2" ht="18" x14ac:dyDescent="0.2">
      <c r="A16368" s="26"/>
      <c r="B16368" s="130"/>
    </row>
    <row r="16369" spans="1:2" ht="18" x14ac:dyDescent="0.2">
      <c r="A16369" s="26"/>
      <c r="B16369" s="130"/>
    </row>
    <row r="16370" spans="1:2" ht="18" x14ac:dyDescent="0.2">
      <c r="A16370" s="26"/>
      <c r="B16370" s="130"/>
    </row>
    <row r="16371" spans="1:2" ht="18" x14ac:dyDescent="0.2">
      <c r="A16371" s="26"/>
      <c r="B16371" s="130"/>
    </row>
    <row r="16372" spans="1:2" ht="18" x14ac:dyDescent="0.2">
      <c r="A16372" s="26"/>
      <c r="B16372" s="130"/>
    </row>
    <row r="16373" spans="1:2" ht="18" x14ac:dyDescent="0.2">
      <c r="A16373" s="26"/>
      <c r="B16373" s="130"/>
    </row>
  </sheetData>
  <mergeCells count="12">
    <mergeCell ref="A118:A132"/>
    <mergeCell ref="A2:A8"/>
    <mergeCell ref="A9:A14"/>
    <mergeCell ref="A15:A17"/>
    <mergeCell ref="A18:A25"/>
    <mergeCell ref="A26:A33"/>
    <mergeCell ref="A34:A37"/>
    <mergeCell ref="A42:A43"/>
    <mergeCell ref="A44:A49"/>
    <mergeCell ref="A50:A79"/>
    <mergeCell ref="A80:A102"/>
    <mergeCell ref="A103:A117"/>
  </mergeCells>
  <conditionalFormatting sqref="A13:B13">
    <cfRule type="cellIs" dxfId="0"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A2" sqref="A2"/>
    </sheetView>
  </sheetViews>
  <sheetFormatPr baseColWidth="10" defaultRowHeight="16" x14ac:dyDescent="0.2"/>
  <sheetData>
    <row r="1" spans="1:2" x14ac:dyDescent="0.2">
      <c r="A1" s="143">
        <v>43744</v>
      </c>
      <c r="B1" t="s">
        <v>2087</v>
      </c>
    </row>
    <row r="2" spans="1:2" x14ac:dyDescent="0.2">
      <c r="B2" t="s">
        <v>1191</v>
      </c>
    </row>
    <row r="3" spans="1:2" x14ac:dyDescent="0.2">
      <c r="B3" t="s">
        <v>2088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values</vt:lpstr>
      <vt:lpstr>Metadata</vt:lpstr>
      <vt:lpstr>Correction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 Hwee</dc:creator>
  <cp:lastModifiedBy>Paul Lodder</cp:lastModifiedBy>
  <dcterms:created xsi:type="dcterms:W3CDTF">2016-04-12T13:42:40Z</dcterms:created>
  <dcterms:modified xsi:type="dcterms:W3CDTF">2019-06-10T14:25:14Z</dcterms:modified>
</cp:coreProperties>
</file>