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zti\Desktop\Anexos\"/>
    </mc:Choice>
  </mc:AlternateContent>
  <bookViews>
    <workbookView xWindow="0" yWindow="-465" windowWidth="51195" windowHeight="27465" activeTab="1"/>
  </bookViews>
  <sheets>
    <sheet name="Datos - Anexo X" sheetId="1" r:id="rId1"/>
    <sheet name="Análisis Wilcoxon - Anexo Y" sheetId="11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0" i="11" l="1"/>
  <c r="AF8" i="11"/>
  <c r="AF11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5" i="11"/>
  <c r="Q9" i="11"/>
  <c r="Q11" i="11"/>
  <c r="Q34" i="11"/>
  <c r="Q7" i="11"/>
  <c r="Q5" i="11"/>
  <c r="Q6" i="11"/>
  <c r="Q8" i="11"/>
  <c r="Q10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5" i="11"/>
  <c r="Q36" i="11"/>
  <c r="Q37" i="11"/>
  <c r="Q38" i="11"/>
  <c r="Q39" i="11"/>
  <c r="Q40" i="11"/>
</calcChain>
</file>

<file path=xl/sharedStrings.xml><?xml version="1.0" encoding="utf-8"?>
<sst xmlns="http://schemas.openxmlformats.org/spreadsheetml/2006/main" count="89" uniqueCount="80">
  <si>
    <t>Ideas (Actividades)</t>
  </si>
  <si>
    <t>Las metas del proyecto y del negocio son entendidas</t>
  </si>
  <si>
    <t>Condiciones de prueba han sido incluidas en la información de los atributos de calidad</t>
  </si>
  <si>
    <t>Riesgos en los requisitos de atributos de calidad han sido identificados y se ha obtenido una lista priorizada de escenarios de fallo</t>
  </si>
  <si>
    <t>Prototipos rápidos han sido utilizados para explorar la percepción del usuario sobre la forma del sistema y el flujo de su uso</t>
  </si>
  <si>
    <t>Casos de prueba han sido incluidos en las historias de usuario o especificaciones de casos de uso</t>
  </si>
  <si>
    <t>Narrativas para explorar la funcionalidad del sistema han sido elaboradas, incluyendo lo que sucede antes y después de cada acción</t>
  </si>
  <si>
    <t>Retroalimentación del producto es obtenida durante el desarrollo</t>
  </si>
  <si>
    <t xml:space="preserve">Las restricciones técnicas y de negocio han sido identificadas </t>
  </si>
  <si>
    <t>Los atributos de calidad relevantes han sido priorizados</t>
  </si>
  <si>
    <t>Los usuarios finales e incluso clientes han sido estudiados en su hábitat natural</t>
  </si>
  <si>
    <t>El sistema o desarrollo ha sido clasificado de acuerdo a su importancia táctica o estratégica</t>
  </si>
  <si>
    <t>Los riesgos identificados han sido incluidos en la lista del producto o  backlog</t>
  </si>
  <si>
    <t>Las dependencias con sistemas externos han sido revisadas</t>
  </si>
  <si>
    <t>Los principios de desarrollo y/o arquitectura han sido identificados y seleccionadas</t>
  </si>
  <si>
    <t>La obtención de atributos de calidad ha sido incluida como parte del rol de arquitecto de software</t>
  </si>
  <si>
    <t>Las restricciones han sido utilizadas en la prueba de escenarios de atributos de calidad</t>
  </si>
  <si>
    <t>Las restricciones y reglas de negocio han sido incluidas en historias de usuario</t>
  </si>
  <si>
    <t>Las historias de usuario han sido priorizadas</t>
  </si>
  <si>
    <t>Las reglas de negocio han sido consideradas como fuente de requisitos emergentes</t>
  </si>
  <si>
    <t>Los riesgos del proyecto han sido priorizados</t>
  </si>
  <si>
    <t>La aparición de requisitos emergentes es soportada durante el desarrollo</t>
  </si>
  <si>
    <t>Información sobre los usuarios ha sido recolectada y se han identificado los diferentes perfiles que juegan los involucrados en el proyecto</t>
  </si>
  <si>
    <t>Los drivers arquitecturales han sido identificados en los atributos de calidad y escenarios de funcionalidad</t>
  </si>
  <si>
    <t>Los escenarios de atributos de calidad han sido priorizados</t>
  </si>
  <si>
    <t>Riesgos en los requisitos han sido identificados</t>
  </si>
  <si>
    <t>La plataforma de despliegue destino ha sido revisada</t>
  </si>
  <si>
    <t>La definición del problema elaborada es corta y nítida</t>
  </si>
  <si>
    <t>La lista de deseos de los involucrados sobre lo que necesitan que el sistema haga ha sido obtenida</t>
  </si>
  <si>
    <t>Los atributos de calidad relevantes han sido identificados</t>
  </si>
  <si>
    <t>Los riesgos del proyecto han sido identificados</t>
  </si>
  <si>
    <t>El esfuerzo necesario para el desarrollo de los escenarios de atributos de calidad ha sido estimado</t>
  </si>
  <si>
    <t>Todos los involucrados acuden a las mismas reuniones</t>
  </si>
  <si>
    <t>Las características del equipo son consideradas cuando se está arquitectando un sistema de software</t>
  </si>
  <si>
    <t>Las restricciones organizacionales han sido priorizadas</t>
  </si>
  <si>
    <t>La lista de tecnologías aprobadas por la compañía ha sido revisada</t>
  </si>
  <si>
    <t>Se ha aprendido sobre los atributos de calidad comunes del dominio</t>
  </si>
  <si>
    <t>ID</t>
  </si>
  <si>
    <t>Califación (0 - 100) Equipo 1 (Expertos)</t>
  </si>
  <si>
    <t>Calificación (0 - 100) Equipo 2 (Practicantes)</t>
  </si>
  <si>
    <t>Posición</t>
  </si>
  <si>
    <t>Dif. Ordenada</t>
  </si>
  <si>
    <t>Cal. Equipo 2</t>
  </si>
  <si>
    <t>Sin ordenar Equipo 1</t>
  </si>
  <si>
    <t>Orden por ID Equipo 1</t>
  </si>
  <si>
    <t>Calificación</t>
  </si>
  <si>
    <t>Sin ordenar Equipo 2</t>
  </si>
  <si>
    <t>Orden por ID Equipo 2</t>
  </si>
  <si>
    <t>Resultados</t>
  </si>
  <si>
    <t>Dif. Or. Ejemplo de A1</t>
  </si>
  <si>
    <t>Diferencia en Posiciones Equipos 1 Y 2</t>
  </si>
  <si>
    <r>
      <t>X</t>
    </r>
    <r>
      <rPr>
        <b/>
        <vertAlign val="subscript"/>
        <sz val="10"/>
        <color theme="1"/>
        <rFont val="Calibri"/>
        <family val="2"/>
        <scheme val="minor"/>
      </rPr>
      <t>A</t>
    </r>
  </si>
  <si>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</si>
  <si>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Subj.</t>
  </si>
  <si>
    <r>
      <t>Original X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X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</si>
  <si>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Absolute X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X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</si>
  <si>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Rank of absolute X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X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</si>
  <si>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Consecutivo (Apoyo)</t>
  </si>
  <si>
    <t>Signed Rank</t>
  </si>
  <si>
    <t xml:space="preserve">W = </t>
  </si>
  <si>
    <t>N =</t>
  </si>
  <si>
    <r>
      <t>α</t>
    </r>
    <r>
      <rPr>
        <b/>
        <vertAlign val="subscript"/>
        <sz val="11"/>
        <color theme="1"/>
        <rFont val="Calibri"/>
        <family val="2"/>
      </rPr>
      <t xml:space="preserve">w= +/- </t>
    </r>
  </si>
  <si>
    <t>Z=</t>
  </si>
  <si>
    <t>14 negativos</t>
  </si>
  <si>
    <t>16 positivos</t>
  </si>
  <si>
    <t>Resultados del ejercicio realizado manualmente</t>
  </si>
  <si>
    <t>Resultados del ejercicio realizado con la herramienta web</t>
  </si>
  <si>
    <t>W =</t>
  </si>
  <si>
    <t>ns/r=</t>
  </si>
  <si>
    <t xml:space="preserve">Z= </t>
  </si>
  <si>
    <t>N= El número de elementos de la muestra eliminando aquellos que resultan en 0 al sacar la diferencia entre pares</t>
  </si>
  <si>
    <t>αw= Desviación estándar</t>
  </si>
  <si>
    <t>P(1-tail)</t>
  </si>
  <si>
    <t>P(2-tail)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</si>
  <si>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Las priorizaciones de las actividades realizadas por expertos y practicantes son similares</t>
    </r>
  </si>
  <si>
    <t>¿Cuáles son las actividades que tienen el 20% de prioridad más alta?</t>
  </si>
  <si>
    <r>
      <t>Original X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ordenado de menor a mayor (Apoyo)</t>
    </r>
  </si>
  <si>
    <t>Z= estadístico de prueba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</si>
  <si>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Las priorizaciones de las actividades realizadas por expertos y practicantes no son similares</t>
    </r>
  </si>
  <si>
    <t>W= Suma de los elementos del ranking (estadístico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</si>
</sst>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00"/>
      <name val="Verdana"/>
      <family val="2"/>
    </font>
    <font>
      <vertAlign val="subscript"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"/>
      <color rgb="FF000000"/>
      <name val="Tahoma"/>
      <family val="2"/>
    </font>
    <font>
      <sz val="9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1" fillId="3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1" fillId="0" borderId="0" xfId="0" applyFont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5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0" fillId="7" borderId="1" xfId="0" applyFill="1" applyBorder="1"/>
    <xf numFmtId="0" fontId="7" fillId="6" borderId="1" xfId="0" applyFont="1" applyFill="1" applyBorder="1" applyAlignment="1">
      <alignment horizontal="center"/>
    </xf>
    <xf numFmtId="0" fontId="7" fillId="6" borderId="1" xfId="0" quotePrefix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3" fillId="0" borderId="0" xfId="0" applyFont="1"/>
    <xf numFmtId="0" fontId="0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right" vertical="center"/>
    </xf>
    <xf numFmtId="0" fontId="0" fillId="0" borderId="0" xfId="0" applyFill="1"/>
    <xf numFmtId="0" fontId="1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7" fillId="0" borderId="0" xfId="0" applyFont="1" applyAlignment="1"/>
    <xf numFmtId="9" fontId="0" fillId="0" borderId="0" xfId="0" applyNumberFormat="1"/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</cellXfs>
  <cellStyles count="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 entre</a:t>
            </a:r>
            <a:r>
              <a:rPr lang="es-MX" baseline="0"/>
              <a:t> equipo 1 y  equipo 2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Equipo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'Datos - Anexo X'!$B$2:$B$37</c:f>
              <c:numCache>
                <c:formatCode>General</c:formatCode>
                <c:ptCount val="36"/>
                <c:pt idx="0">
                  <c:v>2</c:v>
                </c:pt>
                <c:pt idx="1">
                  <c:v>29</c:v>
                </c:pt>
                <c:pt idx="2">
                  <c:v>36</c:v>
                </c:pt>
                <c:pt idx="3">
                  <c:v>27</c:v>
                </c:pt>
                <c:pt idx="4">
                  <c:v>25</c:v>
                </c:pt>
                <c:pt idx="5">
                  <c:v>22</c:v>
                </c:pt>
                <c:pt idx="6">
                  <c:v>34</c:v>
                </c:pt>
                <c:pt idx="7">
                  <c:v>11</c:v>
                </c:pt>
                <c:pt idx="8">
                  <c:v>28</c:v>
                </c:pt>
                <c:pt idx="9">
                  <c:v>4</c:v>
                </c:pt>
                <c:pt idx="10">
                  <c:v>16</c:v>
                </c:pt>
                <c:pt idx="11">
                  <c:v>24</c:v>
                </c:pt>
                <c:pt idx="12">
                  <c:v>13</c:v>
                </c:pt>
                <c:pt idx="13">
                  <c:v>17</c:v>
                </c:pt>
                <c:pt idx="14">
                  <c:v>5</c:v>
                </c:pt>
                <c:pt idx="15">
                  <c:v>32</c:v>
                </c:pt>
                <c:pt idx="16">
                  <c:v>23</c:v>
                </c:pt>
                <c:pt idx="17">
                  <c:v>26</c:v>
                </c:pt>
                <c:pt idx="18">
                  <c:v>10</c:v>
                </c:pt>
                <c:pt idx="19">
                  <c:v>19</c:v>
                </c:pt>
                <c:pt idx="20">
                  <c:v>31</c:v>
                </c:pt>
                <c:pt idx="21">
                  <c:v>3</c:v>
                </c:pt>
                <c:pt idx="22">
                  <c:v>7</c:v>
                </c:pt>
                <c:pt idx="23">
                  <c:v>30</c:v>
                </c:pt>
                <c:pt idx="24">
                  <c:v>20</c:v>
                </c:pt>
                <c:pt idx="25">
                  <c:v>14</c:v>
                </c:pt>
                <c:pt idx="26">
                  <c:v>1</c:v>
                </c:pt>
                <c:pt idx="27">
                  <c:v>21</c:v>
                </c:pt>
                <c:pt idx="28">
                  <c:v>6</c:v>
                </c:pt>
                <c:pt idx="29">
                  <c:v>18</c:v>
                </c:pt>
                <c:pt idx="30">
                  <c:v>9</c:v>
                </c:pt>
                <c:pt idx="31">
                  <c:v>35</c:v>
                </c:pt>
                <c:pt idx="32">
                  <c:v>15</c:v>
                </c:pt>
                <c:pt idx="33">
                  <c:v>33</c:v>
                </c:pt>
                <c:pt idx="34">
                  <c:v>8</c:v>
                </c:pt>
                <c:pt idx="35">
                  <c:v>12</c:v>
                </c:pt>
              </c:numCache>
            </c:numRef>
          </c:cat>
          <c:val>
            <c:numRef>
              <c:f>'Datos - Anexo X'!$C$2:$C$37</c:f>
              <c:numCache>
                <c:formatCode>General</c:formatCode>
                <c:ptCount val="36"/>
                <c:pt idx="0">
                  <c:v>92</c:v>
                </c:pt>
                <c:pt idx="1">
                  <c:v>80</c:v>
                </c:pt>
                <c:pt idx="2">
                  <c:v>67</c:v>
                </c:pt>
                <c:pt idx="3">
                  <c:v>66</c:v>
                </c:pt>
                <c:pt idx="4">
                  <c:v>66</c:v>
                </c:pt>
                <c:pt idx="5">
                  <c:v>62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44</c:v>
                </c:pt>
                <c:pt idx="25">
                  <c:v>44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34</c:v>
                </c:pt>
                <c:pt idx="33">
                  <c:v>33</c:v>
                </c:pt>
                <c:pt idx="34">
                  <c:v>24</c:v>
                </c:pt>
                <c:pt idx="35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Equipo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'Datos - Anexo X'!$B$2:$B$37</c:f>
              <c:numCache>
                <c:formatCode>General</c:formatCode>
                <c:ptCount val="36"/>
                <c:pt idx="0">
                  <c:v>2</c:v>
                </c:pt>
                <c:pt idx="1">
                  <c:v>29</c:v>
                </c:pt>
                <c:pt idx="2">
                  <c:v>36</c:v>
                </c:pt>
                <c:pt idx="3">
                  <c:v>27</c:v>
                </c:pt>
                <c:pt idx="4">
                  <c:v>25</c:v>
                </c:pt>
                <c:pt idx="5">
                  <c:v>22</c:v>
                </c:pt>
                <c:pt idx="6">
                  <c:v>34</c:v>
                </c:pt>
                <c:pt idx="7">
                  <c:v>11</c:v>
                </c:pt>
                <c:pt idx="8">
                  <c:v>28</c:v>
                </c:pt>
                <c:pt idx="9">
                  <c:v>4</c:v>
                </c:pt>
                <c:pt idx="10">
                  <c:v>16</c:v>
                </c:pt>
                <c:pt idx="11">
                  <c:v>24</c:v>
                </c:pt>
                <c:pt idx="12">
                  <c:v>13</c:v>
                </c:pt>
                <c:pt idx="13">
                  <c:v>17</c:v>
                </c:pt>
                <c:pt idx="14">
                  <c:v>5</c:v>
                </c:pt>
                <c:pt idx="15">
                  <c:v>32</c:v>
                </c:pt>
                <c:pt idx="16">
                  <c:v>23</c:v>
                </c:pt>
                <c:pt idx="17">
                  <c:v>26</c:v>
                </c:pt>
                <c:pt idx="18">
                  <c:v>10</c:v>
                </c:pt>
                <c:pt idx="19">
                  <c:v>19</c:v>
                </c:pt>
                <c:pt idx="20">
                  <c:v>31</c:v>
                </c:pt>
                <c:pt idx="21">
                  <c:v>3</c:v>
                </c:pt>
                <c:pt idx="22">
                  <c:v>7</c:v>
                </c:pt>
                <c:pt idx="23">
                  <c:v>30</c:v>
                </c:pt>
                <c:pt idx="24">
                  <c:v>20</c:v>
                </c:pt>
                <c:pt idx="25">
                  <c:v>14</c:v>
                </c:pt>
                <c:pt idx="26">
                  <c:v>1</c:v>
                </c:pt>
                <c:pt idx="27">
                  <c:v>21</c:v>
                </c:pt>
                <c:pt idx="28">
                  <c:v>6</c:v>
                </c:pt>
                <c:pt idx="29">
                  <c:v>18</c:v>
                </c:pt>
                <c:pt idx="30">
                  <c:v>9</c:v>
                </c:pt>
                <c:pt idx="31">
                  <c:v>35</c:v>
                </c:pt>
                <c:pt idx="32">
                  <c:v>15</c:v>
                </c:pt>
                <c:pt idx="33">
                  <c:v>33</c:v>
                </c:pt>
                <c:pt idx="34">
                  <c:v>8</c:v>
                </c:pt>
                <c:pt idx="35">
                  <c:v>12</c:v>
                </c:pt>
              </c:numCache>
            </c:numRef>
          </c:cat>
          <c:val>
            <c:numRef>
              <c:f>'Datos - Anexo X'!$D$2:$D$37</c:f>
              <c:numCache>
                <c:formatCode>General</c:formatCode>
                <c:ptCount val="36"/>
                <c:pt idx="0">
                  <c:v>77</c:v>
                </c:pt>
                <c:pt idx="1">
                  <c:v>52</c:v>
                </c:pt>
                <c:pt idx="2">
                  <c:v>70</c:v>
                </c:pt>
                <c:pt idx="3">
                  <c:v>58</c:v>
                </c:pt>
                <c:pt idx="4">
                  <c:v>51</c:v>
                </c:pt>
                <c:pt idx="5">
                  <c:v>63</c:v>
                </c:pt>
                <c:pt idx="6">
                  <c:v>67</c:v>
                </c:pt>
                <c:pt idx="7">
                  <c:v>75</c:v>
                </c:pt>
                <c:pt idx="8">
                  <c:v>61</c:v>
                </c:pt>
                <c:pt idx="9">
                  <c:v>54</c:v>
                </c:pt>
                <c:pt idx="10">
                  <c:v>68</c:v>
                </c:pt>
                <c:pt idx="11">
                  <c:v>52</c:v>
                </c:pt>
                <c:pt idx="12">
                  <c:v>43</c:v>
                </c:pt>
                <c:pt idx="13">
                  <c:v>44</c:v>
                </c:pt>
                <c:pt idx="14">
                  <c:v>38</c:v>
                </c:pt>
                <c:pt idx="15">
                  <c:v>49</c:v>
                </c:pt>
                <c:pt idx="16">
                  <c:v>50</c:v>
                </c:pt>
                <c:pt idx="17">
                  <c:v>43</c:v>
                </c:pt>
                <c:pt idx="18">
                  <c:v>68</c:v>
                </c:pt>
                <c:pt idx="19">
                  <c:v>58</c:v>
                </c:pt>
                <c:pt idx="20">
                  <c:v>51</c:v>
                </c:pt>
                <c:pt idx="21">
                  <c:v>65</c:v>
                </c:pt>
                <c:pt idx="22">
                  <c:v>38</c:v>
                </c:pt>
                <c:pt idx="23">
                  <c:v>45</c:v>
                </c:pt>
                <c:pt idx="24">
                  <c:v>49</c:v>
                </c:pt>
                <c:pt idx="25">
                  <c:v>30</c:v>
                </c:pt>
                <c:pt idx="26">
                  <c:v>45</c:v>
                </c:pt>
                <c:pt idx="27">
                  <c:v>40</c:v>
                </c:pt>
                <c:pt idx="28">
                  <c:v>34</c:v>
                </c:pt>
                <c:pt idx="29">
                  <c:v>48</c:v>
                </c:pt>
                <c:pt idx="30">
                  <c:v>38</c:v>
                </c:pt>
                <c:pt idx="31">
                  <c:v>33</c:v>
                </c:pt>
                <c:pt idx="32">
                  <c:v>45</c:v>
                </c:pt>
                <c:pt idx="33">
                  <c:v>56</c:v>
                </c:pt>
                <c:pt idx="34">
                  <c:v>35</c:v>
                </c:pt>
                <c:pt idx="35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677008"/>
        <c:axId val="1830669936"/>
      </c:lineChart>
      <c:catAx>
        <c:axId val="18306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Actividades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669936"/>
        <c:crosses val="autoZero"/>
        <c:auto val="1"/>
        <c:lblAlgn val="ctr"/>
        <c:lblOffset val="100"/>
        <c:noMultiLvlLbl val="0"/>
      </c:catAx>
      <c:valAx>
        <c:axId val="18306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Calificación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6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89959</xdr:rowOff>
    </xdr:from>
    <xdr:to>
      <xdr:col>14</xdr:col>
      <xdr:colOff>450850</xdr:colOff>
      <xdr:row>8</xdr:row>
      <xdr:rowOff>180976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37" insertRowShift="1" totalsRowShown="0" headerRowDxfId="7" headerRowBorderDxfId="6" tableBorderDxfId="5" totalsRowBorderDxfId="4">
  <autoFilter ref="A1:D37"/>
  <tableColumns count="4">
    <tableColumn id="1" name="Ideas (Actividades)" dataDxfId="3"/>
    <tableColumn id="2" name="ID" dataDxfId="2"/>
    <tableColumn id="3" name="Califación (0 - 100) Equipo 1 (Expertos)" dataDxfId="1"/>
    <tableColumn id="4" name="Calificación (0 - 100) Equipo 2 (Practicantes)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9" zoomScale="90" zoomScaleNormal="90" zoomScalePageLayoutView="90" workbookViewId="0">
      <selection activeCell="D23" sqref="D23"/>
    </sheetView>
  </sheetViews>
  <sheetFormatPr baseColWidth="10" defaultRowHeight="15" x14ac:dyDescent="0.25"/>
  <cols>
    <col min="1" max="1" width="49.85546875" customWidth="1"/>
    <col min="2" max="2" width="7.42578125" style="8" customWidth="1"/>
    <col min="3" max="3" width="13.42578125" style="3" customWidth="1"/>
    <col min="4" max="4" width="15.42578125" style="3" customWidth="1"/>
  </cols>
  <sheetData>
    <row r="1" spans="1:4" ht="45" x14ac:dyDescent="0.25">
      <c r="A1" s="15" t="s">
        <v>0</v>
      </c>
      <c r="B1" s="16" t="s">
        <v>37</v>
      </c>
      <c r="C1" s="17" t="s">
        <v>38</v>
      </c>
      <c r="D1" s="18" t="s">
        <v>39</v>
      </c>
    </row>
    <row r="2" spans="1:4" x14ac:dyDescent="0.25">
      <c r="A2" s="1" t="s">
        <v>1</v>
      </c>
      <c r="B2" s="6">
        <v>2</v>
      </c>
      <c r="C2" s="4">
        <v>92</v>
      </c>
      <c r="D2" s="2">
        <v>77</v>
      </c>
    </row>
    <row r="3" spans="1:4" ht="28.5" customHeight="1" x14ac:dyDescent="0.25">
      <c r="A3" s="1" t="s">
        <v>2</v>
      </c>
      <c r="B3" s="6">
        <v>29</v>
      </c>
      <c r="C3" s="4">
        <v>80</v>
      </c>
      <c r="D3" s="2">
        <v>52</v>
      </c>
    </row>
    <row r="4" spans="1:4" ht="36" customHeight="1" x14ac:dyDescent="0.25">
      <c r="A4" s="1" t="s">
        <v>3</v>
      </c>
      <c r="B4" s="6">
        <v>36</v>
      </c>
      <c r="C4" s="4">
        <v>67</v>
      </c>
      <c r="D4" s="2">
        <v>70</v>
      </c>
    </row>
    <row r="5" spans="1:4" ht="42" customHeight="1" x14ac:dyDescent="0.25">
      <c r="A5" s="1" t="s">
        <v>4</v>
      </c>
      <c r="B5" s="6">
        <v>27</v>
      </c>
      <c r="C5" s="4">
        <v>66</v>
      </c>
      <c r="D5" s="2">
        <v>58</v>
      </c>
    </row>
    <row r="6" spans="1:4" ht="24" x14ac:dyDescent="0.25">
      <c r="A6" s="1" t="s">
        <v>5</v>
      </c>
      <c r="B6" s="6">
        <v>25</v>
      </c>
      <c r="C6" s="4">
        <v>66</v>
      </c>
      <c r="D6" s="2">
        <v>51</v>
      </c>
    </row>
    <row r="7" spans="1:4" ht="33.75" customHeight="1" x14ac:dyDescent="0.25">
      <c r="A7" s="1" t="s">
        <v>6</v>
      </c>
      <c r="B7" s="6">
        <v>22</v>
      </c>
      <c r="C7" s="4">
        <v>62</v>
      </c>
      <c r="D7" s="2">
        <v>63</v>
      </c>
    </row>
    <row r="8" spans="1:4" ht="36" customHeight="1" x14ac:dyDescent="0.25">
      <c r="A8" s="1" t="s">
        <v>7</v>
      </c>
      <c r="B8" s="6">
        <v>34</v>
      </c>
      <c r="C8" s="4">
        <v>61</v>
      </c>
      <c r="D8" s="2">
        <v>67</v>
      </c>
    </row>
    <row r="9" spans="1:4" ht="24" customHeight="1" x14ac:dyDescent="0.25">
      <c r="A9" s="1" t="s">
        <v>8</v>
      </c>
      <c r="B9" s="6">
        <v>11</v>
      </c>
      <c r="C9" s="4">
        <v>59</v>
      </c>
      <c r="D9" s="2">
        <v>75</v>
      </c>
    </row>
    <row r="10" spans="1:4" ht="22.5" customHeight="1" x14ac:dyDescent="0.25">
      <c r="A10" s="1" t="s">
        <v>9</v>
      </c>
      <c r="B10" s="6">
        <v>28</v>
      </c>
      <c r="C10" s="5">
        <v>57</v>
      </c>
      <c r="D10" s="2">
        <v>61</v>
      </c>
    </row>
    <row r="11" spans="1:4" ht="24" x14ac:dyDescent="0.25">
      <c r="A11" s="1" t="s">
        <v>10</v>
      </c>
      <c r="B11" s="6">
        <v>4</v>
      </c>
      <c r="C11" s="5">
        <v>56</v>
      </c>
      <c r="D11" s="2">
        <v>54</v>
      </c>
    </row>
    <row r="12" spans="1:4" ht="24" x14ac:dyDescent="0.25">
      <c r="A12" s="1" t="s">
        <v>11</v>
      </c>
      <c r="B12" s="6">
        <v>16</v>
      </c>
      <c r="C12" s="5">
        <v>55</v>
      </c>
      <c r="D12" s="2">
        <v>68</v>
      </c>
    </row>
    <row r="13" spans="1:4" ht="35.25" customHeight="1" x14ac:dyDescent="0.25">
      <c r="A13" s="1" t="s">
        <v>12</v>
      </c>
      <c r="B13" s="6">
        <v>24</v>
      </c>
      <c r="C13" s="5">
        <v>54</v>
      </c>
      <c r="D13" s="2">
        <v>52</v>
      </c>
    </row>
    <row r="14" spans="1:4" ht="27.75" customHeight="1" x14ac:dyDescent="0.25">
      <c r="A14" s="1" t="s">
        <v>13</v>
      </c>
      <c r="B14" s="6">
        <v>13</v>
      </c>
      <c r="C14" s="5">
        <v>53</v>
      </c>
      <c r="D14" s="2">
        <v>43</v>
      </c>
    </row>
    <row r="15" spans="1:4" ht="28.5" customHeight="1" x14ac:dyDescent="0.25">
      <c r="A15" s="1" t="s">
        <v>14</v>
      </c>
      <c r="B15" s="6">
        <v>17</v>
      </c>
      <c r="C15" s="5">
        <v>51</v>
      </c>
      <c r="D15" s="2">
        <v>44</v>
      </c>
    </row>
    <row r="16" spans="1:4" ht="30.75" customHeight="1" x14ac:dyDescent="0.25">
      <c r="A16" s="1" t="s">
        <v>15</v>
      </c>
      <c r="B16" s="6">
        <v>5</v>
      </c>
      <c r="C16" s="5">
        <v>51</v>
      </c>
      <c r="D16" s="2">
        <v>38</v>
      </c>
    </row>
    <row r="17" spans="1:4" ht="27" customHeight="1" x14ac:dyDescent="0.25">
      <c r="A17" s="1" t="s">
        <v>16</v>
      </c>
      <c r="B17" s="6">
        <v>32</v>
      </c>
      <c r="C17" s="5">
        <v>51</v>
      </c>
      <c r="D17" s="2">
        <v>49</v>
      </c>
    </row>
    <row r="18" spans="1:4" ht="31.5" customHeight="1" x14ac:dyDescent="0.25">
      <c r="A18" s="1" t="s">
        <v>17</v>
      </c>
      <c r="B18" s="6">
        <v>23</v>
      </c>
      <c r="C18" s="5">
        <v>50</v>
      </c>
      <c r="D18" s="2">
        <v>50</v>
      </c>
    </row>
    <row r="19" spans="1:4" ht="21" customHeight="1" x14ac:dyDescent="0.25">
      <c r="A19" s="1" t="s">
        <v>18</v>
      </c>
      <c r="B19" s="6">
        <v>26</v>
      </c>
      <c r="C19" s="5">
        <v>49</v>
      </c>
      <c r="D19" s="2">
        <v>43</v>
      </c>
    </row>
    <row r="20" spans="1:4" ht="31.5" customHeight="1" x14ac:dyDescent="0.25">
      <c r="A20" s="1" t="s">
        <v>19</v>
      </c>
      <c r="B20" s="6">
        <v>10</v>
      </c>
      <c r="C20" s="5">
        <v>48</v>
      </c>
      <c r="D20" s="2">
        <v>68</v>
      </c>
    </row>
    <row r="21" spans="1:4" ht="24" customHeight="1" x14ac:dyDescent="0.25">
      <c r="A21" s="1" t="s">
        <v>20</v>
      </c>
      <c r="B21" s="6">
        <v>19</v>
      </c>
      <c r="C21" s="5">
        <v>47</v>
      </c>
      <c r="D21" s="2">
        <v>58</v>
      </c>
    </row>
    <row r="22" spans="1:4" ht="29.25" customHeight="1" x14ac:dyDescent="0.25">
      <c r="A22" s="1" t="s">
        <v>21</v>
      </c>
      <c r="B22" s="6">
        <v>31</v>
      </c>
      <c r="C22" s="5">
        <v>47</v>
      </c>
      <c r="D22" s="2">
        <v>51</v>
      </c>
    </row>
    <row r="23" spans="1:4" ht="36" x14ac:dyDescent="0.25">
      <c r="A23" s="1" t="s">
        <v>22</v>
      </c>
      <c r="B23" s="6">
        <v>3</v>
      </c>
      <c r="C23" s="5">
        <v>46</v>
      </c>
      <c r="D23" s="2">
        <v>65</v>
      </c>
    </row>
    <row r="24" spans="1:4" ht="27" customHeight="1" x14ac:dyDescent="0.25">
      <c r="A24" s="1" t="s">
        <v>23</v>
      </c>
      <c r="B24" s="6">
        <v>7</v>
      </c>
      <c r="C24" s="5">
        <v>46</v>
      </c>
      <c r="D24" s="2">
        <v>38</v>
      </c>
    </row>
    <row r="25" spans="1:4" ht="21" customHeight="1" x14ac:dyDescent="0.25">
      <c r="A25" s="1" t="s">
        <v>24</v>
      </c>
      <c r="B25" s="6">
        <v>30</v>
      </c>
      <c r="C25" s="5">
        <v>46</v>
      </c>
      <c r="D25" s="2">
        <v>45</v>
      </c>
    </row>
    <row r="26" spans="1:4" ht="21" customHeight="1" x14ac:dyDescent="0.25">
      <c r="A26" s="1" t="s">
        <v>25</v>
      </c>
      <c r="B26" s="6">
        <v>20</v>
      </c>
      <c r="C26" s="5">
        <v>44</v>
      </c>
      <c r="D26" s="2">
        <v>49</v>
      </c>
    </row>
    <row r="27" spans="1:4" ht="25.5" customHeight="1" x14ac:dyDescent="0.25">
      <c r="A27" s="1" t="s">
        <v>26</v>
      </c>
      <c r="B27" s="6">
        <v>14</v>
      </c>
      <c r="C27" s="5">
        <v>44</v>
      </c>
      <c r="D27" s="2">
        <v>30</v>
      </c>
    </row>
    <row r="28" spans="1:4" ht="25.5" customHeight="1" x14ac:dyDescent="0.25">
      <c r="A28" s="1" t="s">
        <v>27</v>
      </c>
      <c r="B28" s="6">
        <v>1</v>
      </c>
      <c r="C28" s="5">
        <v>41</v>
      </c>
      <c r="D28" s="2">
        <v>45</v>
      </c>
    </row>
    <row r="29" spans="1:4" ht="33.75" customHeight="1" x14ac:dyDescent="0.25">
      <c r="A29" s="1" t="s">
        <v>28</v>
      </c>
      <c r="B29" s="6">
        <v>21</v>
      </c>
      <c r="C29" s="5">
        <v>41</v>
      </c>
      <c r="D29" s="2">
        <v>40</v>
      </c>
    </row>
    <row r="30" spans="1:4" ht="21.75" customHeight="1" x14ac:dyDescent="0.25">
      <c r="A30" s="1" t="s">
        <v>29</v>
      </c>
      <c r="B30" s="6">
        <v>6</v>
      </c>
      <c r="C30" s="5">
        <v>41</v>
      </c>
      <c r="D30" s="2">
        <v>34</v>
      </c>
    </row>
    <row r="31" spans="1:4" ht="24.75" customHeight="1" x14ac:dyDescent="0.25">
      <c r="A31" s="1" t="s">
        <v>30</v>
      </c>
      <c r="B31" s="6">
        <v>18</v>
      </c>
      <c r="C31" s="5">
        <v>40</v>
      </c>
      <c r="D31" s="2">
        <v>48</v>
      </c>
    </row>
    <row r="32" spans="1:4" ht="30.75" customHeight="1" x14ac:dyDescent="0.25">
      <c r="A32" s="1" t="s">
        <v>31</v>
      </c>
      <c r="B32" s="6">
        <v>9</v>
      </c>
      <c r="C32" s="5">
        <v>40</v>
      </c>
      <c r="D32" s="2">
        <v>38</v>
      </c>
    </row>
    <row r="33" spans="1:4" ht="24.75" customHeight="1" x14ac:dyDescent="0.25">
      <c r="A33" s="1" t="s">
        <v>32</v>
      </c>
      <c r="B33" s="6">
        <v>35</v>
      </c>
      <c r="C33" s="5">
        <v>40</v>
      </c>
      <c r="D33" s="2">
        <v>33</v>
      </c>
    </row>
    <row r="34" spans="1:4" ht="39" customHeight="1" x14ac:dyDescent="0.25">
      <c r="A34" s="1" t="s">
        <v>33</v>
      </c>
      <c r="B34" s="6">
        <v>15</v>
      </c>
      <c r="C34" s="5">
        <v>34</v>
      </c>
      <c r="D34" s="2">
        <v>45</v>
      </c>
    </row>
    <row r="35" spans="1:4" ht="23.25" customHeight="1" x14ac:dyDescent="0.25">
      <c r="A35" s="1" t="s">
        <v>34</v>
      </c>
      <c r="B35" s="6">
        <v>33</v>
      </c>
      <c r="C35" s="5">
        <v>33</v>
      </c>
      <c r="D35" s="2">
        <v>56</v>
      </c>
    </row>
    <row r="36" spans="1:4" ht="23.25" customHeight="1" x14ac:dyDescent="0.25">
      <c r="A36" s="1" t="s">
        <v>36</v>
      </c>
      <c r="B36" s="6">
        <v>8</v>
      </c>
      <c r="C36" s="5">
        <v>24</v>
      </c>
      <c r="D36" s="2">
        <v>35</v>
      </c>
    </row>
    <row r="37" spans="1:4" ht="31.5" customHeight="1" x14ac:dyDescent="0.25">
      <c r="A37" s="1" t="s">
        <v>35</v>
      </c>
      <c r="B37" s="6">
        <v>12</v>
      </c>
      <c r="C37" s="5">
        <v>24</v>
      </c>
      <c r="D37" s="2">
        <v>27</v>
      </c>
    </row>
    <row r="38" spans="1:4" ht="27.75" customHeight="1" x14ac:dyDescent="0.25"/>
  </sheetData>
  <conditionalFormatting sqref="C2:D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topLeftCell="AA1" workbookViewId="0">
      <selection activeCell="AE15" sqref="AE15:AE18"/>
    </sheetView>
  </sheetViews>
  <sheetFormatPr baseColWidth="10" defaultRowHeight="15" x14ac:dyDescent="0.25"/>
  <cols>
    <col min="1" max="1" width="5" customWidth="1"/>
    <col min="3" max="3" width="8.85546875" customWidth="1"/>
    <col min="4" max="4" width="3.42578125" customWidth="1"/>
    <col min="5" max="5" width="4.7109375" customWidth="1"/>
    <col min="7" max="7" width="8.7109375" customWidth="1"/>
    <col min="8" max="8" width="3.5703125" customWidth="1"/>
    <col min="9" max="9" width="4.7109375" customWidth="1"/>
    <col min="10" max="10" width="11.28515625" customWidth="1"/>
    <col min="11" max="11" width="8.140625" customWidth="1"/>
    <col min="12" max="12" width="4.5703125" customWidth="1"/>
    <col min="13" max="13" width="5.140625" customWidth="1"/>
    <col min="16" max="16" width="4.5703125" customWidth="1"/>
    <col min="17" max="17" width="22.5703125" customWidth="1"/>
    <col min="18" max="18" width="13.28515625" customWidth="1"/>
    <col min="19" max="19" width="15.85546875" customWidth="1"/>
    <col min="21" max="21" width="7.140625" customWidth="1"/>
    <col min="22" max="22" width="4.7109375" customWidth="1"/>
    <col min="23" max="23" width="4.42578125" customWidth="1"/>
    <col min="24" max="24" width="13.5703125" customWidth="1"/>
    <col min="25" max="25" width="16.7109375" customWidth="1"/>
    <col min="26" max="26" width="27.140625" customWidth="1"/>
    <col min="27" max="27" width="14.7109375" customWidth="1"/>
    <col min="28" max="28" width="12.42578125" customWidth="1"/>
    <col min="29" max="29" width="11.85546875" bestFit="1" customWidth="1"/>
    <col min="30" max="30" width="8.28515625" customWidth="1"/>
    <col min="31" max="31" width="23" customWidth="1"/>
    <col min="32" max="32" width="36" customWidth="1"/>
    <col min="34" max="34" width="44" customWidth="1"/>
  </cols>
  <sheetData>
    <row r="1" spans="1:35" x14ac:dyDescent="0.25">
      <c r="X1" s="29" t="s">
        <v>63</v>
      </c>
      <c r="Y1" s="12"/>
      <c r="Z1" s="39"/>
      <c r="AA1" s="39"/>
      <c r="AB1" s="39"/>
    </row>
    <row r="2" spans="1:35" x14ac:dyDescent="0.25">
      <c r="E2" s="12"/>
      <c r="F2" s="12"/>
      <c r="G2" s="12"/>
      <c r="H2" s="12"/>
      <c r="I2" s="12"/>
      <c r="J2" s="12"/>
      <c r="K2" s="12"/>
      <c r="M2" s="12"/>
      <c r="R2" s="12"/>
      <c r="X2" s="29" t="s">
        <v>64</v>
      </c>
    </row>
    <row r="3" spans="1:35" ht="19.5" customHeight="1" x14ac:dyDescent="0.35">
      <c r="A3" s="58" t="s">
        <v>43</v>
      </c>
      <c r="B3" s="58"/>
      <c r="C3" s="58"/>
      <c r="E3" s="59" t="s">
        <v>44</v>
      </c>
      <c r="F3" s="59"/>
      <c r="G3" s="59"/>
      <c r="H3" s="31"/>
      <c r="I3" s="59" t="s">
        <v>46</v>
      </c>
      <c r="J3" s="59"/>
      <c r="K3" s="59"/>
      <c r="L3" s="32"/>
      <c r="M3" s="59" t="s">
        <v>47</v>
      </c>
      <c r="N3" s="59"/>
      <c r="O3" s="59"/>
      <c r="Q3" s="57" t="s">
        <v>48</v>
      </c>
      <c r="R3" s="57"/>
      <c r="S3" s="57"/>
      <c r="U3" s="24">
        <v>1</v>
      </c>
      <c r="V3" s="24">
        <v>2</v>
      </c>
      <c r="W3" s="24">
        <v>3</v>
      </c>
      <c r="X3" s="24">
        <v>4</v>
      </c>
      <c r="Y3" s="24">
        <v>5</v>
      </c>
      <c r="Z3" s="24"/>
      <c r="AA3" s="24">
        <v>6</v>
      </c>
      <c r="AB3" s="24"/>
      <c r="AC3" s="14">
        <v>7</v>
      </c>
      <c r="AE3" s="48" t="s">
        <v>74</v>
      </c>
    </row>
    <row r="4" spans="1:35" ht="27" customHeight="1" x14ac:dyDescent="0.35">
      <c r="A4" s="28" t="s">
        <v>37</v>
      </c>
      <c r="B4" s="28" t="s">
        <v>45</v>
      </c>
      <c r="C4" s="28" t="s">
        <v>40</v>
      </c>
      <c r="E4" s="28" t="s">
        <v>37</v>
      </c>
      <c r="F4" s="28" t="s">
        <v>45</v>
      </c>
      <c r="G4" s="28" t="s">
        <v>40</v>
      </c>
      <c r="H4" s="25"/>
      <c r="I4" s="28" t="s">
        <v>37</v>
      </c>
      <c r="J4" s="28" t="s">
        <v>45</v>
      </c>
      <c r="K4" s="28" t="s">
        <v>40</v>
      </c>
      <c r="M4" s="28" t="s">
        <v>37</v>
      </c>
      <c r="N4" s="28" t="s">
        <v>42</v>
      </c>
      <c r="O4" s="28" t="s">
        <v>40</v>
      </c>
      <c r="Q4" s="30" t="s">
        <v>50</v>
      </c>
      <c r="R4" s="30" t="s">
        <v>41</v>
      </c>
      <c r="S4" s="30" t="s">
        <v>49</v>
      </c>
      <c r="U4" s="24" t="s">
        <v>53</v>
      </c>
      <c r="V4" s="37" t="s">
        <v>51</v>
      </c>
      <c r="W4" s="24" t="s">
        <v>52</v>
      </c>
      <c r="X4" s="24" t="s">
        <v>54</v>
      </c>
      <c r="Y4" s="24" t="s">
        <v>55</v>
      </c>
      <c r="Z4" s="45" t="s">
        <v>76</v>
      </c>
      <c r="AA4" s="36" t="s">
        <v>56</v>
      </c>
      <c r="AB4" s="45" t="s">
        <v>57</v>
      </c>
      <c r="AC4" s="23" t="s">
        <v>58</v>
      </c>
      <c r="AE4" s="48" t="s">
        <v>78</v>
      </c>
    </row>
    <row r="5" spans="1:35" x14ac:dyDescent="0.25">
      <c r="A5" s="7">
        <v>2</v>
      </c>
      <c r="B5" s="5">
        <v>92</v>
      </c>
      <c r="C5" s="4">
        <v>36</v>
      </c>
      <c r="E5" s="7">
        <v>1</v>
      </c>
      <c r="F5" s="5">
        <v>41</v>
      </c>
      <c r="G5" s="10">
        <v>10</v>
      </c>
      <c r="H5" s="12"/>
      <c r="I5" s="7">
        <v>2</v>
      </c>
      <c r="J5" s="19">
        <v>77</v>
      </c>
      <c r="K5" s="10">
        <v>36</v>
      </c>
      <c r="M5" s="21">
        <v>1</v>
      </c>
      <c r="N5" s="22">
        <v>45</v>
      </c>
      <c r="O5" s="10">
        <v>14</v>
      </c>
      <c r="Q5" s="10">
        <f t="shared" ref="Q5:Q39" si="0">ABS(O5-G5)</f>
        <v>4</v>
      </c>
      <c r="R5" s="10">
        <v>0</v>
      </c>
      <c r="S5" s="10">
        <v>0</v>
      </c>
      <c r="U5" s="7">
        <v>1</v>
      </c>
      <c r="V5" s="2">
        <v>10</v>
      </c>
      <c r="W5" s="2">
        <v>14</v>
      </c>
      <c r="X5" s="2">
        <f t="shared" ref="X5:X40" si="1">V5-W5</f>
        <v>-4</v>
      </c>
      <c r="Y5" s="2">
        <v>4</v>
      </c>
      <c r="Z5" s="46">
        <v>0</v>
      </c>
      <c r="AA5" s="34"/>
      <c r="AB5" s="46"/>
      <c r="AC5" s="10"/>
      <c r="AE5" s="48" t="s">
        <v>75</v>
      </c>
    </row>
    <row r="6" spans="1:35" x14ac:dyDescent="0.25">
      <c r="A6" s="7">
        <v>29</v>
      </c>
      <c r="B6" s="5">
        <v>80</v>
      </c>
      <c r="C6" s="4">
        <v>35</v>
      </c>
      <c r="E6" s="7">
        <v>2</v>
      </c>
      <c r="F6" s="5">
        <v>92</v>
      </c>
      <c r="G6" s="10">
        <v>36</v>
      </c>
      <c r="H6" s="12"/>
      <c r="I6" s="7">
        <v>11</v>
      </c>
      <c r="J6" s="19">
        <v>75</v>
      </c>
      <c r="K6" s="10">
        <v>35</v>
      </c>
      <c r="M6" s="7">
        <v>2</v>
      </c>
      <c r="N6" s="2">
        <v>77</v>
      </c>
      <c r="O6" s="10">
        <v>36</v>
      </c>
      <c r="Q6" s="10">
        <f t="shared" si="0"/>
        <v>0</v>
      </c>
      <c r="R6" s="10">
        <v>0</v>
      </c>
      <c r="S6" s="10">
        <v>0</v>
      </c>
      <c r="U6" s="7">
        <v>2</v>
      </c>
      <c r="V6" s="2">
        <v>36</v>
      </c>
      <c r="W6" s="2">
        <v>36</v>
      </c>
      <c r="X6" s="2">
        <f t="shared" si="1"/>
        <v>0</v>
      </c>
      <c r="Y6" s="2">
        <v>0</v>
      </c>
      <c r="Z6" s="46">
        <v>0</v>
      </c>
      <c r="AA6" s="35"/>
      <c r="AB6" s="46"/>
      <c r="AC6" s="10"/>
    </row>
    <row r="7" spans="1:35" x14ac:dyDescent="0.25">
      <c r="A7" s="7">
        <v>36</v>
      </c>
      <c r="B7" s="5">
        <v>67</v>
      </c>
      <c r="C7" s="4">
        <v>34</v>
      </c>
      <c r="E7" s="7">
        <v>3</v>
      </c>
      <c r="F7" s="5">
        <v>46</v>
      </c>
      <c r="G7" s="10">
        <v>15</v>
      </c>
      <c r="H7" s="12"/>
      <c r="I7" s="7">
        <v>36</v>
      </c>
      <c r="J7" s="19">
        <v>70</v>
      </c>
      <c r="K7" s="10">
        <v>34</v>
      </c>
      <c r="M7" s="7">
        <v>3</v>
      </c>
      <c r="N7" s="2">
        <v>65</v>
      </c>
      <c r="O7" s="10">
        <v>30</v>
      </c>
      <c r="Q7" s="11">
        <f t="shared" si="0"/>
        <v>15</v>
      </c>
      <c r="R7" s="10">
        <v>0</v>
      </c>
      <c r="S7" s="10">
        <v>0</v>
      </c>
      <c r="U7" s="7">
        <v>3</v>
      </c>
      <c r="V7" s="2">
        <v>15</v>
      </c>
      <c r="W7" s="2">
        <v>30</v>
      </c>
      <c r="X7" s="2">
        <f t="shared" si="1"/>
        <v>-15</v>
      </c>
      <c r="Y7" s="2">
        <v>15</v>
      </c>
      <c r="Z7" s="46">
        <v>0</v>
      </c>
      <c r="AA7" s="34"/>
      <c r="AB7" s="46"/>
      <c r="AC7" s="10"/>
      <c r="AE7" s="55" t="s">
        <v>65</v>
      </c>
      <c r="AF7" s="55"/>
      <c r="AG7" s="56" t="s">
        <v>66</v>
      </c>
      <c r="AH7" s="56"/>
      <c r="AI7" t="s">
        <v>79</v>
      </c>
    </row>
    <row r="8" spans="1:35" x14ac:dyDescent="0.25">
      <c r="A8" s="7">
        <v>27</v>
      </c>
      <c r="B8" s="5">
        <v>66</v>
      </c>
      <c r="C8" s="4">
        <v>33</v>
      </c>
      <c r="E8" s="7">
        <v>4</v>
      </c>
      <c r="F8" s="5">
        <v>56</v>
      </c>
      <c r="G8" s="10">
        <v>27</v>
      </c>
      <c r="H8" s="12"/>
      <c r="I8" s="7">
        <v>16</v>
      </c>
      <c r="J8" s="19">
        <v>68</v>
      </c>
      <c r="K8" s="10">
        <v>33</v>
      </c>
      <c r="M8" s="7">
        <v>4</v>
      </c>
      <c r="N8" s="2">
        <v>54</v>
      </c>
      <c r="O8" s="10">
        <v>24</v>
      </c>
      <c r="Q8" s="10">
        <f t="shared" si="0"/>
        <v>3</v>
      </c>
      <c r="R8" s="10">
        <v>0</v>
      </c>
      <c r="S8" s="10">
        <v>0</v>
      </c>
      <c r="U8" s="7">
        <v>4</v>
      </c>
      <c r="V8" s="2">
        <v>27</v>
      </c>
      <c r="W8" s="2">
        <v>24</v>
      </c>
      <c r="X8" s="2">
        <f t="shared" si="1"/>
        <v>3</v>
      </c>
      <c r="Y8" s="2">
        <v>3</v>
      </c>
      <c r="Z8" s="46">
        <v>0</v>
      </c>
      <c r="AA8" s="34"/>
      <c r="AB8" s="46"/>
      <c r="AC8" s="10"/>
      <c r="AE8" s="42" t="s">
        <v>59</v>
      </c>
      <c r="AF8" s="41">
        <f>SUM(AC11:AC40)</f>
        <v>14</v>
      </c>
      <c r="AG8" s="47" t="s">
        <v>67</v>
      </c>
      <c r="AH8" s="44">
        <v>14</v>
      </c>
      <c r="AI8" t="s">
        <v>70</v>
      </c>
    </row>
    <row r="9" spans="1:35" x14ac:dyDescent="0.25">
      <c r="A9" s="7">
        <v>25</v>
      </c>
      <c r="B9" s="5">
        <v>66</v>
      </c>
      <c r="C9" s="4">
        <v>32</v>
      </c>
      <c r="E9" s="7">
        <v>5</v>
      </c>
      <c r="F9" s="5">
        <v>51</v>
      </c>
      <c r="G9" s="10">
        <v>22</v>
      </c>
      <c r="H9" s="12"/>
      <c r="I9" s="7">
        <v>10</v>
      </c>
      <c r="J9" s="19">
        <v>68</v>
      </c>
      <c r="K9" s="10">
        <v>32</v>
      </c>
      <c r="M9" s="7">
        <v>5</v>
      </c>
      <c r="N9" s="2">
        <v>38</v>
      </c>
      <c r="O9" s="10">
        <v>8</v>
      </c>
      <c r="Q9" s="11">
        <f t="shared" si="0"/>
        <v>14</v>
      </c>
      <c r="R9" s="10">
        <v>0</v>
      </c>
      <c r="S9" s="10">
        <v>1</v>
      </c>
      <c r="U9" s="7">
        <v>5</v>
      </c>
      <c r="V9" s="2">
        <v>22</v>
      </c>
      <c r="W9" s="2">
        <v>8</v>
      </c>
      <c r="X9" s="2">
        <f t="shared" si="1"/>
        <v>14</v>
      </c>
      <c r="Y9" s="2">
        <v>14</v>
      </c>
      <c r="Z9" s="46">
        <v>0</v>
      </c>
      <c r="AA9" s="34"/>
      <c r="AB9" s="46"/>
      <c r="AC9" s="10"/>
      <c r="AE9" s="42" t="s">
        <v>60</v>
      </c>
      <c r="AF9" s="41">
        <v>30</v>
      </c>
      <c r="AG9" s="47" t="s">
        <v>68</v>
      </c>
      <c r="AH9" s="44">
        <v>30</v>
      </c>
      <c r="AI9" t="s">
        <v>71</v>
      </c>
    </row>
    <row r="10" spans="1:35" ht="18" x14ac:dyDescent="0.25">
      <c r="A10" s="7">
        <v>22</v>
      </c>
      <c r="B10" s="5">
        <v>62</v>
      </c>
      <c r="C10" s="4">
        <v>31</v>
      </c>
      <c r="E10" s="7">
        <v>6</v>
      </c>
      <c r="F10" s="5">
        <v>41</v>
      </c>
      <c r="G10" s="10">
        <v>8</v>
      </c>
      <c r="H10" s="12"/>
      <c r="I10" s="7">
        <v>34</v>
      </c>
      <c r="J10" s="19">
        <v>67</v>
      </c>
      <c r="K10" s="10">
        <v>31</v>
      </c>
      <c r="M10" s="7">
        <v>6</v>
      </c>
      <c r="N10" s="2">
        <v>34</v>
      </c>
      <c r="O10" s="10">
        <v>4</v>
      </c>
      <c r="Q10" s="10">
        <f t="shared" si="0"/>
        <v>4</v>
      </c>
      <c r="R10" s="10">
        <v>0</v>
      </c>
      <c r="S10" s="10">
        <v>1</v>
      </c>
      <c r="U10" s="7">
        <v>6</v>
      </c>
      <c r="V10" s="2">
        <v>8</v>
      </c>
      <c r="W10" s="2">
        <v>4</v>
      </c>
      <c r="X10" s="2">
        <f t="shared" si="1"/>
        <v>4</v>
      </c>
      <c r="Y10" s="2">
        <v>4</v>
      </c>
      <c r="Z10" s="46">
        <v>0</v>
      </c>
      <c r="AA10" s="34"/>
      <c r="AB10" s="46"/>
      <c r="AC10" s="10"/>
      <c r="AE10" s="43" t="s">
        <v>61</v>
      </c>
      <c r="AF10" s="41">
        <f>SQRT((AF9*(AF9+1)*(AF9*2+1))/6)</f>
        <v>97.236824300261887</v>
      </c>
      <c r="AG10" s="47"/>
      <c r="AH10" s="44"/>
      <c r="AI10" t="s">
        <v>77</v>
      </c>
    </row>
    <row r="11" spans="1:35" x14ac:dyDescent="0.25">
      <c r="A11" s="7">
        <v>34</v>
      </c>
      <c r="B11" s="5">
        <v>61</v>
      </c>
      <c r="C11" s="4">
        <v>30</v>
      </c>
      <c r="E11" s="7">
        <v>7</v>
      </c>
      <c r="F11" s="5">
        <v>46</v>
      </c>
      <c r="G11" s="10">
        <v>14</v>
      </c>
      <c r="H11" s="12"/>
      <c r="I11" s="7">
        <v>3</v>
      </c>
      <c r="J11" s="19">
        <v>65</v>
      </c>
      <c r="K11" s="10">
        <v>30</v>
      </c>
      <c r="M11" s="7">
        <v>7</v>
      </c>
      <c r="N11" s="2">
        <v>38</v>
      </c>
      <c r="O11" s="10">
        <v>7</v>
      </c>
      <c r="Q11" s="10">
        <f t="shared" si="0"/>
        <v>7</v>
      </c>
      <c r="R11" s="10">
        <v>1</v>
      </c>
      <c r="S11" s="10">
        <v>1</v>
      </c>
      <c r="U11" s="7">
        <v>7</v>
      </c>
      <c r="V11" s="2">
        <v>14</v>
      </c>
      <c r="W11" s="2">
        <v>7</v>
      </c>
      <c r="X11" s="2">
        <f t="shared" si="1"/>
        <v>7</v>
      </c>
      <c r="Y11" s="2">
        <v>7</v>
      </c>
      <c r="Z11" s="46">
        <v>-1</v>
      </c>
      <c r="AA11" s="2">
        <v>1.5</v>
      </c>
      <c r="AB11" s="46">
        <v>1</v>
      </c>
      <c r="AC11" s="2">
        <v>-1.5</v>
      </c>
      <c r="AE11" s="43" t="s">
        <v>62</v>
      </c>
      <c r="AF11" s="41">
        <f>SUM(AF8-0.5)/AF10</f>
        <v>0.13883629064553521</v>
      </c>
      <c r="AG11" s="47" t="s">
        <v>69</v>
      </c>
      <c r="AH11" s="44">
        <v>0.14000000000000001</v>
      </c>
    </row>
    <row r="12" spans="1:35" x14ac:dyDescent="0.25">
      <c r="A12" s="7">
        <v>11</v>
      </c>
      <c r="B12" s="5">
        <v>59</v>
      </c>
      <c r="C12" s="4">
        <v>29</v>
      </c>
      <c r="E12" s="7">
        <v>8</v>
      </c>
      <c r="F12" s="5">
        <v>24</v>
      </c>
      <c r="G12" s="10">
        <v>2</v>
      </c>
      <c r="H12" s="12"/>
      <c r="I12" s="7">
        <v>22</v>
      </c>
      <c r="J12" s="19">
        <v>63</v>
      </c>
      <c r="K12" s="10">
        <v>29</v>
      </c>
      <c r="M12" s="7">
        <v>8</v>
      </c>
      <c r="N12" s="2">
        <v>35</v>
      </c>
      <c r="O12" s="10">
        <v>5</v>
      </c>
      <c r="Q12" s="10">
        <f t="shared" si="0"/>
        <v>3</v>
      </c>
      <c r="R12" s="26">
        <v>1</v>
      </c>
      <c r="S12" s="10">
        <v>2</v>
      </c>
      <c r="U12" s="7">
        <v>8</v>
      </c>
      <c r="V12" s="2">
        <v>2</v>
      </c>
      <c r="W12" s="2">
        <v>5</v>
      </c>
      <c r="X12" s="2">
        <f t="shared" si="1"/>
        <v>-3</v>
      </c>
      <c r="Y12" s="2">
        <v>3</v>
      </c>
      <c r="Z12" s="46">
        <v>1</v>
      </c>
      <c r="AA12" s="2">
        <v>1.5</v>
      </c>
      <c r="AB12" s="46">
        <v>2</v>
      </c>
      <c r="AC12" s="2">
        <v>1.5</v>
      </c>
      <c r="AE12" s="49"/>
      <c r="AF12" s="20"/>
      <c r="AG12" s="47" t="s">
        <v>72</v>
      </c>
      <c r="AH12" s="44">
        <v>0.44429999999999997</v>
      </c>
    </row>
    <row r="13" spans="1:35" x14ac:dyDescent="0.25">
      <c r="A13" s="7">
        <v>28</v>
      </c>
      <c r="B13" s="5">
        <v>57</v>
      </c>
      <c r="C13" s="4">
        <v>28</v>
      </c>
      <c r="E13" s="7">
        <v>9</v>
      </c>
      <c r="F13" s="5">
        <v>40</v>
      </c>
      <c r="G13" s="10">
        <v>6</v>
      </c>
      <c r="H13" s="12"/>
      <c r="I13" s="7">
        <v>28</v>
      </c>
      <c r="J13" s="19">
        <v>61</v>
      </c>
      <c r="K13" s="10">
        <v>28</v>
      </c>
      <c r="M13" s="7">
        <v>9</v>
      </c>
      <c r="N13" s="2">
        <v>38</v>
      </c>
      <c r="O13" s="10">
        <v>6</v>
      </c>
      <c r="Q13" s="10">
        <f t="shared" si="0"/>
        <v>0</v>
      </c>
      <c r="R13" s="10">
        <v>2</v>
      </c>
      <c r="S13" s="10">
        <v>2</v>
      </c>
      <c r="U13" s="7">
        <v>9</v>
      </c>
      <c r="V13" s="2">
        <v>6</v>
      </c>
      <c r="W13" s="2">
        <v>6</v>
      </c>
      <c r="X13" s="2">
        <f t="shared" si="1"/>
        <v>0</v>
      </c>
      <c r="Y13" s="2">
        <v>0</v>
      </c>
      <c r="Z13" s="46">
        <v>-2</v>
      </c>
      <c r="AA13" s="2">
        <v>4</v>
      </c>
      <c r="AB13" s="46">
        <v>3</v>
      </c>
      <c r="AC13" s="2">
        <v>-4</v>
      </c>
      <c r="AE13" s="54">
        <v>0.95</v>
      </c>
      <c r="AF13">
        <v>0.05</v>
      </c>
      <c r="AG13" s="47" t="s">
        <v>73</v>
      </c>
      <c r="AH13" s="44">
        <v>0.88870000000000005</v>
      </c>
    </row>
    <row r="14" spans="1:35" x14ac:dyDescent="0.25">
      <c r="A14" s="7">
        <v>4</v>
      </c>
      <c r="B14" s="5">
        <v>56</v>
      </c>
      <c r="C14" s="4">
        <v>27</v>
      </c>
      <c r="E14" s="7">
        <v>10</v>
      </c>
      <c r="F14" s="5">
        <v>48</v>
      </c>
      <c r="G14" s="10">
        <v>18</v>
      </c>
      <c r="H14" s="12"/>
      <c r="I14" s="7">
        <v>27</v>
      </c>
      <c r="J14" s="19">
        <v>58</v>
      </c>
      <c r="K14" s="10">
        <v>27</v>
      </c>
      <c r="M14" s="7">
        <v>10</v>
      </c>
      <c r="N14" s="2">
        <v>68</v>
      </c>
      <c r="O14" s="10">
        <v>32</v>
      </c>
      <c r="Q14" s="11">
        <f t="shared" si="0"/>
        <v>14</v>
      </c>
      <c r="R14" s="10">
        <v>2</v>
      </c>
      <c r="S14" s="10">
        <v>2</v>
      </c>
      <c r="U14" s="7">
        <v>10</v>
      </c>
      <c r="V14" s="2">
        <v>18</v>
      </c>
      <c r="W14" s="2">
        <v>32</v>
      </c>
      <c r="X14" s="2">
        <f t="shared" si="1"/>
        <v>-14</v>
      </c>
      <c r="Y14" s="2">
        <v>14</v>
      </c>
      <c r="Z14" s="46">
        <v>2</v>
      </c>
      <c r="AA14" s="2">
        <v>4</v>
      </c>
      <c r="AB14" s="46">
        <v>4</v>
      </c>
      <c r="AC14" s="2">
        <v>4</v>
      </c>
    </row>
    <row r="15" spans="1:35" x14ac:dyDescent="0.25">
      <c r="A15" s="7">
        <v>16</v>
      </c>
      <c r="B15" s="5">
        <v>55</v>
      </c>
      <c r="C15" s="4">
        <v>26</v>
      </c>
      <c r="E15" s="7">
        <v>11</v>
      </c>
      <c r="F15" s="5">
        <v>59</v>
      </c>
      <c r="G15" s="10">
        <v>29</v>
      </c>
      <c r="H15" s="12"/>
      <c r="I15" s="7">
        <v>19</v>
      </c>
      <c r="J15" s="19">
        <v>58</v>
      </c>
      <c r="K15" s="10">
        <v>26</v>
      </c>
      <c r="M15" s="7">
        <v>11</v>
      </c>
      <c r="N15" s="2">
        <v>75</v>
      </c>
      <c r="O15" s="10">
        <v>35</v>
      </c>
      <c r="Q15" s="10">
        <f t="shared" si="0"/>
        <v>6</v>
      </c>
      <c r="R15" s="10">
        <v>2</v>
      </c>
      <c r="S15" s="10">
        <v>2</v>
      </c>
      <c r="U15" s="7">
        <v>11</v>
      </c>
      <c r="V15" s="2">
        <v>29</v>
      </c>
      <c r="W15" s="2">
        <v>35</v>
      </c>
      <c r="X15" s="2">
        <f t="shared" si="1"/>
        <v>-6</v>
      </c>
      <c r="Y15" s="2">
        <v>6</v>
      </c>
      <c r="Z15" s="46">
        <v>2</v>
      </c>
      <c r="AA15" s="2">
        <v>4</v>
      </c>
      <c r="AB15" s="46">
        <v>5</v>
      </c>
      <c r="AC15" s="2">
        <v>4</v>
      </c>
    </row>
    <row r="16" spans="1:35" x14ac:dyDescent="0.25">
      <c r="A16" s="7">
        <v>24</v>
      </c>
      <c r="B16" s="5">
        <v>54</v>
      </c>
      <c r="C16" s="4">
        <v>25</v>
      </c>
      <c r="E16" s="7">
        <v>12</v>
      </c>
      <c r="F16" s="5">
        <v>24</v>
      </c>
      <c r="G16" s="10">
        <v>1</v>
      </c>
      <c r="H16" s="12"/>
      <c r="I16" s="7">
        <v>33</v>
      </c>
      <c r="J16" s="19">
        <v>56</v>
      </c>
      <c r="K16" s="10">
        <v>25</v>
      </c>
      <c r="M16" s="7">
        <v>12</v>
      </c>
      <c r="N16" s="2">
        <v>27</v>
      </c>
      <c r="O16" s="10">
        <v>1</v>
      </c>
      <c r="Q16" s="10">
        <f t="shared" si="0"/>
        <v>0</v>
      </c>
      <c r="R16" s="10">
        <v>3</v>
      </c>
      <c r="S16" s="10">
        <v>3</v>
      </c>
      <c r="U16" s="7">
        <v>12</v>
      </c>
      <c r="V16" s="2">
        <v>1</v>
      </c>
      <c r="W16" s="2">
        <v>1</v>
      </c>
      <c r="X16" s="2">
        <f t="shared" si="1"/>
        <v>0</v>
      </c>
      <c r="Y16" s="2">
        <v>0</v>
      </c>
      <c r="Z16" s="46">
        <v>-3</v>
      </c>
      <c r="AA16" s="2">
        <v>7.5</v>
      </c>
      <c r="AB16" s="46">
        <v>6</v>
      </c>
      <c r="AC16" s="2">
        <v>-7.5</v>
      </c>
      <c r="AE16" s="52"/>
    </row>
    <row r="17" spans="1:31" ht="18.75" customHeight="1" x14ac:dyDescent="0.25">
      <c r="A17" s="7">
        <v>13</v>
      </c>
      <c r="B17" s="5">
        <v>53</v>
      </c>
      <c r="C17" s="4">
        <v>24</v>
      </c>
      <c r="E17" s="7">
        <v>13</v>
      </c>
      <c r="F17" s="5">
        <v>53</v>
      </c>
      <c r="G17" s="10">
        <v>24</v>
      </c>
      <c r="H17" s="12"/>
      <c r="I17" s="7">
        <v>4</v>
      </c>
      <c r="J17" s="19">
        <v>54</v>
      </c>
      <c r="K17" s="10">
        <v>24</v>
      </c>
      <c r="M17" s="7">
        <v>13</v>
      </c>
      <c r="N17" s="2">
        <v>43</v>
      </c>
      <c r="O17" s="10">
        <v>11</v>
      </c>
      <c r="Q17" s="11">
        <f t="shared" si="0"/>
        <v>13</v>
      </c>
      <c r="R17" s="10">
        <v>3</v>
      </c>
      <c r="S17" s="10">
        <v>4</v>
      </c>
      <c r="U17" s="7">
        <v>13</v>
      </c>
      <c r="V17" s="2">
        <v>24</v>
      </c>
      <c r="W17" s="2">
        <v>11</v>
      </c>
      <c r="X17" s="2">
        <f t="shared" si="1"/>
        <v>13</v>
      </c>
      <c r="Y17" s="2">
        <v>13</v>
      </c>
      <c r="Z17" s="46">
        <v>3</v>
      </c>
      <c r="AA17" s="2">
        <v>7.5</v>
      </c>
      <c r="AB17" s="46">
        <v>7</v>
      </c>
      <c r="AC17" s="2">
        <v>7.5</v>
      </c>
      <c r="AE17" s="53"/>
    </row>
    <row r="18" spans="1:31" x14ac:dyDescent="0.25">
      <c r="A18" s="7">
        <v>17</v>
      </c>
      <c r="B18" s="5">
        <v>51</v>
      </c>
      <c r="C18" s="4">
        <v>23</v>
      </c>
      <c r="E18" s="7">
        <v>14</v>
      </c>
      <c r="F18" s="5">
        <v>44</v>
      </c>
      <c r="G18" s="10">
        <v>11</v>
      </c>
      <c r="H18" s="12"/>
      <c r="I18" s="7">
        <v>29</v>
      </c>
      <c r="J18" s="19">
        <v>52</v>
      </c>
      <c r="K18" s="10">
        <v>23</v>
      </c>
      <c r="M18" s="7">
        <v>14</v>
      </c>
      <c r="N18" s="2">
        <v>30</v>
      </c>
      <c r="O18" s="10">
        <v>2</v>
      </c>
      <c r="Q18" s="10">
        <f t="shared" si="0"/>
        <v>9</v>
      </c>
      <c r="R18" s="10">
        <v>3</v>
      </c>
      <c r="S18" s="10">
        <v>4</v>
      </c>
      <c r="U18" s="7">
        <v>14</v>
      </c>
      <c r="V18" s="2">
        <v>11</v>
      </c>
      <c r="W18" s="2">
        <v>2</v>
      </c>
      <c r="X18" s="2">
        <f t="shared" si="1"/>
        <v>9</v>
      </c>
      <c r="Y18" s="2">
        <v>9</v>
      </c>
      <c r="Z18" s="46">
        <v>3</v>
      </c>
      <c r="AA18" s="2">
        <v>7.5</v>
      </c>
      <c r="AB18" s="46">
        <v>8</v>
      </c>
      <c r="AC18" s="2">
        <v>7.5</v>
      </c>
      <c r="AE18" s="50"/>
    </row>
    <row r="19" spans="1:31" x14ac:dyDescent="0.25">
      <c r="A19" s="7">
        <v>5</v>
      </c>
      <c r="B19" s="5">
        <v>51</v>
      </c>
      <c r="C19" s="4">
        <v>22</v>
      </c>
      <c r="E19" s="7">
        <v>15</v>
      </c>
      <c r="F19" s="5">
        <v>34</v>
      </c>
      <c r="G19" s="10">
        <v>4</v>
      </c>
      <c r="H19" s="12"/>
      <c r="I19" s="7">
        <v>24</v>
      </c>
      <c r="J19" s="19">
        <v>52</v>
      </c>
      <c r="K19" s="10">
        <v>22</v>
      </c>
      <c r="M19" s="7">
        <v>15</v>
      </c>
      <c r="N19" s="2">
        <v>45</v>
      </c>
      <c r="O19" s="10">
        <v>13</v>
      </c>
      <c r="Q19" s="10">
        <f t="shared" si="0"/>
        <v>9</v>
      </c>
      <c r="R19" s="10">
        <v>3</v>
      </c>
      <c r="S19" s="10">
        <v>4</v>
      </c>
      <c r="U19" s="7">
        <v>15</v>
      </c>
      <c r="V19" s="2">
        <v>4</v>
      </c>
      <c r="W19" s="2">
        <v>13</v>
      </c>
      <c r="X19" s="2">
        <f t="shared" si="1"/>
        <v>-9</v>
      </c>
      <c r="Y19" s="2">
        <v>9</v>
      </c>
      <c r="Z19" s="46">
        <v>3</v>
      </c>
      <c r="AA19" s="2">
        <v>7.5</v>
      </c>
      <c r="AB19" s="46">
        <v>9</v>
      </c>
      <c r="AC19" s="2">
        <v>7.5</v>
      </c>
      <c r="AE19" s="51"/>
    </row>
    <row r="20" spans="1:31" x14ac:dyDescent="0.25">
      <c r="A20" s="7">
        <v>32</v>
      </c>
      <c r="B20" s="5">
        <v>51</v>
      </c>
      <c r="C20" s="4">
        <v>21</v>
      </c>
      <c r="E20" s="7">
        <v>16</v>
      </c>
      <c r="F20" s="5">
        <v>55</v>
      </c>
      <c r="G20" s="10">
        <v>26</v>
      </c>
      <c r="H20" s="12"/>
      <c r="I20" s="7">
        <v>25</v>
      </c>
      <c r="J20" s="19">
        <v>51</v>
      </c>
      <c r="K20" s="10">
        <v>21</v>
      </c>
      <c r="M20" s="7">
        <v>16</v>
      </c>
      <c r="N20" s="2">
        <v>68</v>
      </c>
      <c r="O20" s="10">
        <v>33</v>
      </c>
      <c r="Q20" s="10">
        <f t="shared" si="0"/>
        <v>7</v>
      </c>
      <c r="R20" s="10">
        <v>4</v>
      </c>
      <c r="S20" s="10">
        <v>6</v>
      </c>
      <c r="U20" s="7">
        <v>16</v>
      </c>
      <c r="V20" s="2">
        <v>26</v>
      </c>
      <c r="W20" s="2">
        <v>33</v>
      </c>
      <c r="X20" s="2">
        <f t="shared" si="1"/>
        <v>-7</v>
      </c>
      <c r="Y20" s="2">
        <v>7</v>
      </c>
      <c r="Z20" s="46">
        <v>-4</v>
      </c>
      <c r="AA20" s="38">
        <v>11</v>
      </c>
      <c r="AB20" s="46">
        <v>10</v>
      </c>
      <c r="AC20" s="38">
        <v>-11</v>
      </c>
    </row>
    <row r="21" spans="1:31" x14ac:dyDescent="0.25">
      <c r="A21" s="7">
        <v>23</v>
      </c>
      <c r="B21" s="5">
        <v>50</v>
      </c>
      <c r="C21" s="4">
        <v>20</v>
      </c>
      <c r="E21" s="7">
        <v>17</v>
      </c>
      <c r="F21" s="5">
        <v>51</v>
      </c>
      <c r="G21" s="10">
        <v>23</v>
      </c>
      <c r="H21" s="12"/>
      <c r="I21" s="7">
        <v>31</v>
      </c>
      <c r="J21" s="19">
        <v>51</v>
      </c>
      <c r="K21" s="10">
        <v>20</v>
      </c>
      <c r="M21" s="7">
        <v>17</v>
      </c>
      <c r="N21" s="2">
        <v>44</v>
      </c>
      <c r="O21" s="10">
        <v>12</v>
      </c>
      <c r="Q21" s="10">
        <f t="shared" si="0"/>
        <v>11</v>
      </c>
      <c r="R21" s="10">
        <v>4</v>
      </c>
      <c r="S21" s="10">
        <v>6</v>
      </c>
      <c r="U21" s="7">
        <v>17</v>
      </c>
      <c r="V21" s="2">
        <v>23</v>
      </c>
      <c r="W21" s="2">
        <v>12</v>
      </c>
      <c r="X21" s="2">
        <f t="shared" si="1"/>
        <v>11</v>
      </c>
      <c r="Y21" s="2">
        <v>11</v>
      </c>
      <c r="Z21" s="46">
        <v>-4</v>
      </c>
      <c r="AA21" s="2">
        <v>11</v>
      </c>
      <c r="AB21" s="46">
        <v>11</v>
      </c>
      <c r="AC21" s="2">
        <v>-11</v>
      </c>
    </row>
    <row r="22" spans="1:31" x14ac:dyDescent="0.25">
      <c r="A22" s="7">
        <v>26</v>
      </c>
      <c r="B22" s="5">
        <v>49</v>
      </c>
      <c r="C22" s="4">
        <v>19</v>
      </c>
      <c r="E22" s="7">
        <v>18</v>
      </c>
      <c r="F22" s="5">
        <v>40</v>
      </c>
      <c r="G22" s="10">
        <v>7</v>
      </c>
      <c r="H22" s="12"/>
      <c r="I22" s="7">
        <v>23</v>
      </c>
      <c r="J22" s="19">
        <v>50</v>
      </c>
      <c r="K22" s="10">
        <v>19</v>
      </c>
      <c r="M22" s="7">
        <v>18</v>
      </c>
      <c r="N22" s="2">
        <v>48</v>
      </c>
      <c r="O22" s="10">
        <v>16</v>
      </c>
      <c r="Q22" s="10">
        <f t="shared" si="0"/>
        <v>9</v>
      </c>
      <c r="R22" s="10">
        <v>4</v>
      </c>
      <c r="S22" s="10">
        <v>6</v>
      </c>
      <c r="U22" s="7">
        <v>18</v>
      </c>
      <c r="V22" s="2">
        <v>7</v>
      </c>
      <c r="W22" s="2">
        <v>16</v>
      </c>
      <c r="X22" s="2">
        <f t="shared" si="1"/>
        <v>-9</v>
      </c>
      <c r="Y22" s="2">
        <v>9</v>
      </c>
      <c r="Z22" s="46">
        <v>4</v>
      </c>
      <c r="AA22" s="2">
        <v>11</v>
      </c>
      <c r="AB22" s="46">
        <v>12</v>
      </c>
      <c r="AC22" s="2">
        <v>11</v>
      </c>
    </row>
    <row r="23" spans="1:31" x14ac:dyDescent="0.25">
      <c r="A23" s="7">
        <v>10</v>
      </c>
      <c r="B23" s="5">
        <v>48</v>
      </c>
      <c r="C23" s="4">
        <v>18</v>
      </c>
      <c r="E23" s="7">
        <v>19</v>
      </c>
      <c r="F23" s="5">
        <v>47</v>
      </c>
      <c r="G23" s="10">
        <v>17</v>
      </c>
      <c r="H23" s="12"/>
      <c r="I23" s="7">
        <v>32</v>
      </c>
      <c r="J23" s="19">
        <v>49</v>
      </c>
      <c r="K23" s="10">
        <v>18</v>
      </c>
      <c r="M23" s="7">
        <v>19</v>
      </c>
      <c r="N23" s="2">
        <v>58</v>
      </c>
      <c r="O23" s="10">
        <v>26</v>
      </c>
      <c r="Q23" s="10">
        <f t="shared" si="0"/>
        <v>9</v>
      </c>
      <c r="R23" s="10">
        <v>5</v>
      </c>
      <c r="S23" s="10">
        <v>6</v>
      </c>
      <c r="U23" s="7">
        <v>19</v>
      </c>
      <c r="V23" s="2">
        <v>17</v>
      </c>
      <c r="W23" s="2">
        <v>26</v>
      </c>
      <c r="X23" s="2">
        <f t="shared" si="1"/>
        <v>-9</v>
      </c>
      <c r="Y23" s="2">
        <v>9</v>
      </c>
      <c r="Z23" s="46">
        <v>-5</v>
      </c>
      <c r="AA23" s="2">
        <v>13</v>
      </c>
      <c r="AB23" s="46">
        <v>13</v>
      </c>
      <c r="AC23" s="2">
        <v>-13</v>
      </c>
    </row>
    <row r="24" spans="1:31" x14ac:dyDescent="0.25">
      <c r="A24" s="7">
        <v>19</v>
      </c>
      <c r="B24" s="5">
        <v>47</v>
      </c>
      <c r="C24" s="4">
        <v>17</v>
      </c>
      <c r="E24" s="7">
        <v>20</v>
      </c>
      <c r="F24" s="5">
        <v>44</v>
      </c>
      <c r="G24" s="10">
        <v>12</v>
      </c>
      <c r="H24" s="12"/>
      <c r="I24" s="7">
        <v>20</v>
      </c>
      <c r="J24" s="19">
        <v>49</v>
      </c>
      <c r="K24" s="10">
        <v>17</v>
      </c>
      <c r="M24" s="7">
        <v>20</v>
      </c>
      <c r="N24" s="2">
        <v>49</v>
      </c>
      <c r="O24" s="10">
        <v>17</v>
      </c>
      <c r="Q24" s="10">
        <f t="shared" si="0"/>
        <v>5</v>
      </c>
      <c r="R24" s="10">
        <v>6</v>
      </c>
      <c r="S24" s="10">
        <v>6</v>
      </c>
      <c r="U24" s="7">
        <v>20</v>
      </c>
      <c r="V24" s="2">
        <v>12</v>
      </c>
      <c r="W24" s="2">
        <v>17</v>
      </c>
      <c r="X24" s="2">
        <f t="shared" si="1"/>
        <v>-5</v>
      </c>
      <c r="Y24" s="2">
        <v>5</v>
      </c>
      <c r="Z24" s="46">
        <v>-6</v>
      </c>
      <c r="AA24" s="2">
        <v>14.5</v>
      </c>
      <c r="AB24" s="46">
        <v>14</v>
      </c>
      <c r="AC24" s="2">
        <v>-14.5</v>
      </c>
    </row>
    <row r="25" spans="1:31" x14ac:dyDescent="0.25">
      <c r="A25" s="7">
        <v>31</v>
      </c>
      <c r="B25" s="5">
        <v>47</v>
      </c>
      <c r="C25" s="4">
        <v>16</v>
      </c>
      <c r="E25" s="7">
        <v>21</v>
      </c>
      <c r="F25" s="5">
        <v>41</v>
      </c>
      <c r="G25" s="10">
        <v>9</v>
      </c>
      <c r="H25" s="12"/>
      <c r="I25" s="7">
        <v>18</v>
      </c>
      <c r="J25" s="19">
        <v>48</v>
      </c>
      <c r="K25" s="10">
        <v>16</v>
      </c>
      <c r="M25" s="7">
        <v>21</v>
      </c>
      <c r="N25" s="2">
        <v>40</v>
      </c>
      <c r="O25" s="10">
        <v>9</v>
      </c>
      <c r="Q25" s="10">
        <f t="shared" si="0"/>
        <v>0</v>
      </c>
      <c r="R25" s="10">
        <v>6</v>
      </c>
      <c r="S25" s="10">
        <v>6</v>
      </c>
      <c r="U25" s="7">
        <v>21</v>
      </c>
      <c r="V25" s="2">
        <v>9</v>
      </c>
      <c r="W25" s="2">
        <v>9</v>
      </c>
      <c r="X25" s="2">
        <f t="shared" si="1"/>
        <v>0</v>
      </c>
      <c r="Y25" s="2">
        <v>0</v>
      </c>
      <c r="Z25" s="46">
        <v>6</v>
      </c>
      <c r="AA25" s="2">
        <v>14.5</v>
      </c>
      <c r="AB25" s="46">
        <v>15</v>
      </c>
      <c r="AC25" s="2">
        <v>14.5</v>
      </c>
    </row>
    <row r="26" spans="1:31" x14ac:dyDescent="0.25">
      <c r="A26" s="7">
        <v>3</v>
      </c>
      <c r="B26" s="5">
        <v>46</v>
      </c>
      <c r="C26" s="4">
        <v>15</v>
      </c>
      <c r="E26" s="7">
        <v>22</v>
      </c>
      <c r="F26" s="5">
        <v>62</v>
      </c>
      <c r="G26" s="10">
        <v>31</v>
      </c>
      <c r="H26" s="12"/>
      <c r="I26" s="7">
        <v>30</v>
      </c>
      <c r="J26" s="19">
        <v>45</v>
      </c>
      <c r="K26" s="10">
        <v>15</v>
      </c>
      <c r="M26" s="7">
        <v>22</v>
      </c>
      <c r="N26" s="2">
        <v>63</v>
      </c>
      <c r="O26" s="10">
        <v>29</v>
      </c>
      <c r="Q26" s="10">
        <f t="shared" si="0"/>
        <v>2</v>
      </c>
      <c r="R26" s="10">
        <v>7</v>
      </c>
      <c r="S26" s="10">
        <v>7</v>
      </c>
      <c r="U26" s="7">
        <v>22</v>
      </c>
      <c r="V26" s="2">
        <v>31</v>
      </c>
      <c r="W26" s="2">
        <v>29</v>
      </c>
      <c r="X26" s="2">
        <f t="shared" si="1"/>
        <v>2</v>
      </c>
      <c r="Y26" s="2">
        <v>2</v>
      </c>
      <c r="Z26" s="46">
        <v>-7</v>
      </c>
      <c r="AA26" s="2">
        <v>16.5</v>
      </c>
      <c r="AB26" s="46">
        <v>16</v>
      </c>
      <c r="AC26" s="2">
        <v>-16.5</v>
      </c>
    </row>
    <row r="27" spans="1:31" x14ac:dyDescent="0.25">
      <c r="A27" s="7">
        <v>7</v>
      </c>
      <c r="B27" s="5">
        <v>46</v>
      </c>
      <c r="C27" s="4">
        <v>14</v>
      </c>
      <c r="E27" s="7">
        <v>23</v>
      </c>
      <c r="F27" s="5">
        <v>50</v>
      </c>
      <c r="G27" s="10">
        <v>20</v>
      </c>
      <c r="H27" s="12"/>
      <c r="I27" s="7">
        <v>1</v>
      </c>
      <c r="J27" s="19">
        <v>45</v>
      </c>
      <c r="K27" s="10">
        <v>14</v>
      </c>
      <c r="M27" s="7">
        <v>23</v>
      </c>
      <c r="N27" s="2">
        <v>50</v>
      </c>
      <c r="O27" s="10">
        <v>19</v>
      </c>
      <c r="Q27" s="10">
        <f t="shared" si="0"/>
        <v>1</v>
      </c>
      <c r="R27" s="10">
        <v>7</v>
      </c>
      <c r="S27" s="10">
        <v>7</v>
      </c>
      <c r="U27" s="7">
        <v>23</v>
      </c>
      <c r="V27" s="2">
        <v>20</v>
      </c>
      <c r="W27" s="2">
        <v>19</v>
      </c>
      <c r="X27" s="2">
        <f t="shared" si="1"/>
        <v>1</v>
      </c>
      <c r="Y27" s="2">
        <v>1</v>
      </c>
      <c r="Z27" s="46">
        <v>7</v>
      </c>
      <c r="AA27" s="2">
        <v>16.5</v>
      </c>
      <c r="AB27" s="46">
        <v>17</v>
      </c>
      <c r="AC27" s="2">
        <v>16.5</v>
      </c>
    </row>
    <row r="28" spans="1:31" x14ac:dyDescent="0.25">
      <c r="A28" s="7">
        <v>30</v>
      </c>
      <c r="B28" s="5">
        <v>46</v>
      </c>
      <c r="C28" s="4">
        <v>13</v>
      </c>
      <c r="E28" s="7">
        <v>24</v>
      </c>
      <c r="F28" s="5">
        <v>54</v>
      </c>
      <c r="G28" s="10">
        <v>25</v>
      </c>
      <c r="H28" s="12"/>
      <c r="I28" s="7">
        <v>15</v>
      </c>
      <c r="J28" s="19">
        <v>45</v>
      </c>
      <c r="K28" s="10">
        <v>13</v>
      </c>
      <c r="M28" s="7">
        <v>24</v>
      </c>
      <c r="N28" s="2">
        <v>52</v>
      </c>
      <c r="O28" s="10">
        <v>22</v>
      </c>
      <c r="Q28" s="10">
        <f t="shared" si="0"/>
        <v>3</v>
      </c>
      <c r="R28" s="10">
        <v>9</v>
      </c>
      <c r="S28" s="10">
        <v>8</v>
      </c>
      <c r="U28" s="7">
        <v>24</v>
      </c>
      <c r="V28" s="2">
        <v>25</v>
      </c>
      <c r="W28" s="2">
        <v>22</v>
      </c>
      <c r="X28" s="2">
        <f t="shared" si="1"/>
        <v>3</v>
      </c>
      <c r="Y28" s="2">
        <v>3</v>
      </c>
      <c r="Z28" s="46">
        <v>-9</v>
      </c>
      <c r="AA28" s="2">
        <v>20</v>
      </c>
      <c r="AB28" s="46">
        <v>18</v>
      </c>
      <c r="AC28" s="2">
        <v>-20</v>
      </c>
    </row>
    <row r="29" spans="1:31" x14ac:dyDescent="0.25">
      <c r="A29" s="7">
        <v>20</v>
      </c>
      <c r="B29" s="5">
        <v>44</v>
      </c>
      <c r="C29" s="4">
        <v>12</v>
      </c>
      <c r="E29" s="7">
        <v>25</v>
      </c>
      <c r="F29" s="5">
        <v>66</v>
      </c>
      <c r="G29" s="10">
        <v>32</v>
      </c>
      <c r="H29" s="12"/>
      <c r="I29" s="7">
        <v>17</v>
      </c>
      <c r="J29" s="19">
        <v>44</v>
      </c>
      <c r="K29" s="10">
        <v>12</v>
      </c>
      <c r="M29" s="7">
        <v>25</v>
      </c>
      <c r="N29" s="2">
        <v>51</v>
      </c>
      <c r="O29" s="10">
        <v>21</v>
      </c>
      <c r="Q29" s="33">
        <f t="shared" si="0"/>
        <v>11</v>
      </c>
      <c r="R29" s="10">
        <v>9</v>
      </c>
      <c r="S29" s="10">
        <v>9</v>
      </c>
      <c r="U29" s="7">
        <v>25</v>
      </c>
      <c r="V29" s="2">
        <v>32</v>
      </c>
      <c r="W29" s="2">
        <v>21</v>
      </c>
      <c r="X29" s="2">
        <f t="shared" si="1"/>
        <v>11</v>
      </c>
      <c r="Y29" s="2">
        <v>11</v>
      </c>
      <c r="Z29" s="46">
        <v>-9</v>
      </c>
      <c r="AA29" s="2">
        <v>20</v>
      </c>
      <c r="AB29" s="46">
        <v>19</v>
      </c>
      <c r="AC29" s="2">
        <v>-20</v>
      </c>
    </row>
    <row r="30" spans="1:31" x14ac:dyDescent="0.25">
      <c r="A30" s="7">
        <v>14</v>
      </c>
      <c r="B30" s="5">
        <v>44</v>
      </c>
      <c r="C30" s="4">
        <v>11</v>
      </c>
      <c r="E30" s="7">
        <v>26</v>
      </c>
      <c r="F30" s="5">
        <v>49</v>
      </c>
      <c r="G30" s="10">
        <v>19</v>
      </c>
      <c r="H30" s="12"/>
      <c r="I30" s="7">
        <v>13</v>
      </c>
      <c r="J30" s="19">
        <v>43</v>
      </c>
      <c r="K30" s="10">
        <v>11</v>
      </c>
      <c r="M30" s="7">
        <v>26</v>
      </c>
      <c r="N30" s="2">
        <v>43</v>
      </c>
      <c r="O30" s="10">
        <v>10</v>
      </c>
      <c r="Q30" s="10">
        <f t="shared" si="0"/>
        <v>9</v>
      </c>
      <c r="R30" s="10">
        <v>9</v>
      </c>
      <c r="S30" s="10">
        <v>10</v>
      </c>
      <c r="U30" s="7">
        <v>26</v>
      </c>
      <c r="V30" s="2">
        <v>19</v>
      </c>
      <c r="W30" s="2">
        <v>10</v>
      </c>
      <c r="X30" s="2">
        <f t="shared" si="1"/>
        <v>9</v>
      </c>
      <c r="Y30" s="2">
        <v>9</v>
      </c>
      <c r="Z30" s="46">
        <v>-9</v>
      </c>
      <c r="AA30" s="2">
        <v>20</v>
      </c>
      <c r="AB30" s="46">
        <v>20</v>
      </c>
      <c r="AC30" s="2">
        <v>-20</v>
      </c>
    </row>
    <row r="31" spans="1:31" x14ac:dyDescent="0.25">
      <c r="A31" s="7">
        <v>1</v>
      </c>
      <c r="B31" s="5">
        <v>41</v>
      </c>
      <c r="C31" s="4">
        <v>10</v>
      </c>
      <c r="E31" s="7">
        <v>27</v>
      </c>
      <c r="F31" s="5">
        <v>66</v>
      </c>
      <c r="G31" s="10">
        <v>33</v>
      </c>
      <c r="H31" s="12"/>
      <c r="I31" s="7">
        <v>26</v>
      </c>
      <c r="J31" s="19">
        <v>43</v>
      </c>
      <c r="K31" s="10">
        <v>10</v>
      </c>
      <c r="M31" s="7">
        <v>27</v>
      </c>
      <c r="N31" s="2">
        <v>58</v>
      </c>
      <c r="O31" s="10">
        <v>27</v>
      </c>
      <c r="Q31" s="10">
        <f t="shared" si="0"/>
        <v>6</v>
      </c>
      <c r="R31" s="10">
        <v>9</v>
      </c>
      <c r="S31" s="10">
        <v>11</v>
      </c>
      <c r="U31" s="7">
        <v>27</v>
      </c>
      <c r="V31" s="2">
        <v>33</v>
      </c>
      <c r="W31" s="2">
        <v>27</v>
      </c>
      <c r="X31" s="2">
        <f t="shared" si="1"/>
        <v>6</v>
      </c>
      <c r="Y31" s="2">
        <v>6</v>
      </c>
      <c r="Z31" s="46">
        <v>9</v>
      </c>
      <c r="AA31" s="2">
        <v>20</v>
      </c>
      <c r="AB31" s="46">
        <v>21</v>
      </c>
      <c r="AC31" s="2">
        <v>20</v>
      </c>
    </row>
    <row r="32" spans="1:31" x14ac:dyDescent="0.25">
      <c r="A32" s="7">
        <v>21</v>
      </c>
      <c r="B32" s="5">
        <v>41</v>
      </c>
      <c r="C32" s="4">
        <v>9</v>
      </c>
      <c r="E32" s="7">
        <v>28</v>
      </c>
      <c r="F32" s="5">
        <v>57</v>
      </c>
      <c r="G32" s="10">
        <v>28</v>
      </c>
      <c r="H32" s="12"/>
      <c r="I32" s="7">
        <v>21</v>
      </c>
      <c r="J32" s="19">
        <v>40</v>
      </c>
      <c r="K32" s="10">
        <v>9</v>
      </c>
      <c r="M32" s="7">
        <v>28</v>
      </c>
      <c r="N32" s="2">
        <v>61</v>
      </c>
      <c r="O32" s="10">
        <v>28</v>
      </c>
      <c r="Q32" s="10">
        <f t="shared" si="0"/>
        <v>0</v>
      </c>
      <c r="R32" s="10">
        <v>9</v>
      </c>
      <c r="S32" s="10">
        <v>11</v>
      </c>
      <c r="U32" s="7">
        <v>28</v>
      </c>
      <c r="V32" s="2">
        <v>28</v>
      </c>
      <c r="W32" s="2">
        <v>28</v>
      </c>
      <c r="X32" s="2">
        <f t="shared" si="1"/>
        <v>0</v>
      </c>
      <c r="Y32" s="2">
        <v>0</v>
      </c>
      <c r="Z32" s="46">
        <v>9</v>
      </c>
      <c r="AA32" s="2">
        <v>20</v>
      </c>
      <c r="AB32" s="46">
        <v>22</v>
      </c>
      <c r="AC32" s="2">
        <v>20</v>
      </c>
    </row>
    <row r="33" spans="1:30" x14ac:dyDescent="0.25">
      <c r="A33" s="7">
        <v>6</v>
      </c>
      <c r="B33" s="5">
        <v>41</v>
      </c>
      <c r="C33" s="4">
        <v>8</v>
      </c>
      <c r="E33" s="7">
        <v>29</v>
      </c>
      <c r="F33" s="5">
        <v>80</v>
      </c>
      <c r="G33" s="10">
        <v>35</v>
      </c>
      <c r="H33" s="12"/>
      <c r="I33" s="7">
        <v>5</v>
      </c>
      <c r="J33" s="19">
        <v>38</v>
      </c>
      <c r="K33" s="10">
        <v>8</v>
      </c>
      <c r="M33" s="7">
        <v>29</v>
      </c>
      <c r="N33" s="2">
        <v>52</v>
      </c>
      <c r="O33" s="10">
        <v>23</v>
      </c>
      <c r="Q33" s="33">
        <f t="shared" si="0"/>
        <v>12</v>
      </c>
      <c r="R33" s="10">
        <v>11</v>
      </c>
      <c r="S33" s="10">
        <v>11</v>
      </c>
      <c r="U33" s="7">
        <v>29</v>
      </c>
      <c r="V33" s="2">
        <v>35</v>
      </c>
      <c r="W33" s="2">
        <v>23</v>
      </c>
      <c r="X33" s="2">
        <f t="shared" si="1"/>
        <v>12</v>
      </c>
      <c r="Y33" s="2">
        <v>12</v>
      </c>
      <c r="Z33" s="46">
        <v>11</v>
      </c>
      <c r="AA33" s="2">
        <v>23.5</v>
      </c>
      <c r="AB33" s="46">
        <v>23</v>
      </c>
      <c r="AC33" s="2">
        <v>23.5</v>
      </c>
    </row>
    <row r="34" spans="1:30" x14ac:dyDescent="0.25">
      <c r="A34" s="7">
        <v>18</v>
      </c>
      <c r="B34" s="5">
        <v>40</v>
      </c>
      <c r="C34" s="4">
        <v>7</v>
      </c>
      <c r="E34" s="7">
        <v>30</v>
      </c>
      <c r="F34" s="5">
        <v>46</v>
      </c>
      <c r="G34" s="10">
        <v>13</v>
      </c>
      <c r="H34" s="12"/>
      <c r="I34" s="7">
        <v>7</v>
      </c>
      <c r="J34" s="19">
        <v>38</v>
      </c>
      <c r="K34" s="10">
        <v>7</v>
      </c>
      <c r="M34" s="7">
        <v>30</v>
      </c>
      <c r="N34" s="2">
        <v>45</v>
      </c>
      <c r="O34" s="10">
        <v>15</v>
      </c>
      <c r="Q34" s="10">
        <f t="shared" si="0"/>
        <v>2</v>
      </c>
      <c r="R34" s="10">
        <v>11</v>
      </c>
      <c r="S34" s="10">
        <v>13</v>
      </c>
      <c r="U34" s="7">
        <v>30</v>
      </c>
      <c r="V34" s="2">
        <v>13</v>
      </c>
      <c r="W34" s="2">
        <v>15</v>
      </c>
      <c r="X34" s="2">
        <f t="shared" si="1"/>
        <v>-2</v>
      </c>
      <c r="Y34" s="2">
        <v>2</v>
      </c>
      <c r="Z34" s="46">
        <v>11</v>
      </c>
      <c r="AA34" s="2">
        <v>23.5</v>
      </c>
      <c r="AB34" s="46">
        <v>24</v>
      </c>
      <c r="AC34" s="2">
        <v>23.5</v>
      </c>
    </row>
    <row r="35" spans="1:30" x14ac:dyDescent="0.25">
      <c r="A35" s="7">
        <v>9</v>
      </c>
      <c r="B35" s="5">
        <v>40</v>
      </c>
      <c r="C35" s="4">
        <v>6</v>
      </c>
      <c r="E35" s="7">
        <v>31</v>
      </c>
      <c r="F35" s="5">
        <v>47</v>
      </c>
      <c r="G35" s="10">
        <v>16</v>
      </c>
      <c r="H35" s="12"/>
      <c r="I35" s="7">
        <v>9</v>
      </c>
      <c r="J35" s="19">
        <v>38</v>
      </c>
      <c r="K35" s="10">
        <v>6</v>
      </c>
      <c r="M35" s="7">
        <v>31</v>
      </c>
      <c r="N35" s="2">
        <v>51</v>
      </c>
      <c r="O35" s="10">
        <v>20</v>
      </c>
      <c r="Q35" s="10">
        <f t="shared" si="0"/>
        <v>4</v>
      </c>
      <c r="R35" s="10">
        <v>12</v>
      </c>
      <c r="S35" s="10">
        <v>13</v>
      </c>
      <c r="U35" s="7">
        <v>31</v>
      </c>
      <c r="V35" s="2">
        <v>16</v>
      </c>
      <c r="W35" s="2">
        <v>20</v>
      </c>
      <c r="X35" s="2">
        <f t="shared" si="1"/>
        <v>-4</v>
      </c>
      <c r="Y35" s="2">
        <v>4</v>
      </c>
      <c r="Z35" s="46">
        <v>12</v>
      </c>
      <c r="AA35" s="2">
        <v>25</v>
      </c>
      <c r="AB35" s="46">
        <v>25</v>
      </c>
      <c r="AC35" s="2">
        <v>25</v>
      </c>
    </row>
    <row r="36" spans="1:30" x14ac:dyDescent="0.25">
      <c r="A36" s="7">
        <v>35</v>
      </c>
      <c r="B36" s="5">
        <v>40</v>
      </c>
      <c r="C36" s="4">
        <v>5</v>
      </c>
      <c r="E36" s="7">
        <v>32</v>
      </c>
      <c r="F36" s="5">
        <v>51</v>
      </c>
      <c r="G36" s="10">
        <v>21</v>
      </c>
      <c r="H36" s="12"/>
      <c r="I36" s="7">
        <v>8</v>
      </c>
      <c r="J36" s="19">
        <v>35</v>
      </c>
      <c r="K36" s="10">
        <v>5</v>
      </c>
      <c r="M36" s="7">
        <v>32</v>
      </c>
      <c r="N36" s="2">
        <v>49</v>
      </c>
      <c r="O36" s="10">
        <v>18</v>
      </c>
      <c r="Q36" s="10">
        <f t="shared" si="0"/>
        <v>3</v>
      </c>
      <c r="R36" s="27">
        <v>13</v>
      </c>
      <c r="S36" s="13">
        <v>14</v>
      </c>
      <c r="U36" s="7">
        <v>32</v>
      </c>
      <c r="V36" s="2">
        <v>21</v>
      </c>
      <c r="W36" s="2">
        <v>18</v>
      </c>
      <c r="X36" s="2">
        <f t="shared" si="1"/>
        <v>3</v>
      </c>
      <c r="Y36" s="2">
        <v>3</v>
      </c>
      <c r="Z36" s="46">
        <v>13</v>
      </c>
      <c r="AA36" s="2">
        <v>26</v>
      </c>
      <c r="AB36" s="46">
        <v>26</v>
      </c>
      <c r="AC36" s="2">
        <v>26</v>
      </c>
    </row>
    <row r="37" spans="1:30" x14ac:dyDescent="0.25">
      <c r="A37" s="7">
        <v>15</v>
      </c>
      <c r="B37" s="5">
        <v>34</v>
      </c>
      <c r="C37" s="4">
        <v>4</v>
      </c>
      <c r="E37" s="7">
        <v>33</v>
      </c>
      <c r="F37" s="5">
        <v>33</v>
      </c>
      <c r="G37" s="10">
        <v>3</v>
      </c>
      <c r="H37" s="12"/>
      <c r="I37" s="7">
        <v>6</v>
      </c>
      <c r="J37" s="19">
        <v>34</v>
      </c>
      <c r="K37" s="10">
        <v>4</v>
      </c>
      <c r="M37" s="7">
        <v>33</v>
      </c>
      <c r="N37" s="2">
        <v>56</v>
      </c>
      <c r="O37" s="10">
        <v>25</v>
      </c>
      <c r="Q37" s="11">
        <f t="shared" si="0"/>
        <v>22</v>
      </c>
      <c r="R37" s="27">
        <v>14</v>
      </c>
      <c r="S37" s="13">
        <v>15</v>
      </c>
      <c r="U37" s="7">
        <v>33</v>
      </c>
      <c r="V37" s="2">
        <v>3</v>
      </c>
      <c r="W37" s="2">
        <v>25</v>
      </c>
      <c r="X37" s="2">
        <f t="shared" si="1"/>
        <v>-22</v>
      </c>
      <c r="Y37" s="2">
        <v>22</v>
      </c>
      <c r="Z37" s="46">
        <v>-14</v>
      </c>
      <c r="AA37" s="2">
        <v>27.5</v>
      </c>
      <c r="AB37" s="46">
        <v>27</v>
      </c>
      <c r="AC37" s="2">
        <v>-27.5</v>
      </c>
    </row>
    <row r="38" spans="1:30" x14ac:dyDescent="0.25">
      <c r="A38" s="7">
        <v>33</v>
      </c>
      <c r="B38" s="5">
        <v>33</v>
      </c>
      <c r="C38" s="4">
        <v>3</v>
      </c>
      <c r="E38" s="7">
        <v>34</v>
      </c>
      <c r="F38" s="5">
        <v>61</v>
      </c>
      <c r="G38" s="10">
        <v>30</v>
      </c>
      <c r="H38" s="12"/>
      <c r="I38" s="7">
        <v>35</v>
      </c>
      <c r="J38" s="19">
        <v>33</v>
      </c>
      <c r="K38" s="10">
        <v>3</v>
      </c>
      <c r="M38" s="7">
        <v>34</v>
      </c>
      <c r="N38" s="2">
        <v>67</v>
      </c>
      <c r="O38" s="10">
        <v>31</v>
      </c>
      <c r="Q38" s="10">
        <f t="shared" si="0"/>
        <v>1</v>
      </c>
      <c r="R38" s="27">
        <v>14</v>
      </c>
      <c r="S38" s="13">
        <v>16</v>
      </c>
      <c r="U38" s="7">
        <v>34</v>
      </c>
      <c r="V38" s="2">
        <v>30</v>
      </c>
      <c r="W38" s="2">
        <v>31</v>
      </c>
      <c r="X38" s="2">
        <f t="shared" si="1"/>
        <v>-1</v>
      </c>
      <c r="Y38" s="2">
        <v>1</v>
      </c>
      <c r="Z38" s="46">
        <v>14</v>
      </c>
      <c r="AA38" s="2">
        <v>27.5</v>
      </c>
      <c r="AB38" s="46">
        <v>28</v>
      </c>
      <c r="AC38" s="2">
        <v>27.5</v>
      </c>
    </row>
    <row r="39" spans="1:30" x14ac:dyDescent="0.25">
      <c r="A39" s="7">
        <v>8</v>
      </c>
      <c r="B39" s="5">
        <v>24</v>
      </c>
      <c r="C39" s="4">
        <v>2</v>
      </c>
      <c r="E39" s="7">
        <v>35</v>
      </c>
      <c r="F39" s="5">
        <v>40</v>
      </c>
      <c r="G39" s="10">
        <v>5</v>
      </c>
      <c r="H39" s="12"/>
      <c r="I39" s="7">
        <v>14</v>
      </c>
      <c r="J39" s="19">
        <v>30</v>
      </c>
      <c r="K39" s="10">
        <v>2</v>
      </c>
      <c r="M39" s="7">
        <v>35</v>
      </c>
      <c r="N39" s="2">
        <v>33</v>
      </c>
      <c r="O39" s="10">
        <v>3</v>
      </c>
      <c r="Q39" s="10">
        <f t="shared" si="0"/>
        <v>2</v>
      </c>
      <c r="R39" s="27">
        <v>15</v>
      </c>
      <c r="S39" s="13">
        <v>17</v>
      </c>
      <c r="U39" s="7">
        <v>35</v>
      </c>
      <c r="V39" s="2">
        <v>5</v>
      </c>
      <c r="W39" s="2">
        <v>3</v>
      </c>
      <c r="X39" s="2">
        <f t="shared" si="1"/>
        <v>2</v>
      </c>
      <c r="Y39" s="2">
        <v>2</v>
      </c>
      <c r="Z39" s="46">
        <v>-15</v>
      </c>
      <c r="AA39" s="2">
        <v>29</v>
      </c>
      <c r="AB39" s="46">
        <v>29</v>
      </c>
      <c r="AC39" s="2">
        <v>-29</v>
      </c>
    </row>
    <row r="40" spans="1:30" ht="15.75" customHeight="1" x14ac:dyDescent="0.25">
      <c r="A40" s="7">
        <v>12</v>
      </c>
      <c r="B40" s="5">
        <v>24</v>
      </c>
      <c r="C40" s="4">
        <v>1</v>
      </c>
      <c r="E40" s="7">
        <v>36</v>
      </c>
      <c r="F40" s="5">
        <v>67</v>
      </c>
      <c r="G40" s="10">
        <v>34</v>
      </c>
      <c r="H40" s="12"/>
      <c r="I40" s="6">
        <v>12</v>
      </c>
      <c r="J40" s="19">
        <v>27</v>
      </c>
      <c r="K40" s="10">
        <v>1</v>
      </c>
      <c r="M40" s="7">
        <v>36</v>
      </c>
      <c r="N40" s="2">
        <v>70</v>
      </c>
      <c r="O40" s="10">
        <v>34</v>
      </c>
      <c r="Q40" s="10">
        <f>ABS(O40-G40)</f>
        <v>0</v>
      </c>
      <c r="R40" s="27">
        <v>22</v>
      </c>
      <c r="S40" s="13">
        <v>22</v>
      </c>
      <c r="U40" s="7">
        <v>36</v>
      </c>
      <c r="V40" s="2">
        <v>34</v>
      </c>
      <c r="W40" s="2">
        <v>34</v>
      </c>
      <c r="X40" s="2">
        <f t="shared" si="1"/>
        <v>0</v>
      </c>
      <c r="Y40" s="2">
        <v>0</v>
      </c>
      <c r="Z40" s="46">
        <v>-22</v>
      </c>
      <c r="AA40" s="2">
        <v>30</v>
      </c>
      <c r="AB40" s="46">
        <v>30</v>
      </c>
      <c r="AC40" s="2">
        <v>-30</v>
      </c>
    </row>
    <row r="41" spans="1:30" x14ac:dyDescent="0.25">
      <c r="H41" s="12"/>
    </row>
    <row r="43" spans="1:30" ht="15.75" customHeight="1" x14ac:dyDescent="0.25">
      <c r="Z43" s="9"/>
    </row>
    <row r="47" spans="1:30" x14ac:dyDescent="0.25">
      <c r="Z47" s="40"/>
    </row>
    <row r="48" spans="1:30" ht="14.25" customHeight="1" x14ac:dyDescent="0.25">
      <c r="AD48" s="9"/>
    </row>
    <row r="49" ht="15" customHeight="1" x14ac:dyDescent="0.25"/>
  </sheetData>
  <sortState ref="Z1:Z40">
    <sortCondition ref="Z1"/>
  </sortState>
  <mergeCells count="7">
    <mergeCell ref="AE7:AF7"/>
    <mergeCell ref="AG7:AH7"/>
    <mergeCell ref="Q3:S3"/>
    <mergeCell ref="A3:C3"/>
    <mergeCell ref="E3:G3"/>
    <mergeCell ref="I3:K3"/>
    <mergeCell ref="M3:O3"/>
  </mergeCells>
  <conditionalFormatting sqref="F5:F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- Anexo X</vt:lpstr>
      <vt:lpstr>Análisis Wilcoxon - Anexo Y</vt:lpstr>
    </vt:vector>
  </TitlesOfParts>
  <Company>caztillo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Castillo</dc:creator>
  <cp:lastModifiedBy>Pablo Castillo</cp:lastModifiedBy>
  <cp:lastPrinted>2017-09-12T18:00:59Z</cp:lastPrinted>
  <dcterms:created xsi:type="dcterms:W3CDTF">2017-09-08T21:13:59Z</dcterms:created>
  <dcterms:modified xsi:type="dcterms:W3CDTF">2017-10-11T17:58:05Z</dcterms:modified>
</cp:coreProperties>
</file>