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DINESH\Documents\"/>
    </mc:Choice>
  </mc:AlternateContent>
  <xr:revisionPtr revIDLastSave="0" documentId="13_ncr:1_{F87D40D0-0535-45D5-94D2-AF2B8B53B9F1}" xr6:coauthVersionLast="47" xr6:coauthVersionMax="47" xr10:uidLastSave="{00000000-0000-0000-0000-000000000000}"/>
  <bookViews>
    <workbookView xWindow="-108" yWindow="-108" windowWidth="23256" windowHeight="12456" activeTab="4" xr2:uid="{7688CF8B-D576-4434-B387-9D1E776FCFEB}"/>
  </bookViews>
  <sheets>
    <sheet name="Combo chart" sheetId="3" r:id="rId1"/>
    <sheet name="waterfall chart" sheetId="4" r:id="rId2"/>
    <sheet name="donut chart" sheetId="5" r:id="rId3"/>
    <sheet name="map" sheetId="6" r:id="rId4"/>
    <sheet name="report" sheetId="11" r:id="rId5"/>
    <sheet name="top 5" sheetId="7" r:id="rId6"/>
    <sheet name="kpi" sheetId="8" r:id="rId7"/>
    <sheet name="kpi YoY" sheetId="10" r:id="rId8"/>
    <sheet name="Table_1" sheetId="2" r:id="rId9"/>
  </sheets>
  <definedNames>
    <definedName name="_xlchart.v1.0" hidden="1">'waterfall chart'!$D$4:$D$7</definedName>
    <definedName name="_xlchart.v1.1" hidden="1">'waterfall chart'!$E$3</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5.10" hidden="1">map!$E$2</definedName>
    <definedName name="_xlchart.v5.11" hidden="1">map!$E$3</definedName>
    <definedName name="_xlchart.v5.12" hidden="1">map!$E$4:$E$52</definedName>
    <definedName name="_xlchart.v5.13" hidden="1">map!$D$3</definedName>
    <definedName name="_xlchart.v5.14" hidden="1">map!$D$4:$D$52</definedName>
    <definedName name="_xlchart.v5.15" hidden="1">map!$E$3</definedName>
    <definedName name="_xlchart.v5.16"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_xlchart.v5.8" hidden="1">map!$D$3</definedName>
    <definedName name="_xlchart.v5.9" hidden="1">map!$D$4:$D$52</definedName>
    <definedName name="ExternalData_1" localSheetId="8" hidden="1">Table_1!$A$1:$V$9995</definedName>
    <definedName name="Slicer_Region">#N/A</definedName>
    <definedName name="Slicer_Segment">#N/A</definedName>
    <definedName name="Slicer_Year">#N/A</definedName>
  </definedNames>
  <calcPr calcId="191029"/>
  <pivotCaches>
    <pivotCache cacheId="2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4" i="4"/>
  <c r="H12" i="10"/>
  <c r="G12" i="10"/>
  <c r="I12" i="10"/>
  <c r="F12" i="10"/>
  <c r="E12" i="10"/>
  <c r="N17" i="8"/>
  <c r="K17" i="8"/>
  <c r="H17" i="8"/>
  <c r="E17" i="8"/>
  <c r="B17" i="8"/>
  <c r="E5" i="6"/>
  <c r="E9" i="6"/>
  <c r="E13" i="6"/>
  <c r="E17" i="6"/>
  <c r="E21" i="6"/>
  <c r="E25" i="6"/>
  <c r="E29" i="6"/>
  <c r="E33" i="6"/>
  <c r="E37" i="6"/>
  <c r="E41" i="6"/>
  <c r="E45" i="6"/>
  <c r="E49" i="6"/>
  <c r="E10" i="6"/>
  <c r="E18" i="6"/>
  <c r="E26" i="6"/>
  <c r="E34" i="6"/>
  <c r="E42" i="6"/>
  <c r="E50" i="6"/>
  <c r="E7" i="6"/>
  <c r="E19" i="6"/>
  <c r="E27" i="6"/>
  <c r="E31" i="6"/>
  <c r="E39" i="6"/>
  <c r="E47" i="6"/>
  <c r="E8" i="6"/>
  <c r="E20" i="6"/>
  <c r="E28" i="6"/>
  <c r="E36" i="6"/>
  <c r="E44" i="6"/>
  <c r="E52" i="6"/>
  <c r="E6" i="6"/>
  <c r="E14" i="6"/>
  <c r="E22" i="6"/>
  <c r="E30" i="6"/>
  <c r="E38" i="6"/>
  <c r="E46" i="6"/>
  <c r="E11" i="6"/>
  <c r="E15" i="6"/>
  <c r="E23" i="6"/>
  <c r="E35" i="6"/>
  <c r="E43" i="6"/>
  <c r="E51" i="6"/>
  <c r="E12" i="6"/>
  <c r="E16" i="6"/>
  <c r="E24" i="6"/>
  <c r="E32" i="6"/>
  <c r="E40" i="6"/>
  <c r="E48" i="6"/>
  <c r="E4" i="6"/>
  <c r="E5" i="4"/>
  <c r="E6"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F6EA39-F584-4E53-934E-DE09581CB283}"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<sst xmlns="http://schemas.openxmlformats.org/spreadsheetml/2006/main" count="130128" uniqueCount="10961">
  <si>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</si>
  <si>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</si>
  <si>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</si>
  <si>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</si>
  <si>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</si>
  <si>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</si>
  <si>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</si>
  <si>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</si>
  <si>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</si>
  <si>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</si>
  <si>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</si>
  <si>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</si>
  <si>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</si>
  <si>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</si>
  <si>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</si>
  <si>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</si>
  <si>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</si>
  <si>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</si>
  <si>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</si>
  <si>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</si>
  <si>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</si>
  <si>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</si>
  <si>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</si>
  <si>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</si>
  <si>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</si>
  <si>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</si>
  <si>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</si>
  <si>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</si>
  <si>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</si>
  <si>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</si>
  <si>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</si>
  <si>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</si>
  <si>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</si>
  <si>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</si>
  <si>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</si>
  <si>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</si>
  <si>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</si>
  <si>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</si>
  <si>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</si>
  <si>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</si>
  <si>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</si>
  <si>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</si>
  <si>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</si>
  <si>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</si>
  <si>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</si>
  <si>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</si>
  <si>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</si>
  <si>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</si>
  <si>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</si>
  <si>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</si>
  <si>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</si>
  <si>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</si>
  <si>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</si>
  <si>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</si>
  <si>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</si>
  <si>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</si>
  <si>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</si>
  <si>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</si>
  <si>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</si>
  <si>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</si>
  <si>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</si>
  <si>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</si>
  <si>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</si>
  <si>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</si>
  <si>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</si>
  <si>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</si>
  <si>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</si>
  <si>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</si>
  <si>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</si>
  <si>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</si>
  <si>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</si>
  <si>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</si>
  <si>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</si>
  <si>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</si>
  <si>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</si>
  <si>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</si>
  <si>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</si>
  <si>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</si>
  <si>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</si>
  <si>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</si>
  <si>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</si>
  <si>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</si>
  <si>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</si>
  <si>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</si>
  <si>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</si>
  <si>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</si>
  <si>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</si>
  <si>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</si>
  <si>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</si>
  <si>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</si>
  <si>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</si>
  <si>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</si>
  <si>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</si>
  <si>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</si>
  <si>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</si>
  <si>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</si>
  <si>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</si>
  <si>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</si>
  <si>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</si>
  <si>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</si>
  <si>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</si>
  <si>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</si>
  <si>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</si>
  <si>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</si>
  <si>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</si>
  <si>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</si>
  <si>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</si>
  <si>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</si>
  <si>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</si>
  <si>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</si>
  <si>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</si>
  <si>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</si>
  <si>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</si>
  <si>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</si>
  <si>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</si>
  <si>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</si>
  <si>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</si>
  <si>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</si>
  <si>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</si>
  <si>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</si>
  <si>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</si>
  <si>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</si>
  <si>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</si>
  <si>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</si>
  <si>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</si>
  <si>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</si>
  <si>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</si>
  <si>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</si>
  <si>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</si>
  <si>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</si>
  <si>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</si>
  <si>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</si>
  <si>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</si>
  <si>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</si>
  <si>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</si>
  <si>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</si>
  <si>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</si>
  <si>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</si>
  <si>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</si>
  <si>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</si>
  <si>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</si>
  <si>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</si>
  <si>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</si>
  <si>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</si>
  <si>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</si>
  <si>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</si>
  <si>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</si>
  <si>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</si>
  <si>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</si>
  <si>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</si>
  <si>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</si>
  <si>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</si>
  <si>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</si>
  <si>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</si>
  <si>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</si>
  <si>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</si>
  <si>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</si>
  <si>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</si>
  <si>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</si>
  <si>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</si>
  <si>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</si>
  <si>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</si>
  <si>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</si>
  <si>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</si>
  <si>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</si>
  <si>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</si>
  <si>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</si>
  <si>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</si>
  <si>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</si>
  <si>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</si>
  <si>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</si>
  <si>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</si>
  <si>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</si>
  <si>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</si>
  <si>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</si>
  <si>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</si>
  <si>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</si>
  <si>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</si>
  <si>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</si>
  <si>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</si>
  <si>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</si>
  <si>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</si>
  <si>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</si>
  <si>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</si>
  <si>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</si>
  <si>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</si>
  <si>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</si>
  <si>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</si>
  <si>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</si>
  <si>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</si>
  <si>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</si>
  <si>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</si>
  <si>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</si>
  <si>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</si>
  <si>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</si>
  <si>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</si>
  <si>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</si>
  <si>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</si>
  <si>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</si>
  <si>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</si>
  <si>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</si>
  <si>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</si>
  <si>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</si>
  <si>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</si>
  <si>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</si>
  <si>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</si>
  <si>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</si>
  <si>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</si>
  <si>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</si>
  <si>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</si>
  <si>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</si>
  <si>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</si>
  <si>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</si>
  <si>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</si>
  <si>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</si>
  <si>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</si>
  <si>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</si>
  <si>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</si>
  <si>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</si>
  <si>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</si>
  <si>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</si>
  <si>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</si>
  <si>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</si>
  <si>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</si>
  <si>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</si>
  <si>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</si>
  <si>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</si>
  <si>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</si>
  <si>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</si>
  <si>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</si>
  <si>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</si>
  <si>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</si>
  <si>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</si>
  <si>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</si>
  <si>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</si>
  <si>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</si>
  <si>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</si>
  <si>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</si>
  <si>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</si>
  <si>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</si>
  <si>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</si>
  <si>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</si>
  <si>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</si>
  <si>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</si>
  <si>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</si>
  <si>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</si>
  <si>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</si>
  <si>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</si>
  <si>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</si>
  <si>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</si>
  <si>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</si>
  <si>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</si>
  <si>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</si>
  <si>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</si>
  <si>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</si>
  <si>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</si>
  <si>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</si>
  <si>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</si>
  <si>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</si>
  <si>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</si>
  <si>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</si>
  <si>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</si>
  <si>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</si>
  <si>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</si>
  <si>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</si>
  <si>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</si>
  <si>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</si>
  <si>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</si>
  <si>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</si>
  <si>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</si>
  <si>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</si>
  <si>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</si>
  <si>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</si>
  <si>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</si>
  <si>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</si>
  <si>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</si>
  <si>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</si>
  <si>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</si>
  <si>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</si>
  <si>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</si>
  <si>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</si>
  <si>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</si>
  <si>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</si>
  <si>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</si>
  <si>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</si>
  <si>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</si>
  <si>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</si>
  <si>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</si>
  <si>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</si>
  <si>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</si>
  <si>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</si>
  <si>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</si>
  <si>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</si>
  <si>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</si>
  <si>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</si>
  <si>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</si>
  <si>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</si>
  <si>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</si>
  <si>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</si>
  <si>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</si>
  <si>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</si>
  <si>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</si>
  <si>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</si>
  <si>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</si>
  <si>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</si>
  <si>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</si>
  <si>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</si>
  <si>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</si>
  <si>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</si>
  <si>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</si>
  <si>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</si>
  <si>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</si>
  <si>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</si>
  <si>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</si>
  <si>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</si>
  <si>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</si>
  <si>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</si>
  <si>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</si>
  <si>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</si>
  <si>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</si>
  <si>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</si>
  <si>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</si>
  <si>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</si>
  <si>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</si>
  <si>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</si>
  <si>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</si>
  <si>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</si>
  <si>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</si>
  <si>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</si>
  <si>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</si>
  <si>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</si>
  <si>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</si>
  <si>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</si>
  <si>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</si>
  <si>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</si>
  <si>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</si>
  <si>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</si>
  <si>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</si>
  <si>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</si>
  <si>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</si>
  <si>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</si>
  <si>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</si>
  <si>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</si>
  <si>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</si>
  <si>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</si>
  <si>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</si>
  <si>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</si>
  <si>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</si>
  <si>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</si>
  <si>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</si>
  <si>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</si>
  <si>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</si>
  <si>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</si>
  <si>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</si>
  <si>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</si>
  <si>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</si>
  <si>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</si>
  <si>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</si>
  <si>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</si>
  <si>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</si>
  <si>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</si>
  <si>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</si>
  <si>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</si>
  <si>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</si>
  <si>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</si>
  <si>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</si>
  <si>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</si>
  <si>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</si>
  <si>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</si>
  <si>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</si>
  <si>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</si>
  <si>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</si>
  <si>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</si>
  <si>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</si>
  <si>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</si>
  <si>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</si>
  <si>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</si>
  <si>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</si>
  <si>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</si>
  <si>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</si>
  <si>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</si>
  <si>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</si>
  <si>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</si>
  <si>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</si>
  <si>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</si>
  <si>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</si>
  <si>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</si>
  <si>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</si>
  <si>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</si>
  <si>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</si>
  <si>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</si>
  <si>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</si>
  <si>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</si>
  <si>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</si>
  <si>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</si>
  <si>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</si>
  <si>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</si>
  <si>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</si>
  <si>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</si>
  <si>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</si>
  <si>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</si>
  <si>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</si>
  <si>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</si>
  <si>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</si>
  <si>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</si>
  <si>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</si>
  <si>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</si>
  <si>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</si>
  <si>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</si>
  <si>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</si>
  <si>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</si>
  <si>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</si>
  <si>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</si>
  <si>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</si>
  <si>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</si>
  <si>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</si>
  <si>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</si>
  <si>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</si>
  <si>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</si>
  <si>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</si>
  <si>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</si>
  <si>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</si>
  <si>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</si>
  <si>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</si>
  <si>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</si>
  <si>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</si>
  <si>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</si>
  <si>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</si>
  <si>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</si>
  <si>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</si>
  <si>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</si>
  <si>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</si>
  <si>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</si>
  <si>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</si>
  <si>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</si>
  <si>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</si>
  <si>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</si>
  <si>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</si>
  <si>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</si>
  <si>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</si>
  <si>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</si>
  <si>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</si>
  <si>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</si>
  <si>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</si>
  <si>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</si>
  <si>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</si>
  <si>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</si>
  <si>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</si>
  <si>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</si>
  <si>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</si>
  <si>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</si>
  <si>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</si>
  <si>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</si>
  <si>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</si>
  <si>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</si>
  <si>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</si>
  <si>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</si>
  <si>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</si>
  <si>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</si>
  <si>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</si>
  <si>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</si>
  <si>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</si>
  <si>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</si>
  <si>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</si>
  <si>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</si>
  <si>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</si>
  <si>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</si>
  <si>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</si>
  <si>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</si>
  <si>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</si>
  <si>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</si>
  <si>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</si>
  <si>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</si>
  <si>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</si>
  <si>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</si>
  <si>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</si>
  <si>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</si>
  <si>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</si>
  <si>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</si>
  <si>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</si>
  <si>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</si>
  <si>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</si>
  <si>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</si>
  <si>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</si>
  <si>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</si>
  <si>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</si>
  <si>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</si>
  <si>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</si>
  <si>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</si>
  <si>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</si>
  <si>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</si>
  <si>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</si>
  <si>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</si>
  <si>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</si>
  <si>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</si>
  <si>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</si>
  <si>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</si>
  <si>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</si>
  <si>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</si>
  <si>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</si>
  <si>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</si>
  <si>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</si>
  <si>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</si>
  <si>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</si>
  <si>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</si>
  <si>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</si>
  <si>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</si>
  <si>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</si>
  <si>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</si>
  <si>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</si>
  <si>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</si>
  <si>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</si>
  <si>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</si>
  <si>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</si>
  <si>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</si>
  <si>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</si>
  <si>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</si>
  <si>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</si>
  <si>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</si>
  <si>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</si>
  <si>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</si>
  <si>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</si>
  <si>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</si>
  <si>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</si>
  <si>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</si>
  <si>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</si>
  <si>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</si>
  <si>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</si>
  <si>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</si>
  <si>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</si>
  <si>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</si>
  <si>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</si>
  <si>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</si>
  <si>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</si>
  <si>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</si>
  <si>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</si>
  <si>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</si>
  <si>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</si>
  <si>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</si>
  <si>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</si>
  <si>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</si>
  <si>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</si>
  <si>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</si>
  <si>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</si>
  <si>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</si>
  <si>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</si>
  <si>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</si>
  <si>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</si>
  <si>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</si>
  <si>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</si>
  <si>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</si>
  <si>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</si>
  <si>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</si>
  <si>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</si>
  <si>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</si>
  <si>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</si>
  <si>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</si>
  <si>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</si>
  <si>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</si>
  <si>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</si>
  <si>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</si>
  <si>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</si>
  <si>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</si>
  <si>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</si>
  <si>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</si>
  <si>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</si>
  <si>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</si>
  <si>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</si>
  <si>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</si>
  <si>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</si>
  <si>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</si>
  <si>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</si>
  <si>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</si>
  <si>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</si>
  <si>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</si>
  <si>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</si>
  <si>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</si>
  <si>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</si>
  <si>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</si>
  <si>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</si>
  <si>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</si>
  <si>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</si>
  <si>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</si>
  <si>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</si>
  <si>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</si>
  <si>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</si>
  <si>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</si>
  <si>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</si>
  <si>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</si>
  <si>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</si>
  <si>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</si>
  <si>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</si>
  <si>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</si>
  <si>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</si>
  <si>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</si>
  <si>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</si>
  <si>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</si>
  <si>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</si>
  <si>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</si>
  <si>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</si>
  <si>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</si>
  <si>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</si>
  <si>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</si>
  <si>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</si>
  <si>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</si>
  <si>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</si>
  <si>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</si>
  <si>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</si>
  <si>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</si>
  <si>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</si>
  <si>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</si>
  <si>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</si>
  <si>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</si>
  <si>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</si>
  <si>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</si>
  <si>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</si>
  <si>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</si>
  <si>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</si>
  <si>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</si>
  <si>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</si>
  <si>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</si>
  <si>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</si>
  <si>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</si>
  <si>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</si>
  <si>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</si>
  <si>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</si>
  <si>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</si>
  <si>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</si>
  <si>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</si>
  <si>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</si>
  <si>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</si>
  <si>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</si>
  <si>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</si>
  <si>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</si>
  <si>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</si>
  <si>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</si>
  <si>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</si>
  <si>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</si>
  <si>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</si>
  <si>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</si>
  <si>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</si>
  <si>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</si>
  <si>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</si>
  <si>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</si>
  <si>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</si>
  <si>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</si>
  <si>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</si>
  <si>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</si>
  <si>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</si>
  <si>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</si>
  <si>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</si>
  <si>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</si>
  <si>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</si>
  <si>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</si>
  <si>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</si>
  <si>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</si>
  <si>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</si>
  <si>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</si>
  <si>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</si>
  <si>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</si>
  <si>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</si>
  <si>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</si>
  <si>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</si>
  <si>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</si>
  <si>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</si>
  <si>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</si>
  <si>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</si>
  <si>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</si>
  <si>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</si>
  <si>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</si>
  <si>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</si>
  <si>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</si>
  <si>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</si>
  <si>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</si>
  <si>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</si>
  <si>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</si>
  <si>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</si>
  <si>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</si>
  <si>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</si>
  <si>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</si>
  <si>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</si>
  <si>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</si>
  <si>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</si>
  <si>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</si>
  <si>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</si>
  <si>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</si>
  <si>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</si>
  <si>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</si>
  <si>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</si>
  <si>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</si>
  <si>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</si>
  <si>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</si>
  <si>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</si>
  <si>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</si>
  <si>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</si>
  <si>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</si>
  <si>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</si>
  <si>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</si>
  <si>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</si>
  <si>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</si>
  <si>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</si>
  <si>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</si>
  <si>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</si>
  <si>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</si>
  <si>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</si>
  <si>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</si>
  <si>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</si>
  <si>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</si>
  <si>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</si>
  <si>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</si>
  <si>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</si>
  <si>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</si>
  <si>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</si>
  <si>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</si>
  <si>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</si>
  <si>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</si>
  <si>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</si>
  <si>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</si>
  <si>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</si>
  <si>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</si>
  <si>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</si>
  <si>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</si>
  <si>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</si>
  <si>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</si>
  <si>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</si>
  <si>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</si>
  <si>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</si>
  <si>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</si>
  <si>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</si>
  <si>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</si>
  <si>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</si>
  <si>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</si>
  <si>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</si>
  <si>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</si>
  <si>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</si>
  <si>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</si>
  <si>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</si>
  <si>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</si>
  <si>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</si>
  <si>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</si>
  <si>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</si>
  <si>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</si>
  <si>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</si>
  <si>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</si>
  <si>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</si>
  <si>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</si>
  <si>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</si>
  <si>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</si>
  <si>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</si>
  <si>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</si>
  <si>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</si>
  <si>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</si>
  <si>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</si>
  <si>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</si>
  <si>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</si>
  <si>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</si>
  <si>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</si>
  <si>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</si>
  <si>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</si>
  <si>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</si>
  <si>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</si>
  <si>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</si>
  <si>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</si>
  <si>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</si>
  <si>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</si>
  <si>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</si>
  <si>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</si>
  <si>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</si>
  <si>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</si>
  <si>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</si>
  <si>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</si>
  <si>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</si>
  <si>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</si>
  <si>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</si>
  <si>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</si>
  <si>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</si>
  <si>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</si>
  <si>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</si>
  <si>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</si>
  <si>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</si>
  <si>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</si>
  <si>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</si>
  <si>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</si>
  <si>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</si>
  <si>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</si>
  <si>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</si>
  <si>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</si>
  <si>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</si>
  <si>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</si>
  <si>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</si>
  <si>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</si>
  <si>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</si>
  <si>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</si>
  <si>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</si>
  <si>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</si>
  <si>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</si>
  <si>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</si>
  <si>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</si>
  <si>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</si>
  <si>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</si>
  <si>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</si>
  <si>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</si>
  <si>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</si>
  <si>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</si>
  <si>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</si>
  <si>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</si>
  <si>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</si>
  <si>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</si>
  <si>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</si>
  <si>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</si>
  <si>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</si>
  <si>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</si>
  <si>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</si>
  <si>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</si>
  <si>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</si>
  <si>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</si>
  <si>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</si>
  <si>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</si>
  <si>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</si>
  <si>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</si>
  <si>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</si>
  <si>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</si>
  <si>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</si>
  <si>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</si>
  <si>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</si>
  <si>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</si>
  <si>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</si>
  <si>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</si>
  <si>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</si>
  <si>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</si>
  <si>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</si>
  <si>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</si>
  <si>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</si>
  <si>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</si>
  <si>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</si>
  <si>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</si>
  <si>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</si>
  <si>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</si>
  <si>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</si>
  <si>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</si>
  <si>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</si>
  <si>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</si>
  <si>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</si>
  <si>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</si>
  <si>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</si>
  <si>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</si>
  <si>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</si>
  <si>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</si>
  <si>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</si>
  <si>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</si>
  <si>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</si>
  <si>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</si>
  <si>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</si>
  <si>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</si>
  <si>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</si>
  <si>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</si>
  <si>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</si>
  <si>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</si>
  <si>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</si>
  <si>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</si>
  <si>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</si>
  <si>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</si>
  <si>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</si>
  <si>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</si>
  <si>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</si>
  <si>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</si>
  <si>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</si>
  <si>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</si>
  <si>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</si>
  <si>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</si>
  <si>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</si>
  <si>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</si>
  <si>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</si>
  <si>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</si>
  <si>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</si>
  <si>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</si>
  <si>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</si>
  <si>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</si>
  <si>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</si>
  <si>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</si>
  <si>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</si>
  <si>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</si>
  <si>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</si>
  <si>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</si>
  <si>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</si>
  <si>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</si>
  <si>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</si>
  <si>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</si>
  <si>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</si>
  <si>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</si>
  <si>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</si>
  <si>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</si>
  <si>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</si>
  <si>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</si>
  <si>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</si>
  <si>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</si>
  <si>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</si>
  <si>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</si>
  <si>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</si>
  <si>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</si>
  <si>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</si>
  <si>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</si>
  <si>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</si>
  <si>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</si>
  <si>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</si>
  <si>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</si>
  <si>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</si>
  <si>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</si>
  <si>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</si>
  <si>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</si>
  <si>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</si>
  <si>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</si>
  <si>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</si>
  <si>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</si>
  <si>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</si>
  <si>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</si>
  <si>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</si>
  <si>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</si>
  <si>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</si>
  <si>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</si>
  <si>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</si>
  <si>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</si>
  <si>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</si>
  <si>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</si>
  <si>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</si>
  <si>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</si>
  <si>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</si>
  <si>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</si>
  <si>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</si>
  <si>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</si>
  <si>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</si>
  <si>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</si>
  <si>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</si>
  <si>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</si>
  <si>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</si>
  <si>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</si>
  <si>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</si>
  <si>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</si>
  <si>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</si>
  <si>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</si>
  <si>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</si>
  <si>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</si>
  <si>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</si>
  <si>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</si>
  <si>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</si>
  <si>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</si>
  <si>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</si>
  <si>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</si>
  <si>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</si>
  <si>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</si>
  <si>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</si>
  <si>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</si>
  <si>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</si>
  <si>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</si>
  <si>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</si>
  <si>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</si>
  <si>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</si>
  <si>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</si>
  <si>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</si>
  <si>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</si>
  <si>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</si>
  <si>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</si>
  <si>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</si>
  <si>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</si>
  <si>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</si>
  <si>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</si>
  <si>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</si>
  <si>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</si>
  <si>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</si>
  <si>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</si>
  <si>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</si>
  <si>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</si>
  <si>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</si>
  <si>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</si>
  <si>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</si>
  <si>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</si>
  <si>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</si>
  <si>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</si>
  <si>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</si>
  <si>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</si>
  <si>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</si>
  <si>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</si>
  <si>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</si>
  <si>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</si>
  <si>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</si>
  <si>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</si>
  <si>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</si>
  <si>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</si>
  <si>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</si>
  <si>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</si>
  <si>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</si>
  <si>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</si>
  <si>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</si>
  <si>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</si>
  <si>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</si>
  <si>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</si>
  <si>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</si>
  <si>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</si>
  <si>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</si>
  <si>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</si>
  <si>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</si>
  <si>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</si>
  <si>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</si>
  <si>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</si>
  <si>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</si>
  <si>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</si>
  <si>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</si>
  <si>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</si>
  <si>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</si>
  <si>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</si>
  <si>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</si>
  <si>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</si>
  <si>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</si>
  <si>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</si>
  <si>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</si>
  <si>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</si>
  <si>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</si>
  <si>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</si>
  <si>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</si>
  <si>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</si>
  <si>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</si>
  <si>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</si>
  <si>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</si>
  <si>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</si>
  <si>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</si>
  <si>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</si>
  <si>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</si>
  <si>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</si>
  <si>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</si>
  <si>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</si>
  <si>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</si>
  <si>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</si>
  <si>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</si>
  <si>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</si>
  <si>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</si>
  <si>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</si>
  <si>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</si>
  <si>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</si>
  <si>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</si>
  <si>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</si>
  <si>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</si>
  <si>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</si>
  <si>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</si>
  <si>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</si>
  <si>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</si>
  <si>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</si>
  <si>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</si>
  <si>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</si>
  <si>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</si>
  <si>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</si>
  <si>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</si>
  <si>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</si>
  <si>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</si>
  <si>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</si>
  <si>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</si>
  <si>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</si>
  <si>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</si>
  <si>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</si>
  <si>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</si>
  <si>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</si>
  <si>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</si>
  <si>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</si>
  <si>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</si>
  <si>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</si>
  <si>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</si>
  <si>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</si>
  <si>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</si>
  <si>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</si>
  <si>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</si>
  <si>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</si>
  <si>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</si>
  <si>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</si>
  <si>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</si>
  <si>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</si>
  <si>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</si>
  <si>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</si>
  <si>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</si>
  <si>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</si>
  <si>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</si>
  <si>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</si>
  <si>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</si>
  <si>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</si>
  <si>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</si>
  <si>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</si>
  <si>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</si>
  <si>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</si>
  <si>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</si>
  <si>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</si>
  <si>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</si>
  <si>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</si>
  <si>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</si>
  <si>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</si>
  <si>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</si>
  <si>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</si>
  <si>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</si>
  <si>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</si>
  <si>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</si>
  <si>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</si>
  <si>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</si>
  <si>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</si>
  <si>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</si>
  <si>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</si>
  <si>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</si>
  <si>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</si>
  <si>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</si>
  <si>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</si>
  <si>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</si>
  <si>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</si>
  <si>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</si>
  <si>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</si>
  <si>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</si>
  <si>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</si>
  <si>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</si>
  <si>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</si>
  <si>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</si>
  <si>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</si>
  <si>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</si>
  <si>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</si>
  <si>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</si>
  <si>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</si>
  <si>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</si>
  <si>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</si>
  <si>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</si>
  <si>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</si>
  <si>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</si>
  <si>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</si>
  <si>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</si>
  <si>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</si>
  <si>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</si>
  <si>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</si>
  <si>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</si>
  <si>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</si>
  <si>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</si>
  <si>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</si>
  <si>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</si>
  <si>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</si>
  <si>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</si>
  <si>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</si>
  <si>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</si>
  <si>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</si>
  <si>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</si>
  <si>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</si>
  <si>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</si>
  <si>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</si>
  <si>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</si>
  <si>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</si>
  <si>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</si>
  <si>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</si>
  <si>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</si>
  <si>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</si>
  <si>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</si>
  <si>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</si>
  <si>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</si>
  <si>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</si>
  <si>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</si>
  <si>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</si>
  <si>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</si>
  <si>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</si>
  <si>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</si>
  <si>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</si>
  <si>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</si>
  <si>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</si>
  <si>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</si>
  <si>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</si>
  <si>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</si>
  <si>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</si>
  <si>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</si>
  <si>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</si>
  <si>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</si>
  <si>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</si>
  <si>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</si>
  <si>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</si>
  <si>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</si>
  <si>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</si>
  <si>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</si>
  <si>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</si>
  <si>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</si>
  <si>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</si>
  <si>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</si>
  <si>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</si>
  <si>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</si>
  <si>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</si>
  <si>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</si>
  <si>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</si>
  <si>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</si>
  <si>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</si>
  <si>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</si>
  <si>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</si>
  <si>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</si>
  <si>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</si>
  <si>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</si>
  <si>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</si>
  <si>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</si>
  <si>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</si>
  <si>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</si>
  <si>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</si>
  <si>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</si>
  <si>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</si>
  <si>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</si>
  <si>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</si>
  <si>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</si>
  <si>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</si>
  <si>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</si>
  <si>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</si>
  <si>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</si>
  <si>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</si>
  <si>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</si>
  <si>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</si>
  <si>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</si>
  <si>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</si>
  <si>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</si>
  <si>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</si>
  <si>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</si>
  <si>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</si>
  <si>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</si>
  <si>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</si>
  <si>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</si>
  <si>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</si>
  <si>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</si>
  <si>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</si>
  <si>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</si>
  <si>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</si>
  <si>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</si>
  <si>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</si>
  <si>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</si>
  <si>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</si>
  <si>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</si>
  <si>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</si>
  <si>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</si>
  <si>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</si>
  <si>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</si>
  <si>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</si>
  <si>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</si>
  <si>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</si>
  <si>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</si>
  <si>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</si>
  <si>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</si>
  <si>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</si>
  <si>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</si>
  <si>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</si>
  <si>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</si>
  <si>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</si>
  <si>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</si>
  <si>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</si>
  <si>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</si>
  <si>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</si>
  <si>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</si>
  <si>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</si>
  <si>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</si>
  <si>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</si>
  <si>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</si>
  <si>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</si>
  <si>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</si>
  <si>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</si>
  <si>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</si>
  <si>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</si>
  <si>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</si>
  <si>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</si>
  <si>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</si>
  <si>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</si>
  <si>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</si>
  <si>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</si>
  <si>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</si>
  <si>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</si>
  <si>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</si>
  <si>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</si>
  <si>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</si>
  <si>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</si>
  <si>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</si>
  <si>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</si>
  <si>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</si>
  <si>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</si>
  <si>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</si>
  <si>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</si>
  <si>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</si>
  <si>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</si>
  <si>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</si>
  <si>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</si>
  <si>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</si>
  <si>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</si>
  <si>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</si>
  <si>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</si>
  <si>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</si>
  <si>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</si>
  <si>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</si>
  <si>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</si>
  <si>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</si>
  <si>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</si>
  <si>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</si>
  <si>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</si>
  <si>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</si>
  <si>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</si>
  <si>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</si>
  <si>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</si>
  <si>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</si>
  <si>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</si>
  <si>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</si>
  <si>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</si>
  <si>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</si>
  <si>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</si>
  <si>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</si>
  <si>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</si>
  <si>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</si>
  <si>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</si>
  <si>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</si>
  <si>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</si>
  <si>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</si>
  <si>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</si>
  <si>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</si>
  <si>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</si>
  <si>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</si>
  <si>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</si>
  <si>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</si>
  <si>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</si>
  <si>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</si>
  <si>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</si>
  <si>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</si>
  <si>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</si>
  <si>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</si>
  <si>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</si>
  <si>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</si>
  <si>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</si>
  <si>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</si>
  <si>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</si>
  <si>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</si>
  <si>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</si>
  <si>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</si>
  <si>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</si>
  <si>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</si>
  <si>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</si>
  <si>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</si>
  <si>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</si>
  <si>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</si>
  <si>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</si>
  <si>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</si>
  <si>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</si>
  <si>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</si>
  <si>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</si>
  <si>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</si>
  <si>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</si>
  <si>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</si>
  <si>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</si>
  <si>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</si>
  <si>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</si>
  <si>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</si>
  <si>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</si>
  <si>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</si>
  <si>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</si>
  <si>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</si>
  <si>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</si>
  <si>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</si>
  <si>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</si>
  <si>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</si>
  <si>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</si>
  <si>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</si>
  <si>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</si>
  <si>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</si>
  <si>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</si>
  <si>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</si>
  <si>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</si>
  <si>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</si>
  <si>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</si>
  <si>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</si>
  <si>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</si>
  <si>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</si>
  <si>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</si>
  <si>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</si>
  <si>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</si>
  <si>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</si>
  <si>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</si>
  <si>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</si>
  <si>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</si>
  <si>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</si>
  <si>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</si>
  <si>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</si>
  <si>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</si>
  <si>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</si>
  <si>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</si>
  <si>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</si>
  <si>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</si>
  <si>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</si>
  <si>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</si>
  <si>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</si>
  <si>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</si>
  <si>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</si>
  <si>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</si>
  <si>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</si>
  <si>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</si>
  <si>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</si>
  <si>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</si>
  <si>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</si>
  <si>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</si>
  <si>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</si>
  <si>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</si>
  <si>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</si>
  <si>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</si>
  <si>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</si>
  <si>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</si>
  <si>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</si>
  <si>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</si>
  <si>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</si>
  <si>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</si>
  <si>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</si>
  <si>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</si>
  <si>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</si>
  <si>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</si>
  <si>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</si>
  <si>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</si>
  <si>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</si>
  <si>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</si>
  <si>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</si>
  <si>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</si>
  <si>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</si>
  <si>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</si>
  <si>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</si>
  <si>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</si>
  <si>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</si>
  <si>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</si>
  <si>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</si>
  <si>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</si>
  <si>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</si>
  <si>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</si>
  <si>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</si>
  <si>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</si>
  <si>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</si>
  <si>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</si>
  <si>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</si>
  <si>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</si>
  <si>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</si>
  <si>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</si>
  <si>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</si>
  <si>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</si>
  <si>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</si>
  <si>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</si>
  <si>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</si>
  <si>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</si>
  <si>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</si>
  <si>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</si>
  <si>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</si>
  <si>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</si>
  <si>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</si>
  <si>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</si>
  <si>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</si>
  <si>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</si>
  <si>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</si>
  <si>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</si>
  <si>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</si>
  <si>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</si>
  <si>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</si>
  <si>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</si>
  <si>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</si>
  <si>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</si>
  <si>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</si>
  <si>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</si>
  <si>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</si>
  <si>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</si>
  <si>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</si>
  <si>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</si>
  <si>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</si>
  <si>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</si>
  <si>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</si>
  <si>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</si>
  <si>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</si>
  <si>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</si>
  <si>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</si>
  <si>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</si>
  <si>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</si>
  <si>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</si>
  <si>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</si>
  <si>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</si>
  <si>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</si>
  <si>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</si>
  <si>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</si>
  <si>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</si>
  <si>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</si>
  <si>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</si>
  <si>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</si>
  <si>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</si>
  <si>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</si>
  <si>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</si>
  <si>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</si>
  <si>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</si>
  <si>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</si>
  <si>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</si>
  <si>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</si>
  <si>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</si>
  <si>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</si>
  <si>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</si>
  <si>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</si>
  <si>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</si>
  <si>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</si>
  <si>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</si>
  <si>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</si>
  <si>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</si>
  <si>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</si>
  <si>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</si>
  <si>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</si>
  <si>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</si>
  <si>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</si>
  <si>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</si>
  <si>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</si>
  <si>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</si>
  <si>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</si>
  <si>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</si>
  <si>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</si>
  <si>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</si>
  <si>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</si>
  <si>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</si>
  <si>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</si>
  <si>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</si>
  <si>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</si>
  <si>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</si>
  <si>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</si>
  <si>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</si>
  <si>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</si>
  <si>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</si>
  <si>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</si>
  <si>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</si>
  <si>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</si>
  <si>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</si>
  <si>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</si>
  <si>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</si>
  <si>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</si>
  <si>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</si>
  <si>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</si>
  <si>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</si>
  <si>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</si>
  <si>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</si>
  <si>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</si>
  <si>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</si>
  <si>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</si>
  <si>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</si>
  <si>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</si>
  <si>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</si>
  <si>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</si>
  <si>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</si>
  <si>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</si>
  <si>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</si>
  <si>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</si>
  <si>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</si>
  <si>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</si>
  <si>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</si>
  <si>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</si>
  <si>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</si>
  <si>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</si>
  <si>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</si>
  <si>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</si>
  <si>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</si>
  <si>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</si>
  <si>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</si>
  <si>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</si>
  <si>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</si>
  <si>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</si>
  <si>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</si>
  <si>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</si>
  <si>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</si>
  <si>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</si>
  <si>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</si>
  <si>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</si>
  <si>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</si>
  <si>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</si>
  <si>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</si>
  <si>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</si>
  <si>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</si>
  <si>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</si>
  <si>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</si>
  <si>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</si>
  <si>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</si>
  <si>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</si>
  <si>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</si>
  <si>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</si>
  <si>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</si>
  <si>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</si>
  <si>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</si>
  <si>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</si>
  <si>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</si>
  <si>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</si>
  <si>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</si>
  <si>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</si>
  <si>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</si>
  <si>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</si>
  <si>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</si>
  <si>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</si>
  <si>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</si>
  <si>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</si>
  <si>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</si>
  <si>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</si>
  <si>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</si>
  <si>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</si>
  <si>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</si>
  <si>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</si>
  <si>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</si>
  <si>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</si>
  <si>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</si>
  <si>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</si>
  <si>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</si>
  <si>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</si>
  <si>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</si>
  <si>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</si>
  <si>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</si>
  <si>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</si>
  <si>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</si>
  <si>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</si>
  <si>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</si>
  <si>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</si>
  <si>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</si>
  <si>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</si>
  <si>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</si>
  <si>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</si>
  <si>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</si>
  <si>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</si>
  <si>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</si>
  <si>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</si>
  <si>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</si>
  <si>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</si>
  <si>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</si>
  <si>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</si>
  <si>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</si>
  <si>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</si>
  <si>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</si>
  <si>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</si>
  <si>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</si>
  <si>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</si>
  <si>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</si>
  <si>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</si>
  <si>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</si>
  <si>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</si>
  <si>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</si>
  <si>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</si>
  <si>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</si>
  <si>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</si>
  <si>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</si>
  <si>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</si>
  <si>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</si>
  <si>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</si>
  <si>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</si>
  <si>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</si>
  <si>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</si>
  <si>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</si>
  <si>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</si>
  <si>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</si>
  <si>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</si>
  <si>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</si>
  <si>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</si>
  <si>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</si>
  <si>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</si>
  <si>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</si>
  <si>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</si>
  <si>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</si>
  <si>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</si>
  <si>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</si>
  <si>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</si>
  <si>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</si>
  <si>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</si>
  <si>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</si>
  <si>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</si>
  <si>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</si>
  <si>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</si>
  <si>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</si>
  <si>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</si>
  <si>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</si>
  <si>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</si>
  <si>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</si>
  <si>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</si>
  <si>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</si>
  <si>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</si>
  <si>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</si>
  <si>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</si>
  <si>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</si>
  <si>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</si>
  <si>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</si>
  <si>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</si>
  <si>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</si>
  <si>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</si>
  <si>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</si>
  <si>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</si>
  <si>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</si>
  <si>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</si>
  <si>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</si>
  <si>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</si>
  <si>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</si>
  <si>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</si>
  <si>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</si>
  <si>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</si>
  <si>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</si>
  <si>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</si>
  <si>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</si>
  <si>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</si>
  <si>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</si>
  <si>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</si>
  <si>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</si>
  <si>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</si>
  <si>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</si>
  <si>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</si>
  <si>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</si>
  <si>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</si>
  <si>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</si>
  <si>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</si>
  <si>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</si>
  <si>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</si>
  <si>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</si>
  <si>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</si>
  <si>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</si>
  <si>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</si>
  <si>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</si>
  <si>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</si>
  <si>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</si>
  <si>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</si>
  <si>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</si>
  <si>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</si>
  <si>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</si>
  <si>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</si>
  <si>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</si>
  <si>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</si>
  <si>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</si>
  <si>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</si>
  <si>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</si>
  <si>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</si>
  <si>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</si>
  <si>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</si>
  <si>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</si>
  <si>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</si>
  <si>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</si>
  <si>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</si>
  <si>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</si>
  <si>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</si>
  <si>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</si>
  <si>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</si>
  <si>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</si>
  <si>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</si>
  <si>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</si>
  <si>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</si>
  <si>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</si>
  <si>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</si>
  <si>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</si>
  <si>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</si>
  <si>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</si>
  <si>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</si>
  <si>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</si>
  <si>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</si>
  <si>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</si>
  <si>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</si>
  <si>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</si>
  <si>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</si>
  <si>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</si>
  <si>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</si>
  <si>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</si>
  <si>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</si>
  <si>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</si>
  <si>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</si>
  <si>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</si>
  <si>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</si>
  <si>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</si>
  <si>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</si>
  <si>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</si>
  <si>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</si>
  <si>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</si>
  <si>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</si>
  <si>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</si>
  <si>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</si>
  <si>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</si>
  <si>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</si>
  <si>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</si>
  <si>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</si>
  <si>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</si>
  <si>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</si>
  <si>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</si>
  <si>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</si>
  <si>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</si>
  <si>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</si>
  <si>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</si>
  <si>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</si>
  <si>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</si>
  <si>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</si>
  <si>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</si>
  <si>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</si>
  <si>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</si>
  <si>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</si>
  <si>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</si>
  <si>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</si>
  <si>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</si>
  <si>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</si>
  <si>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</si>
  <si>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</si>
  <si>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</si>
  <si>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</si>
  <si>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</si>
  <si>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</si>
  <si>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</si>
  <si>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</si>
  <si>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</si>
  <si>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</si>
  <si>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</si>
  <si>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</si>
  <si>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</si>
  <si>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</si>
  <si>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</si>
  <si>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</si>
  <si>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</si>
  <si>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</si>
  <si>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</si>
  <si>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</si>
  <si>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</si>
  <si>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</si>
  <si>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</si>
  <si>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</si>
  <si>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</si>
  <si>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</si>
  <si>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</si>
  <si>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</si>
  <si>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</si>
  <si>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</si>
  <si>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</si>
  <si>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</si>
  <si>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</si>
  <si>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</si>
  <si>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</si>
  <si>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</si>
  <si>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</si>
  <si>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</si>
  <si>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</si>
  <si>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</si>
  <si>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</si>
  <si>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</si>
  <si>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</si>
  <si>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</si>
  <si>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</si>
  <si>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</si>
  <si>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</si>
  <si>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</si>
  <si>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</si>
  <si>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</si>
  <si>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</si>
  <si>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</si>
  <si>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</si>
  <si>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</si>
  <si>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</si>
  <si>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</si>
  <si>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</si>
  <si>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</si>
  <si>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</si>
  <si>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</si>
  <si>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</si>
  <si>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</si>
  <si>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</si>
  <si>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</si>
  <si>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</si>
  <si>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</si>
  <si>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</si>
  <si>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</si>
  <si>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</si>
  <si>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</si>
  <si>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</si>
  <si>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</si>
  <si>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</si>
  <si>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</si>
  <si>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</si>
  <si>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</si>
  <si>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</si>
  <si>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</si>
  <si>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</si>
  <si>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</si>
  <si>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</si>
  <si>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</si>
  <si>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</si>
  <si>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</si>
  <si>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</si>
  <si>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</si>
  <si>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</si>
  <si>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</si>
  <si>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</si>
  <si>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</si>
  <si>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</si>
  <si>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</si>
  <si>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</si>
  <si>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</si>
  <si>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</si>
  <si>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</si>
  <si>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</si>
  <si>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</si>
  <si>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</si>
  <si>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</si>
  <si>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</si>
  <si>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</si>
  <si>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</si>
  <si>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</si>
  <si>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</si>
  <si>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</si>
  <si>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</si>
  <si>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</si>
  <si>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</si>
  <si>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</si>
  <si>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</si>
  <si>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</si>
  <si>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</si>
  <si>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</si>
  <si>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</si>
  <si>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</si>
  <si>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</si>
  <si>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</si>
  <si>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</si>
  <si>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</si>
  <si>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</si>
  <si>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</si>
  <si>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</si>
  <si>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</si>
  <si>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</si>
  <si>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</si>
  <si>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</si>
  <si>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</si>
  <si>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</si>
  <si>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</si>
  <si>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</si>
  <si>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</si>
  <si>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</si>
  <si>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</si>
  <si>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</si>
  <si>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</si>
  <si>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</si>
  <si>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</si>
  <si>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</si>
  <si>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</si>
  <si>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</si>
  <si>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</si>
  <si>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</si>
  <si>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</si>
  <si>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</si>
  <si>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</si>
  <si>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</si>
  <si>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</si>
  <si>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</si>
  <si>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</si>
  <si>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</si>
  <si>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</si>
  <si>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</si>
  <si>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</si>
  <si>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</si>
  <si>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</si>
  <si>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</si>
  <si>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</si>
  <si>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</si>
  <si>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</si>
  <si>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</si>
  <si>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</si>
  <si>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</si>
  <si>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</si>
  <si>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</si>
  <si>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</si>
  <si>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</si>
  <si>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</si>
  <si>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</si>
  <si>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</si>
  <si>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</si>
  <si>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</si>
  <si>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</si>
  <si>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</si>
  <si>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</si>
  <si>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</si>
  <si>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</si>
  <si>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</si>
  <si>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</si>
  <si>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</si>
  <si>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</si>
  <si>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</si>
  <si>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</si>
  <si>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</si>
  <si>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</si>
  <si>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</si>
  <si>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</si>
  <si>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</si>
  <si>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</si>
  <si>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</si>
  <si>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</si>
  <si>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</si>
  <si>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</si>
  <si>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</si>
  <si>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</si>
  <si>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</si>
  <si>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</si>
  <si>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</si>
  <si>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</si>
  <si>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</si>
  <si>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</si>
  <si>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</si>
  <si>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</si>
  <si>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</si>
  <si>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</si>
  <si>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</si>
  <si>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</si>
  <si>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</si>
  <si>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</si>
  <si>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</si>
  <si>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</si>
  <si>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</si>
  <si>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</si>
  <si>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</si>
  <si>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</si>
  <si>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</si>
  <si>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</si>
  <si>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</si>
  <si>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</si>
  <si>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</si>
  <si>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</si>
  <si>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</si>
  <si>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</si>
  <si>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</si>
  <si>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</si>
  <si>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</si>
  <si>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</si>
  <si>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</si>
  <si>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</si>
  <si>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</si>
  <si>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</si>
  <si>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</si>
  <si>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</si>
  <si>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</si>
  <si>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</si>
  <si>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</si>
  <si>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</si>
  <si>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</si>
  <si>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</si>
  <si>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</si>
  <si>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</si>
  <si>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</si>
  <si>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</si>
  <si>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</si>
  <si>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</si>
  <si>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</si>
  <si>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</si>
  <si>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</si>
  <si>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</si>
  <si>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</si>
  <si>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</si>
  <si>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</si>
  <si>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</si>
  <si>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</si>
  <si>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</si>
  <si>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</si>
  <si>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</si>
  <si>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</si>
  <si>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</si>
  <si>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</si>
  <si>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</si>
  <si>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</si>
  <si>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</si>
  <si>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</si>
  <si>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</si>
  <si>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</si>
  <si>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</si>
  <si>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</si>
  <si>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</si>
  <si>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</si>
  <si>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</si>
  <si>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</si>
  <si>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</si>
  <si>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</si>
  <si>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</si>
  <si>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</si>
  <si>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</si>
  <si>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</si>
  <si>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</si>
  <si>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</si>
  <si>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</si>
  <si>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</si>
  <si>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</si>
  <si>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</si>
  <si>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</si>
  <si>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</si>
  <si>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</si>
  <si>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</si>
  <si>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</si>
  <si>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</si>
  <si>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</si>
  <si>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</si>
  <si>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</si>
  <si>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</si>
  <si>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</si>
  <si>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</si>
  <si>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</si>
  <si>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</si>
  <si>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</si>
  <si>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</si>
  <si>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</si>
  <si>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</si>
  <si>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</si>
  <si>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</si>
  <si>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</si>
  <si>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</si>
  <si>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</si>
  <si>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</si>
  <si>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</si>
  <si>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</si>
  <si>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</si>
  <si>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</si>
  <si>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</si>
  <si>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</si>
  <si>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</si>
  <si>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</si>
  <si>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</si>
  <si>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</si>
  <si>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</si>
  <si>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</si>
  <si>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</si>
  <si>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</si>
  <si>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</si>
  <si>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</si>
  <si>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</si>
  <si>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</si>
  <si>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</si>
  <si>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</si>
  <si>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</si>
  <si>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</si>
  <si>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</si>
  <si>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</si>
  <si>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</si>
  <si>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</si>
  <si>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</si>
  <si>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</si>
  <si>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</si>
  <si>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</si>
  <si>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</si>
  <si>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</si>
  <si>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</si>
  <si>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</si>
  <si>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</si>
  <si>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</si>
  <si>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</si>
  <si>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</si>
  <si>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</si>
  <si>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</si>
  <si>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</si>
  <si>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</si>
  <si>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</si>
  <si>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</si>
  <si>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</si>
  <si>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</si>
  <si>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</si>
  <si>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</si>
  <si>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</si>
  <si>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</si>
  <si>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</si>
  <si>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</si>
  <si>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</si>
  <si>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</si>
  <si>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</si>
  <si>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</si>
  <si>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</si>
  <si>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</si>
  <si>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</si>
  <si>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</si>
  <si>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</si>
  <si>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</si>
  <si>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</si>
  <si>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</si>
  <si>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</si>
  <si>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</si>
  <si>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</si>
  <si>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</si>
  <si>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</si>
  <si>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</si>
  <si>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</si>
  <si>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</si>
  <si>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</si>
  <si>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</si>
  <si>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</si>
  <si>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</si>
  <si>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</si>
  <si>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</si>
  <si>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</si>
  <si>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</si>
  <si>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</si>
  <si>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</si>
  <si>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</si>
  <si>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</si>
  <si>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</si>
  <si>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</si>
  <si>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</si>
  <si>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</si>
  <si>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</si>
  <si>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</si>
  <si>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</si>
  <si>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</si>
  <si>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</si>
  <si>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</si>
  <si>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</si>
  <si>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</si>
  <si>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</si>
  <si>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</si>
  <si>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</si>
  <si>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</si>
  <si>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</si>
  <si>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</si>
  <si>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</si>
  <si>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</si>
  <si>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</si>
  <si>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</si>
  <si>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</si>
  <si>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</si>
  <si>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</si>
  <si>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</si>
  <si>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</si>
  <si>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</si>
  <si>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</si>
  <si>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</si>
  <si>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</si>
  <si>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</si>
  <si>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</si>
  <si>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</si>
  <si>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</si>
  <si>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</si>
  <si>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</si>
  <si>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</si>
  <si>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</si>
  <si>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</si>
  <si>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</si>
  <si>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</si>
  <si>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</si>
  <si>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</si>
  <si>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</si>
  <si>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</si>
  <si>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</si>
  <si>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</si>
  <si>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</si>
  <si>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</si>
  <si>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</si>
  <si>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</si>
  <si>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</si>
  <si>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</si>
  <si>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</si>
  <si>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</si>
  <si>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</si>
  <si>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</si>
  <si>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</si>
  <si>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</si>
  <si>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</si>
  <si>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</si>
  <si>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</si>
  <si>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</si>
  <si>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</si>
  <si>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</si>
  <si>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</si>
  <si>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</si>
  <si>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</si>
  <si>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</si>
  <si>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</si>
  <si>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</si>
  <si>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</si>
  <si>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</si>
  <si>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</si>
  <si>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</si>
  <si>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</si>
  <si>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</si>
  <si>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</si>
  <si>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</si>
  <si>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</si>
  <si>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</si>
  <si>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</si>
  <si>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</si>
  <si>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</si>
  <si>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</si>
  <si>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</si>
  <si>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</si>
  <si>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</si>
  <si>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</si>
  <si>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</si>
  <si>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</si>
  <si>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</si>
  <si>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</si>
  <si>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</si>
  <si>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</si>
  <si>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</si>
  <si>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</si>
  <si>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</si>
  <si>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</si>
  <si>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</si>
  <si>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</si>
  <si>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</si>
  <si>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</si>
  <si>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</si>
  <si>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</si>
  <si>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</si>
  <si>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</si>
  <si>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</si>
  <si>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</si>
  <si>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</si>
  <si>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</si>
  <si>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</si>
  <si>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</si>
  <si>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</si>
  <si>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</si>
  <si>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</si>
  <si>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</si>
  <si>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</si>
  <si>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</si>
  <si>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</si>
  <si>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</si>
  <si>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</si>
  <si>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</si>
  <si>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</si>
  <si>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</si>
  <si>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</si>
  <si>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</si>
  <si>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</si>
  <si>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</si>
  <si>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</si>
  <si>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</si>
  <si>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</si>
  <si>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</si>
  <si>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</si>
  <si>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</si>
  <si>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</si>
  <si>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</si>
  <si>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</si>
  <si>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</si>
  <si>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</si>
  <si>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</si>
  <si>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</si>
  <si>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</si>
  <si>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</si>
  <si>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</si>
  <si>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</si>
  <si>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</si>
  <si>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</si>
  <si>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</si>
  <si>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</si>
  <si>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</si>
  <si>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</si>
  <si>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</si>
  <si>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</si>
  <si>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</si>
  <si>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</si>
  <si>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</si>
  <si>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</si>
  <si>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</si>
  <si>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</si>
  <si>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</si>
  <si>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</si>
  <si>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</si>
  <si>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</si>
  <si>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</si>
  <si>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</si>
  <si>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</si>
  <si>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</si>
  <si>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</si>
  <si>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</si>
  <si>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</si>
  <si>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</si>
  <si>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</si>
  <si>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</si>
  <si>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</si>
  <si>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</si>
  <si>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</si>
  <si>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</si>
  <si>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</si>
  <si>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</si>
  <si>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</si>
  <si>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</si>
  <si>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</si>
  <si>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</si>
  <si>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</si>
  <si>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</si>
  <si>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</si>
  <si>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</si>
  <si>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</si>
  <si>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</si>
  <si>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</si>
  <si>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</si>
  <si>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</si>
  <si>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</si>
  <si>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</si>
  <si>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</si>
  <si>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</si>
  <si>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</si>
  <si>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</si>
  <si>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</si>
  <si>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</si>
  <si>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</si>
  <si>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</si>
  <si>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</si>
  <si>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</si>
  <si>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</si>
  <si>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</si>
  <si>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</si>
  <si>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</si>
  <si>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</si>
  <si>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</si>
  <si>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</si>
  <si>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</si>
  <si>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</si>
  <si>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</si>
  <si>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</si>
  <si>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</si>
  <si>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</si>
  <si>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</si>
  <si>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</si>
  <si>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</si>
  <si>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</si>
  <si>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</si>
  <si>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</si>
  <si>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</si>
  <si>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</si>
  <si>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</si>
  <si>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</si>
  <si>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</si>
  <si>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</si>
  <si>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</si>
  <si>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</si>
  <si>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</si>
  <si>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</si>
  <si>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</si>
  <si>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</si>
  <si>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</si>
  <si>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</si>
  <si>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</si>
  <si>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</si>
  <si>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</si>
  <si>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</si>
  <si>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</si>
  <si>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</si>
  <si>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</si>
  <si>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</si>
  <si>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</si>
  <si>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</si>
  <si>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</si>
  <si>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</si>
  <si>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</si>
  <si>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</si>
  <si>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</si>
  <si>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</si>
  <si>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</si>
  <si>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</si>
  <si>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</si>
  <si>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</si>
  <si>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</si>
  <si>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</si>
  <si>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</si>
  <si>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</si>
  <si>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</si>
  <si>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</si>
  <si>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</si>
  <si>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</si>
  <si>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</si>
  <si>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</si>
  <si>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</si>
  <si>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</si>
  <si>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</si>
  <si>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</si>
  <si>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</si>
  <si>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</si>
  <si>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</si>
  <si>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</si>
  <si>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</si>
  <si>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</si>
  <si>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</si>
  <si>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</si>
  <si>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</si>
  <si>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</si>
  <si>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</si>
  <si>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</si>
  <si>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</si>
  <si>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</si>
  <si>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</si>
  <si>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</si>
  <si>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</si>
  <si>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</si>
  <si>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</si>
  <si>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</si>
  <si>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</si>
  <si>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</si>
  <si>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</si>
  <si>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</si>
  <si>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</si>
  <si>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</si>
  <si>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</si>
  <si>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</si>
  <si>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</si>
  <si>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</si>
  <si>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</si>
  <si>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</si>
  <si>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</si>
  <si>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</si>
  <si>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</si>
  <si>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</si>
  <si>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</si>
  <si>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</si>
  <si>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</si>
  <si>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</si>
  <si>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</si>
  <si>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</si>
  <si>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</si>
  <si>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</si>
  <si>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</si>
  <si>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</si>
  <si>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</si>
  <si>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</si>
  <si>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</si>
  <si>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</si>
  <si>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</si>
  <si>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</si>
  <si>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</si>
  <si>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</si>
  <si>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</si>
  <si>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</si>
  <si>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</si>
  <si>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</si>
  <si>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</si>
  <si>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</si>
  <si>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</si>
  <si>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</si>
  <si>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</si>
  <si>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</si>
  <si>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</si>
  <si>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</si>
  <si>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</si>
  <si>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</si>
  <si>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</si>
  <si>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</si>
  <si>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</si>
  <si>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</si>
  <si>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</si>
  <si>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</si>
  <si>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</si>
  <si>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</si>
  <si>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</si>
  <si>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</si>
  <si>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</si>
  <si>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</si>
  <si>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</si>
  <si>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</si>
  <si>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</si>
  <si>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</si>
  <si>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</si>
  <si>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</si>
  <si>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</si>
  <si>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</si>
  <si>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</si>
  <si>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</si>
  <si>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</si>
  <si>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</si>
  <si>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</si>
  <si>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</si>
  <si>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</si>
  <si>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</si>
  <si>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</si>
  <si>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</si>
  <si>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</si>
  <si>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</si>
  <si>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</si>
  <si>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</si>
  <si>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</si>
  <si>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</si>
  <si>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</si>
  <si>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</si>
  <si>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</si>
  <si>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</si>
  <si>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</si>
  <si>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</si>
  <si>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</si>
  <si>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</si>
  <si>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</si>
  <si>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</si>
  <si>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</si>
  <si>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</si>
  <si>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</si>
  <si>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</si>
  <si>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</si>
  <si>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</si>
  <si>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</si>
  <si>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</si>
  <si>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</si>
  <si>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</si>
  <si>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</si>
  <si>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</si>
  <si>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</si>
  <si>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</si>
  <si>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</si>
  <si>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</si>
  <si>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</si>
  <si>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</si>
  <si>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</si>
  <si>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</si>
  <si>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</si>
  <si>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</si>
  <si>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</si>
  <si>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</si>
  <si>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</si>
  <si>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</si>
  <si>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</si>
  <si>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</si>
  <si>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</si>
  <si>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</si>
  <si>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</si>
  <si>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</si>
  <si>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</si>
  <si>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</si>
  <si>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</si>
  <si>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</si>
  <si>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</si>
  <si>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</si>
  <si>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</si>
  <si>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</si>
  <si>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</si>
  <si>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</si>
  <si>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</si>
  <si>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</si>
  <si>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</si>
  <si>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</si>
  <si>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</si>
  <si>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</si>
  <si>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</si>
  <si>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</si>
  <si>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</si>
  <si>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</si>
  <si>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</si>
  <si>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</si>
  <si>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</si>
  <si>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</si>
  <si>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</si>
  <si>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</si>
  <si>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</si>
  <si>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</si>
  <si>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</si>
  <si>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</si>
  <si>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</si>
  <si>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</si>
  <si>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</si>
  <si>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</si>
  <si>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</si>
  <si>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</si>
  <si>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</si>
  <si>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</si>
  <si>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</si>
  <si>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</si>
  <si>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</si>
  <si>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</si>
  <si>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</si>
  <si>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</si>
  <si>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</si>
  <si>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</si>
  <si>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</si>
  <si>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</si>
  <si>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</si>
  <si>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</si>
  <si>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</si>
  <si>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</si>
  <si>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</si>
  <si>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</si>
  <si>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</si>
  <si>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</si>
  <si>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</si>
  <si>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</si>
  <si>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</si>
  <si>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</si>
  <si>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</si>
  <si>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</si>
  <si>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</si>
  <si>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</si>
  <si>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</si>
  <si>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</si>
  <si>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</si>
  <si>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</si>
  <si>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</si>
  <si>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</si>
  <si>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</si>
  <si>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</si>
  <si>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</si>
  <si>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</si>
  <si>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</si>
  <si>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</si>
  <si>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</si>
  <si>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</si>
  <si>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</si>
  <si>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</si>
  <si>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</si>
  <si>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</si>
  <si>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</si>
  <si>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</si>
  <si>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</si>
  <si>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</si>
  <si>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</si>
  <si>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</si>
  <si>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</si>
  <si>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</si>
  <si>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</si>
  <si>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</si>
  <si>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</si>
  <si>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</si>
  <si>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</si>
  <si>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</si>
  <si>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</si>
  <si>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</si>
  <si>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</si>
  <si>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</si>
  <si>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</si>
  <si>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</si>
  <si>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</si>
  <si>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</si>
  <si>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</si>
  <si>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</si>
  <si>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</si>
  <si>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</si>
  <si>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</si>
  <si>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</si>
  <si>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</si>
  <si>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</si>
  <si>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</si>
  <si>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</si>
  <si>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</si>
  <si>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</si>
  <si>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</si>
  <si>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</si>
  <si>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</si>
  <si>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</si>
  <si>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</si>
  <si>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</si>
  <si>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</si>
  <si>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</si>
  <si>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</si>
  <si>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</si>
  <si>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</si>
  <si>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</si>
  <si>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</si>
  <si>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</si>
  <si>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</si>
  <si>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</si>
  <si>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</si>
  <si>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</si>
  <si>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</si>
  <si>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</si>
  <si>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</si>
  <si>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</si>
  <si>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</si>
  <si>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</si>
  <si>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</si>
  <si>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</si>
  <si>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</si>
  <si>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</si>
  <si>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</si>
  <si>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</si>
  <si>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</si>
  <si>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</si>
  <si>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</si>
  <si>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</si>
  <si>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</si>
  <si>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</si>
  <si>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</si>
  <si>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</si>
  <si>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</si>
  <si>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</si>
  <si>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</si>
  <si>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</si>
  <si>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</si>
  <si>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</si>
  <si>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</si>
  <si>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</si>
  <si>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</si>
  <si>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</si>
  <si>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</si>
  <si>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</si>
  <si>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</si>
  <si>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</si>
  <si>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</si>
  <si>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</si>
  <si>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</si>
  <si>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</si>
  <si>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</si>
  <si>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</si>
  <si>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</si>
  <si>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</si>
  <si>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</si>
  <si>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</si>
  <si>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</si>
  <si>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</si>
  <si>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</si>
  <si>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</si>
  <si>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</si>
  <si>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</si>
  <si>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</si>
  <si>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</si>
  <si>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</si>
  <si>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</si>
  <si>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</si>
  <si>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</si>
  <si>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</si>
  <si>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</si>
  <si>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</si>
  <si>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</si>
  <si>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</si>
  <si>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</si>
  <si>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</si>
  <si>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</si>
  <si>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</si>
  <si>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</si>
  <si>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</si>
  <si>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</si>
  <si>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</si>
  <si>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</si>
  <si>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</si>
  <si>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</si>
  <si>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</si>
  <si>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</si>
  <si>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</si>
  <si>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</si>
  <si>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</si>
  <si>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</si>
  <si>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</si>
  <si>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</si>
  <si>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</si>
  <si>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</si>
  <si>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</si>
  <si>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</si>
  <si>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</si>
  <si>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</si>
  <si>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</si>
  <si>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</si>
  <si>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</si>
  <si>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</si>
  <si>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</si>
  <si>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</si>
  <si>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</si>
  <si>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</si>
  <si>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</si>
  <si>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</si>
  <si>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</si>
  <si>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</si>
  <si>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</si>
  <si>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</si>
  <si>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</si>
  <si>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</si>
  <si>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</si>
  <si>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</si>
  <si>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</si>
  <si>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</si>
  <si>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</si>
  <si>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</si>
  <si>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</si>
  <si>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</si>
  <si>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</si>
  <si>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</si>
  <si>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</si>
  <si>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</si>
  <si>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</si>
  <si>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</si>
  <si>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</si>
  <si>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</si>
  <si>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</si>
  <si>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</si>
  <si>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</si>
  <si>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</si>
  <si>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</si>
  <si>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</si>
  <si>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</si>
  <si>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</si>
  <si>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</si>
  <si>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</si>
  <si>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</si>
  <si>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</si>
  <si>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</si>
  <si>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</si>
  <si>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</si>
  <si>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</si>
  <si>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</si>
  <si>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</si>
  <si>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</si>
  <si>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</si>
  <si>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</si>
  <si>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</si>
  <si>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</si>
  <si>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</si>
  <si>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</si>
  <si>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</si>
  <si>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</si>
  <si>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</si>
  <si>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</si>
  <si>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</si>
  <si>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</si>
  <si>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</si>
  <si>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</si>
  <si>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</si>
  <si>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</si>
  <si>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</si>
  <si>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</si>
  <si>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</si>
  <si>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</si>
  <si>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</si>
  <si>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</si>
  <si>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</si>
  <si>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</si>
  <si>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</si>
  <si>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</si>
  <si>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</si>
  <si>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</si>
  <si>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</si>
  <si>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</si>
  <si>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</si>
  <si>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</si>
  <si>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</si>
  <si>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</si>
  <si>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</si>
  <si>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</si>
  <si>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</si>
  <si>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</si>
  <si>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</si>
  <si>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</si>
  <si>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</si>
  <si>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</si>
  <si>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</si>
  <si>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</si>
  <si>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</si>
  <si>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</si>
  <si>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</si>
  <si>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</si>
  <si>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</si>
  <si>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</si>
  <si>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</si>
  <si>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</si>
  <si>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</si>
  <si>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</si>
  <si>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</si>
  <si>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</si>
  <si>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</si>
  <si>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</si>
  <si>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</si>
  <si>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</si>
  <si>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</si>
  <si>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</si>
  <si>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</si>
  <si>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</si>
  <si>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</si>
  <si>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</si>
  <si>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</si>
  <si>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</si>
  <si>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</si>
  <si>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</si>
  <si>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</si>
  <si>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</si>
  <si>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</si>
  <si>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</si>
  <si>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</si>
  <si>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</si>
  <si>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</si>
  <si>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</si>
  <si>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</si>
  <si>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</si>
  <si>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</si>
  <si>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</si>
  <si>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</si>
  <si>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</si>
  <si>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</si>
  <si>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</si>
  <si>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</si>
  <si>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</si>
  <si>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</si>
  <si>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</si>
  <si>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</si>
  <si>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</si>
  <si>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</si>
  <si>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</si>
  <si>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</si>
  <si>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</si>
  <si>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</si>
  <si>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</si>
  <si>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</si>
  <si>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</si>
  <si>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</si>
  <si>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</si>
  <si>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</si>
  <si>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</si>
  <si>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</si>
  <si>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</si>
  <si>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</si>
  <si>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</si>
  <si>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</si>
  <si>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</si>
  <si>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</si>
  <si>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</si>
  <si>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</si>
  <si>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</si>
  <si>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</si>
  <si>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</si>
  <si>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</si>
  <si>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</si>
  <si>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</si>
  <si>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</si>
  <si>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</si>
  <si>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</si>
  <si>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</si>
  <si>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</si>
  <si>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</si>
  <si>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</si>
  <si>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</si>
  <si>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</si>
  <si>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</si>
  <si>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</si>
  <si>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</si>
  <si>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</si>
  <si>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</si>
  <si>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</si>
  <si>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</si>
  <si>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</si>
  <si>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</si>
  <si>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</si>
  <si>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</si>
  <si>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</si>
  <si>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</si>
  <si>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</si>
  <si>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</si>
  <si>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</si>
  <si>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</si>
  <si>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</si>
  <si>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</si>
  <si>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</si>
  <si>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</si>
  <si>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</si>
  <si>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</si>
  <si>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</si>
  <si>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</si>
  <si>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</si>
  <si>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</si>
  <si>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</si>
  <si>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</si>
  <si>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</si>
  <si>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</si>
  <si>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</si>
  <si>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</si>
  <si>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</si>
  <si>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</si>
  <si>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</si>
  <si>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</si>
  <si>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</si>
  <si>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</si>
  <si>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</si>
  <si>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</si>
  <si>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</si>
  <si>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</si>
  <si>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</si>
  <si>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</si>
  <si>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</si>
  <si>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</si>
  <si>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</si>
  <si>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</si>
  <si>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</si>
  <si>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</si>
  <si>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</si>
  <si>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</si>
  <si>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</si>
  <si>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</si>
  <si>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</si>
  <si>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</si>
  <si>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</si>
  <si>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</si>
  <si>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</si>
  <si>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</si>
  <si>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</si>
  <si>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</si>
  <si>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</si>
  <si>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</si>
  <si>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</si>
  <si>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</si>
  <si>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</si>
  <si>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</si>
  <si>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</si>
  <si>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</si>
  <si>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</si>
  <si>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</si>
  <si>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</si>
  <si>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</si>
  <si>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</si>
  <si>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</si>
  <si>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</si>
  <si>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</si>
  <si>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</si>
  <si>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</si>
  <si>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</si>
  <si>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</si>
  <si>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</si>
  <si>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</si>
  <si>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</si>
  <si>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</si>
  <si>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</si>
  <si>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</si>
  <si>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</si>
  <si>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</si>
  <si>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</si>
  <si>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</si>
  <si>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</si>
  <si>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</si>
  <si>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</si>
  <si>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</si>
  <si>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</si>
  <si>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</si>
  <si>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</si>
  <si>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</si>
  <si>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</si>
  <si>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</si>
  <si>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</si>
  <si>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</si>
  <si>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</si>
  <si>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</si>
  <si>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</si>
  <si>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</si>
  <si>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</si>
  <si>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</si>
  <si>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</si>
  <si>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</si>
  <si>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</si>
  <si>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</si>
  <si>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</si>
  <si>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</si>
  <si>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</si>
  <si>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</si>
  <si>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</si>
  <si>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</si>
  <si>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</si>
  <si>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</si>
  <si>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</si>
  <si>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</si>
  <si>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</si>
  <si>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</si>
  <si>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</si>
  <si>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</si>
  <si>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</si>
  <si>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</si>
  <si>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</si>
  <si>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</si>
  <si>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</si>
  <si>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</si>
  <si>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</si>
  <si>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</si>
  <si>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</si>
  <si>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</si>
  <si>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</si>
  <si>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</si>
  <si>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</si>
  <si>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</si>
  <si>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</si>
  <si>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</si>
  <si>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</si>
  <si>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</si>
  <si>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</si>
  <si>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</si>
  <si>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</si>
  <si>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</si>
  <si>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</si>
  <si>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</si>
  <si>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</si>
  <si>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</si>
  <si>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</si>
  <si>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</si>
  <si>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</si>
  <si>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</si>
  <si>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</si>
  <si>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</si>
  <si>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</si>
  <si>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</si>
  <si>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</si>
  <si>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</si>
  <si>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</si>
  <si>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</si>
  <si>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</si>
  <si>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</si>
  <si>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</si>
  <si>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</si>
  <si>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</si>
  <si>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</si>
  <si>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</si>
  <si>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</si>
  <si>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</si>
  <si>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</si>
  <si>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</si>
  <si>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</si>
  <si>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</si>
  <si>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</si>
  <si>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</si>
  <si>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</si>
  <si>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</si>
  <si>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</si>
  <si>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</si>
  <si>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</si>
  <si>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</si>
  <si>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</si>
  <si>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</si>
  <si>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</si>
  <si>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</si>
  <si>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</si>
  <si>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</si>
  <si>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</si>
  <si>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</si>
  <si>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</si>
  <si>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</si>
  <si>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</si>
  <si>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</si>
  <si>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</si>
  <si>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</si>
  <si>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</si>
  <si>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</si>
  <si>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</si>
  <si>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</si>
  <si>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</si>
  <si>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</si>
  <si>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</si>
  <si>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</si>
  <si>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</si>
  <si>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</si>
  <si>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</si>
  <si>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</si>
  <si>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</si>
  <si>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</si>
  <si>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</si>
  <si>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</si>
  <si>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</si>
  <si>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</si>
  <si>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</si>
  <si>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</si>
  <si>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</si>
  <si>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</si>
  <si>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</si>
  <si>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</si>
  <si>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</si>
  <si>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</si>
  <si>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</si>
  <si>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</si>
  <si>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</si>
  <si>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</si>
  <si>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</si>
  <si>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</si>
  <si>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</si>
  <si>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</si>
  <si>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</si>
  <si>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</si>
  <si>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</si>
  <si>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</si>
  <si>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</si>
  <si>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</si>
  <si>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</si>
  <si>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</si>
  <si>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</si>
  <si>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</si>
  <si>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</si>
  <si>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</si>
  <si>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</si>
  <si>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</si>
  <si>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</si>
  <si>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</si>
  <si>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</si>
  <si>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</si>
  <si>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</si>
  <si>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</si>
  <si>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</si>
  <si>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</si>
  <si>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</si>
  <si>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</si>
  <si>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</si>
  <si>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</si>
  <si>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</si>
  <si>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</si>
  <si>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</si>
  <si>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</si>
  <si>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</si>
  <si>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</si>
  <si>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</si>
  <si>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</si>
  <si>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</si>
  <si>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</si>
  <si>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</si>
  <si>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</si>
  <si>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</si>
  <si>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</si>
  <si>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</si>
  <si>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</si>
  <si>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</si>
  <si>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</si>
  <si>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</si>
  <si>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</si>
  <si>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</si>
  <si>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</si>
  <si>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</si>
  <si>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</si>
  <si>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</si>
  <si>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</si>
  <si>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</si>
  <si>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</si>
  <si>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</si>
  <si>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</si>
  <si>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</si>
  <si>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</si>
  <si>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</si>
  <si>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</si>
  <si>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</si>
  <si>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</si>
  <si>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</si>
  <si>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</si>
  <si>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</si>
  <si>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</si>
  <si>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</si>
  <si>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</si>
  <si>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</si>
  <si>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</si>
  <si>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</si>
  <si>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</si>
  <si>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</si>
  <si>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</si>
  <si>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</si>
  <si>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</si>
  <si>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</si>
  <si>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</si>
  <si>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</si>
  <si>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</si>
  <si>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</si>
  <si>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</si>
  <si>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</si>
  <si>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</si>
  <si>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</si>
  <si>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</si>
  <si>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</si>
  <si>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</si>
  <si>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</si>
  <si>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</si>
  <si>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</si>
  <si>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</si>
  <si>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</si>
  <si>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</si>
  <si>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</si>
  <si>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</si>
  <si>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</si>
  <si>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</si>
  <si>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</si>
  <si>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</si>
  <si>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</si>
  <si>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</si>
  <si>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</si>
  <si>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</si>
  <si>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</si>
  <si>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</si>
  <si>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</si>
  <si>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</si>
  <si>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</si>
  <si>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</si>
  <si>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</si>
  <si>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</si>
  <si>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</si>
  <si>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</si>
  <si>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</si>
  <si>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</si>
  <si>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</si>
  <si>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</si>
  <si>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</si>
  <si>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</si>
  <si>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</si>
  <si>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</si>
  <si>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</si>
  <si>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</si>
  <si>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</si>
  <si>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</si>
  <si>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</si>
  <si>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</si>
  <si>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</si>
  <si>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</si>
  <si>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</si>
  <si>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</si>
  <si>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</si>
  <si>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</si>
  <si>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</si>
  <si>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</si>
  <si>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</si>
  <si>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</si>
  <si>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</si>
  <si>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</si>
  <si>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</si>
  <si>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</si>
  <si>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</si>
  <si>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</si>
  <si>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</si>
  <si>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</si>
  <si>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</si>
  <si>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</si>
  <si>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</si>
  <si>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</si>
  <si>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</si>
  <si>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</si>
  <si>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</si>
  <si>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</si>
  <si>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</si>
  <si>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</si>
  <si>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</si>
  <si>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</si>
  <si>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</si>
  <si>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</si>
  <si>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</si>
  <si>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</si>
  <si>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</si>
  <si>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</si>
  <si>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</si>
  <si>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</si>
  <si>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</si>
  <si>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</si>
  <si>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</si>
  <si>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</si>
  <si>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</si>
  <si>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</si>
  <si>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</si>
  <si>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</si>
  <si>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</si>
  <si>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</si>
  <si>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</si>
  <si>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</si>
  <si>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</si>
  <si>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</si>
  <si>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</si>
  <si>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</si>
  <si>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</si>
  <si>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</si>
  <si>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</si>
  <si>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</si>
  <si>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</si>
  <si>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</si>
  <si>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</si>
  <si>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</si>
  <si>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</si>
  <si>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</si>
  <si>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</si>
  <si>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</si>
  <si>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</si>
  <si>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</si>
  <si>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</si>
  <si>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</si>
  <si>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</si>
  <si>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</si>
  <si>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</si>
  <si>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</si>
  <si>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</si>
  <si>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</si>
  <si>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</si>
  <si>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</si>
  <si>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</si>
  <si>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</si>
  <si>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</si>
  <si>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</si>
  <si>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</si>
  <si>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</si>
  <si>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</si>
  <si>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</si>
  <si>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</si>
  <si>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</si>
  <si>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</si>
  <si>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</si>
  <si>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</si>
  <si>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</si>
  <si>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</si>
  <si>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</si>
  <si>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</si>
  <si>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</si>
  <si>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</si>
  <si>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</si>
  <si>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</si>
  <si>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</si>
  <si>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</si>
  <si>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</si>
  <si>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</si>
  <si>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</si>
  <si>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</si>
  <si>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</si>
  <si>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</si>
  <si>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</si>
  <si>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</si>
  <si>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</si>
  <si>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</si>
  <si>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</si>
  <si>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</si>
  <si>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</si>
  <si>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</si>
  <si>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</si>
  <si>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</si>
  <si>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</si>
  <si>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</si>
  <si>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</si>
  <si>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</si>
  <si>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</si>
  <si>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</si>
  <si>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</si>
  <si>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</si>
  <si>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</si>
  <si>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</si>
  <si>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</si>
  <si>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</si>
  <si>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</si>
  <si>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</si>
  <si>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</si>
  <si>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</si>
  <si>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</si>
  <si>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</si>
  <si>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</si>
  <si>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</si>
  <si>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</si>
  <si>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</si>
  <si>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</si>
  <si>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</si>
  <si>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</si>
  <si>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</si>
  <si>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</si>
  <si>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</si>
  <si>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</si>
  <si>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</si>
  <si>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</si>
  <si>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</si>
  <si>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</si>
  <si>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</si>
  <si>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</si>
  <si>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</si>
  <si>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</si>
  <si>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</si>
  <si>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</si>
  <si>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</si>
  <si>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</si>
  <si>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</si>
  <si>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</si>
  <si>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</si>
  <si>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</si>
  <si>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</si>
  <si>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</si>
  <si>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</si>
  <si>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</si>
  <si>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</si>
  <si>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</si>
  <si>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</si>
  <si>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</si>
  <si>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</si>
  <si>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</si>
  <si>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</si>
  <si>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</si>
  <si>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</si>
  <si>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</si>
  <si>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</si>
  <si>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</si>
  <si>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</si>
  <si>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</si>
  <si>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</si>
  <si>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</si>
  <si>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</si>
  <si>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</si>
  <si>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</si>
  <si>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</si>
  <si>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</si>
  <si>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</si>
  <si>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</si>
  <si>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</si>
  <si>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</si>
  <si>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</si>
  <si>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</si>
  <si>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</si>
  <si>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</si>
  <si>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</si>
  <si>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</si>
  <si>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</si>
  <si>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</si>
  <si>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</si>
  <si>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</si>
  <si>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</si>
  <si>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</si>
  <si>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</si>
  <si>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</si>
  <si>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</si>
  <si>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</si>
  <si>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</si>
  <si>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</si>
  <si>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</si>
  <si>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</si>
  <si>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</si>
  <si>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</si>
  <si>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</si>
  <si>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</si>
  <si>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</si>
  <si>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</si>
  <si>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</si>
  <si>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</si>
  <si>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</si>
  <si>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</si>
  <si>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</si>
  <si>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</si>
  <si>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</si>
  <si>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</si>
  <si>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</si>
  <si>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</si>
  <si>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</si>
  <si>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</si>
  <si>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</si>
  <si>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</si>
  <si>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</si>
  <si>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</si>
  <si>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</si>
  <si>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</si>
  <si>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</si>
  <si>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</si>
  <si>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</si>
  <si>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</si>
  <si>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</si>
  <si>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</si>
  <si>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</si>
  <si>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</si>
  <si>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</si>
  <si>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</si>
  <si>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</si>
  <si>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</si>
  <si>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</si>
  <si>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</si>
  <si>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</si>
  <si>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</si>
  <si>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</si>
  <si>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</si>
  <si>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</si>
  <si>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</si>
  <si>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</si>
  <si>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</si>
  <si>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</si>
  <si>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</si>
  <si>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</si>
  <si>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</si>
  <si>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</si>
  <si>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</si>
  <si>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</si>
  <si>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</si>
  <si>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</si>
  <si>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</si>
  <si>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</si>
  <si>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</si>
  <si>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</si>
  <si>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</si>
  <si>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</si>
  <si>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</si>
  <si>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</si>
  <si>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</si>
  <si>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</si>
  <si>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</si>
  <si>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</si>
  <si>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</si>
  <si>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</si>
  <si>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</si>
  <si>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</si>
  <si>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</si>
  <si>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</si>
  <si>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</si>
  <si>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</si>
  <si>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</si>
  <si>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</si>
  <si>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</si>
  <si>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</si>
  <si>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</si>
  <si>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</si>
  <si>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</si>
  <si>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</si>
  <si>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</si>
  <si>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</si>
  <si>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</si>
  <si>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</si>
  <si>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</si>
  <si>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</si>
  <si>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</si>
  <si>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</si>
  <si>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</si>
  <si>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</si>
  <si>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</si>
  <si>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</si>
  <si>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</si>
  <si>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</si>
  <si>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</si>
  <si>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</si>
  <si>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</si>
  <si>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</si>
  <si>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</si>
  <si>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</si>
  <si>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</si>
  <si>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</si>
  <si>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</si>
  <si>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</si>
  <si>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</si>
  <si>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</si>
  <si>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</si>
  <si>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</si>
  <si>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</si>
  <si>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</si>
  <si>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</si>
  <si>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</si>
  <si>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</si>
  <si>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</si>
  <si>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</si>
  <si>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</si>
  <si>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</si>
  <si>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</si>
  <si>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</si>
  <si>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</si>
  <si>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</si>
  <si>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</si>
  <si>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</si>
  <si>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</si>
  <si>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</si>
  <si>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</si>
  <si>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</si>
  <si>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</si>
  <si>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</si>
  <si>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</si>
  <si>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</si>
  <si>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</si>
  <si>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</si>
  <si>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</si>
  <si>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</si>
  <si>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</si>
  <si>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</si>
  <si>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</si>
  <si>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</si>
  <si>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</si>
  <si>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</si>
  <si>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</si>
  <si>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</si>
  <si>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</si>
  <si>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</si>
  <si>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</si>
  <si>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</si>
  <si>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</si>
  <si>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</si>
  <si>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</si>
  <si>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</si>
  <si>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</si>
  <si>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</si>
  <si>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</si>
  <si>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</si>
  <si>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</si>
  <si>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</si>
  <si>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</si>
  <si>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</si>
  <si>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</si>
  <si>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</si>
  <si>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</si>
  <si>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</si>
  <si>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</si>
  <si>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</si>
  <si>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</si>
  <si>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</si>
  <si>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</si>
  <si>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</si>
  <si>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</si>
  <si>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</si>
  <si>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</si>
  <si>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</si>
  <si>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</si>
  <si>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</si>
  <si>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</si>
  <si>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</si>
  <si>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</si>
  <si>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</si>
  <si>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</si>
  <si>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</si>
  <si>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</si>
  <si>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</si>
  <si>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</si>
  <si>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</si>
  <si>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</si>
  <si>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</si>
  <si>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</si>
  <si>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</si>
  <si>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</si>
  <si>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</si>
  <si>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</si>
  <si>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</si>
  <si>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</si>
  <si>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</si>
  <si>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</si>
  <si>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</si>
  <si>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</si>
  <si>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</si>
  <si>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</si>
  <si>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</si>
  <si>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</si>
  <si>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</si>
  <si>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</si>
  <si>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</si>
  <si>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</si>
  <si>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</si>
  <si>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</si>
  <si>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</si>
  <si>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</si>
  <si>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</si>
  <si>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</si>
  <si>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</si>
  <si>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</si>
  <si>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</si>
  <si>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</si>
  <si>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</si>
  <si>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</si>
  <si>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</si>
  <si>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</si>
  <si>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</si>
  <si>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</si>
  <si>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</si>
  <si>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</si>
  <si>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</si>
  <si>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</si>
  <si>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</si>
  <si>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</si>
  <si>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</si>
  <si>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</si>
  <si>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</si>
  <si>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</si>
  <si>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</si>
  <si>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</si>
  <si>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</si>
  <si>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</si>
  <si>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</si>
  <si>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</si>
  <si>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</si>
  <si>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</si>
  <si>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</si>
  <si>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</si>
  <si>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</si>
  <si>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</si>
  <si>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</si>
  <si>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</si>
  <si>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</si>
  <si>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</si>
  <si>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</si>
  <si>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</si>
  <si>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</si>
  <si>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</si>
  <si>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</si>
  <si>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</si>
  <si>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</si>
  <si>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</si>
  <si>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</si>
  <si>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</si>
  <si>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</si>
  <si>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</si>
  <si>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</si>
  <si>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</si>
  <si>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</si>
  <si>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</si>
  <si>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</si>
  <si>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</si>
  <si>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</si>
  <si>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</si>
  <si>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</si>
  <si>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</si>
  <si>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</si>
  <si>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</si>
  <si>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</si>
  <si>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</si>
  <si>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</si>
  <si>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</si>
  <si>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</si>
  <si>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</si>
  <si>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</si>
  <si>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</si>
  <si>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</si>
  <si>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</si>
  <si>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</si>
  <si>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</si>
  <si>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</si>
  <si>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</si>
  <si>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</si>
  <si>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</si>
  <si>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</si>
  <si>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</si>
  <si>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</si>
  <si>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</si>
  <si>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</si>
  <si>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</si>
  <si>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</si>
  <si>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</si>
  <si>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</si>
  <si>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</si>
  <si>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</si>
  <si>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</si>
  <si>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</si>
  <si>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</si>
  <si>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</si>
  <si>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</si>
  <si>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</si>
  <si>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</si>
  <si>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</si>
  <si>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</si>
  <si>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</si>
  <si>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</si>
  <si>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</si>
  <si>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</si>
  <si>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</si>
  <si>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</si>
  <si>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</si>
  <si>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</si>
  <si>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</si>
  <si>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</si>
  <si>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</si>
  <si>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</si>
  <si>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</si>
  <si>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</si>
  <si>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</si>
  <si>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</si>
  <si>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</si>
  <si>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</si>
  <si>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</si>
  <si>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</si>
  <si>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</si>
  <si>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</si>
  <si>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</si>
  <si>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</si>
  <si>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</si>
  <si>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</si>
  <si>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</si>
  <si>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</si>
  <si>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</si>
  <si>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</si>
  <si>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</si>
  <si>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</si>
  <si>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</si>
  <si>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</si>
  <si>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</si>
  <si>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</si>
  <si>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</si>
  <si>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</si>
  <si>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</si>
  <si>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</si>
  <si>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</si>
  <si>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</si>
  <si>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</si>
  <si>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</si>
  <si>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</si>
  <si>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</si>
  <si>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</si>
  <si>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</si>
  <si>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</si>
  <si>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</si>
  <si>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</si>
  <si>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</si>
  <si>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</si>
  <si>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</si>
  <si>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</si>
  <si>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</si>
  <si>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</si>
  <si>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</si>
  <si>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</si>
  <si>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</si>
  <si>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</si>
  <si>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</si>
  <si>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</si>
  <si>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</si>
  <si>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</si>
  <si>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</si>
  <si>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</si>
  <si>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</si>
  <si>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</si>
  <si>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</si>
  <si>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</si>
  <si>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</si>
  <si>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</si>
  <si>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</si>
  <si>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</si>
  <si>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</si>
  <si>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</si>
  <si>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</si>
  <si>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</si>
  <si>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</si>
  <si>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</si>
  <si>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</si>
  <si>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</si>
  <si>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</si>
  <si>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</si>
  <si>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</si>
  <si>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</si>
  <si>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</si>
  <si>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</si>
  <si>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</si>
  <si>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</si>
  <si>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</si>
  <si>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</si>
  <si>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</si>
  <si>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</si>
  <si>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</si>
  <si>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</si>
  <si>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</si>
  <si>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</si>
  <si>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</si>
  <si>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</si>
  <si>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</si>
  <si>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</si>
  <si>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</si>
  <si>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</si>
  <si>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</si>
  <si>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</si>
  <si>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</si>
  <si>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</si>
  <si>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</si>
  <si>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</si>
  <si>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</si>
  <si>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</si>
  <si>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</si>
  <si>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</si>
  <si>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</si>
  <si>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</si>
  <si>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</si>
  <si>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</si>
  <si>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</si>
  <si>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</si>
  <si>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</si>
  <si>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</si>
  <si>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</si>
  <si>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</si>
  <si>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</si>
  <si>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</si>
  <si>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</si>
  <si>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</si>
  <si>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</si>
  <si>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</si>
  <si>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</si>
  <si>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</si>
  <si>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</si>
  <si>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</si>
  <si>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</si>
  <si>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</si>
  <si>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</si>
  <si>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</si>
  <si>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</si>
  <si>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</si>
  <si>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</si>
  <si>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</si>
  <si>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</si>
  <si>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</si>
  <si>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</si>
  <si>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</si>
  <si>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</si>
  <si>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</si>
  <si>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</si>
  <si>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</si>
  <si>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</si>
  <si>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</si>
  <si>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</si>
  <si>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</si>
  <si>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</si>
  <si>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</si>
  <si>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</si>
  <si>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</si>
  <si>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</si>
  <si>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</si>
  <si>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</si>
  <si>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</si>
  <si>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</si>
  <si>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</si>
  <si>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</si>
  <si>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</si>
  <si>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</si>
  <si>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</si>
  <si>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</si>
  <si>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</si>
  <si>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</si>
  <si>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</si>
  <si>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</si>
  <si>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</si>
  <si>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</si>
  <si>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</si>
  <si>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</si>
  <si>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</si>
  <si>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</si>
  <si>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</si>
  <si>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</si>
  <si>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</si>
  <si>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</si>
  <si>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</si>
  <si>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</si>
  <si>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</si>
  <si>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</si>
  <si>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</si>
  <si>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</si>
  <si>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</si>
  <si>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</si>
  <si>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</si>
  <si>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</si>
  <si>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</si>
  <si>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</si>
  <si>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</si>
  <si>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</si>
  <si>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</si>
  <si>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</si>
  <si>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</si>
  <si>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</si>
  <si>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</si>
  <si>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</si>
  <si>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</si>
  <si>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</si>
  <si>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</si>
  <si>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</si>
  <si>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</si>
  <si>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</si>
  <si>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</si>
  <si>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</si>
  <si>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</si>
  <si>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</si>
  <si>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</si>
  <si>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</si>
  <si>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</si>
  <si>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</si>
  <si>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</si>
  <si>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</si>
  <si>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</si>
  <si>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</si>
  <si>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</si>
  <si>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</si>
  <si>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</si>
  <si>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</si>
  <si>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</si>
  <si>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</si>
  <si>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</si>
  <si>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</si>
  <si>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</si>
  <si>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</si>
  <si>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</si>
  <si>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</si>
  <si>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</si>
  <si>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</si>
  <si>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</si>
  <si>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</si>
  <si>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</si>
  <si>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</si>
  <si>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</si>
  <si>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</si>
  <si>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</si>
  <si>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</si>
  <si>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</si>
  <si>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</si>
  <si>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</si>
  <si>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</si>
  <si>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</si>
  <si>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</si>
  <si>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</si>
  <si>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</si>
  <si>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</si>
  <si>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</si>
  <si>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</si>
  <si>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</si>
  <si>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</si>
  <si>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</si>
  <si>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</si>
  <si>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</si>
  <si>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</si>
  <si>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</si>
  <si>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</si>
  <si>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</si>
  <si>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</si>
  <si>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</si>
  <si>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</si>
  <si>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</si>
  <si>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</si>
  <si>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</si>
  <si>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</si>
  <si>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</si>
  <si>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</si>
  <si>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</si>
  <si>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</si>
  <si>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</si>
  <si>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</si>
  <si>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</si>
  <si>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</si>
  <si>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</si>
  <si>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</si>
  <si>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</si>
  <si>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</si>
  <si>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</si>
  <si>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</si>
  <si>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</si>
  <si>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</si>
  <si>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</si>
  <si>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</si>
  <si>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</si>
  <si>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</si>
  <si>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</si>
  <si>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</si>
  <si>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</si>
  <si>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</si>
  <si>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</si>
  <si>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</si>
  <si>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</si>
  <si>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</si>
  <si>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</si>
  <si>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</si>
  <si>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</si>
  <si>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</si>
  <si>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</si>
  <si>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</si>
  <si>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</si>
  <si>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</si>
  <si>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</si>
  <si>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</si>
  <si>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</si>
  <si>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</si>
  <si>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</si>
  <si>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</si>
  <si>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</si>
  <si>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</si>
  <si>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</si>
  <si>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</si>
  <si>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</si>
  <si>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</si>
  <si>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</si>
  <si>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</si>
  <si>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</si>
  <si>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</si>
  <si>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</si>
  <si>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</si>
  <si>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</si>
  <si>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</si>
  <si>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</si>
  <si>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</si>
  <si>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</si>
  <si>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</si>
  <si>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</si>
  <si>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</si>
  <si>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</si>
  <si>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</si>
  <si>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</si>
  <si>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</si>
  <si>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</si>
  <si>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</si>
  <si>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</si>
  <si>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</si>
  <si>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</si>
  <si>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</si>
  <si>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</si>
  <si>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</si>
  <si>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</si>
  <si>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</si>
  <si>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</si>
  <si>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</si>
  <si>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</si>
  <si>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</si>
  <si>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</si>
  <si>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</si>
  <si>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</si>
  <si>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</si>
  <si>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</si>
  <si>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</si>
  <si>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</si>
  <si>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</si>
  <si>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</si>
  <si>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</si>
  <si>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</si>
  <si>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</si>
  <si>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</si>
  <si>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</si>
  <si>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</si>
  <si>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</si>
  <si>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</si>
  <si>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</si>
  <si>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</si>
  <si>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</si>
  <si>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</si>
  <si>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</si>
  <si>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</si>
  <si>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</si>
  <si>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</si>
  <si>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</si>
  <si>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</si>
  <si>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</si>
  <si>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</si>
  <si>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</si>
  <si>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</si>
  <si>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</si>
  <si>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</si>
  <si>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</si>
  <si>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</si>
  <si>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</si>
  <si>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</si>
  <si>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</si>
  <si>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</si>
  <si>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</si>
  <si>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</si>
  <si>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</si>
  <si>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</si>
  <si>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</si>
  <si>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</si>
  <si>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</si>
  <si>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</si>
  <si>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</si>
  <si>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</si>
  <si>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</si>
  <si>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</si>
  <si>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</si>
  <si>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</si>
  <si>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</si>
  <si>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</si>
  <si>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</si>
  <si>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</si>
  <si>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</si>
  <si>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</si>
  <si>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</si>
  <si>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</si>
  <si>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</si>
  <si>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</si>
  <si>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</si>
  <si>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</si>
  <si>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</si>
  <si>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</si>
  <si>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</si>
  <si>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</si>
  <si>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</si>
  <si>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</si>
  <si>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</si>
  <si>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</si>
  <si>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</si>
  <si>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</si>
  <si>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</si>
  <si>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</si>
  <si>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</si>
  <si>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</si>
  <si>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</si>
  <si>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</si>
  <si>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</si>
  <si>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</si>
  <si>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</si>
  <si>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</si>
  <si>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</si>
  <si>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</si>
  <si>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</si>
  <si>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</si>
  <si>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</si>
  <si>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</si>
  <si>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</si>
  <si>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</si>
  <si>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</si>
  <si>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</si>
  <si>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</si>
  <si>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</si>
  <si>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</si>
  <si>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</si>
  <si>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</si>
  <si>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</si>
  <si>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</si>
  <si>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</si>
  <si>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</si>
  <si>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</si>
  <si>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</si>
  <si>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</si>
  <si>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</si>
  <si>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</si>
  <si>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</si>
  <si>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</si>
  <si>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</si>
  <si>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</si>
  <si>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</si>
  <si>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</si>
  <si>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</si>
  <si>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</si>
  <si>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</si>
  <si>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</si>
  <si>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</si>
  <si>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</si>
  <si>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</si>
  <si>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</si>
  <si>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</si>
  <si>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</si>
  <si>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</si>
  <si>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</si>
  <si>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</si>
  <si>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</si>
  <si>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</si>
  <si>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</si>
  <si>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</si>
  <si>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</si>
  <si>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</si>
  <si>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</si>
  <si>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</si>
  <si>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</si>
  <si>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</si>
  <si>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</si>
  <si>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</si>
  <si>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</si>
  <si>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</si>
  <si>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</si>
  <si>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</si>
  <si>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</si>
  <si>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</si>
  <si>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</si>
  <si>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</si>
  <si>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</si>
  <si>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</si>
  <si>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</si>
  <si>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</si>
  <si>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</si>
  <si>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</si>
  <si>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</si>
  <si>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</si>
  <si>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</si>
  <si>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</si>
  <si>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</si>
  <si>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</si>
  <si>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</si>
  <si>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</si>
  <si>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</si>
  <si>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</si>
  <si>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</si>
  <si>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</si>
  <si>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</si>
  <si>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</si>
  <si>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</si>
  <si>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</si>
  <si>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</si>
  <si>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</si>
  <si>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</si>
  <si>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</si>
  <si>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</si>
  <si>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</si>
  <si>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</si>
  <si>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</si>
  <si>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</si>
  <si>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</si>
  <si>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</si>
  <si>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</si>
  <si>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</si>
  <si>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</si>
  <si>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</si>
  <si>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</si>
  <si>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</si>
  <si>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</si>
  <si>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</si>
  <si>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</si>
  <si>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</si>
  <si>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</si>
  <si>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</si>
  <si>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</si>
  <si>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</si>
  <si>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</si>
  <si>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</si>
  <si>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</si>
  <si>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</si>
  <si>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</si>
  <si>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</si>
  <si>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</si>
  <si>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</si>
  <si>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</si>
  <si>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</si>
  <si>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</si>
  <si>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</si>
  <si>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</si>
  <si>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</si>
  <si>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</si>
  <si>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</si>
  <si>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</si>
  <si>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</si>
  <si>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</si>
  <si>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</si>
  <si>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</si>
  <si>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</si>
  <si>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</si>
  <si>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</si>
  <si>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</si>
  <si>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</si>
  <si>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</si>
  <si>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</si>
  <si>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</si>
  <si>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</si>
  <si>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</si>
  <si>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</si>
  <si>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</si>
  <si>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</si>
  <si>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</si>
  <si>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</si>
  <si>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</si>
  <si>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</si>
  <si>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</si>
  <si>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</si>
  <si>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</si>
  <si>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</si>
  <si>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</si>
  <si>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</si>
  <si>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</si>
  <si>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</si>
  <si>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</si>
  <si>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</si>
  <si>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</si>
  <si>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</si>
  <si>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</si>
  <si>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</si>
  <si>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</si>
  <si>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</si>
  <si>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</si>
  <si>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</si>
  <si>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</si>
  <si>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</si>
  <si>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</si>
  <si>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</si>
  <si>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</si>
  <si>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</si>
  <si>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</si>
  <si>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</si>
  <si>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</si>
  <si>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</si>
  <si>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</si>
  <si>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</si>
  <si>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</si>
  <si>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</si>
  <si>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</si>
  <si>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</si>
  <si>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</si>
  <si>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</si>
  <si>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</si>
  <si>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</si>
  <si>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</si>
  <si>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</si>
  <si>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</si>
  <si>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</si>
  <si>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</si>
  <si>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</si>
  <si>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</si>
  <si>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</si>
  <si>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</si>
  <si>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</si>
  <si>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</si>
  <si>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</si>
  <si>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</si>
  <si>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</si>
  <si>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</si>
  <si>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</si>
  <si>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</si>
  <si>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</si>
  <si>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</si>
  <si>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</si>
  <si>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</si>
  <si>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</si>
  <si>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</si>
  <si>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</si>
  <si>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</si>
  <si>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</si>
  <si>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</si>
  <si>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</si>
  <si>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</si>
  <si>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</si>
  <si>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</si>
  <si>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</si>
  <si>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</si>
  <si>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</si>
  <si>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</si>
  <si>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</si>
  <si>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</si>
  <si>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</si>
  <si>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</si>
  <si>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</si>
  <si>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</si>
  <si>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</si>
  <si>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</si>
  <si>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</si>
  <si>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</si>
  <si>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</si>
  <si>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</si>
  <si>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</si>
  <si>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</si>
  <si>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</si>
  <si>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</si>
  <si>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</si>
  <si>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</si>
  <si>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</si>
  <si>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</si>
  <si>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</si>
  <si>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</si>
  <si>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</si>
  <si>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</si>
  <si>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</si>
  <si>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</si>
  <si>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</si>
  <si>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</si>
  <si>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</si>
  <si>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</si>
  <si>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</si>
  <si>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</si>
  <si>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</si>
  <si>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</si>
  <si>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</si>
  <si>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</si>
  <si>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</si>
  <si>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</si>
  <si>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</si>
  <si>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</si>
  <si>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</si>
  <si>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</si>
  <si>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</si>
  <si>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</si>
  <si>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</si>
  <si>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</si>
  <si>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</si>
  <si>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</si>
  <si>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</si>
  <si>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</si>
  <si>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</si>
  <si>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</si>
  <si>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</si>
  <si>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</si>
  <si>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</si>
  <si>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</si>
  <si>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</si>
  <si>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</si>
  <si>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</si>
  <si>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</si>
  <si>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</si>
  <si>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</si>
  <si>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</si>
  <si>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</si>
  <si>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</si>
  <si>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</si>
  <si>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</si>
  <si>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</si>
  <si>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</si>
  <si>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</si>
  <si>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</si>
  <si>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</si>
  <si>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</si>
  <si>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</si>
  <si>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</si>
  <si>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</si>
  <si>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</si>
  <si>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</si>
  <si>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</si>
  <si>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</si>
  <si>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</si>
  <si>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</si>
  <si>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</si>
  <si>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</si>
  <si>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</si>
  <si>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</si>
  <si>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</si>
  <si>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</si>
  <si>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</si>
  <si>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</si>
  <si>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</si>
  <si>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</si>
  <si>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</si>
  <si>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</si>
  <si>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</si>
  <si>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</si>
  <si>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</si>
  <si>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</si>
  <si>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</si>
  <si>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</si>
  <si>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</si>
  <si>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</si>
  <si>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</si>
  <si>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</si>
  <si>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</si>
  <si>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</si>
  <si>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</si>
  <si>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</si>
  <si>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</si>
  <si>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</si>
  <si>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</si>
  <si>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</si>
  <si>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</si>
  <si>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</si>
  <si>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</si>
  <si>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</si>
  <si>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</si>
  <si>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</si>
  <si>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</si>
  <si>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</si>
  <si>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</si>
  <si>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</si>
  <si>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</si>
  <si>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</si>
  <si>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</si>
  <si>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</si>
  <si>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</si>
  <si>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</si>
  <si>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</si>
  <si>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</si>
  <si>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</si>
  <si>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</si>
  <si>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</si>
  <si>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</si>
  <si>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</si>
  <si>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</si>
  <si>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</si>
  <si>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</si>
  <si>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</si>
  <si>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</si>
  <si>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</si>
  <si>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</si>
  <si>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</si>
  <si>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</si>
  <si>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</si>
  <si>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</si>
  <si>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</si>
  <si>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</si>
  <si>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</si>
  <si>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</si>
  <si>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</si>
  <si>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</si>
  <si>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</si>
  <si>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</si>
  <si>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</si>
  <si>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</si>
  <si>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</si>
  <si>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</si>
  <si>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</si>
  <si>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</si>
  <si>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</si>
  <si>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</si>
  <si>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</si>
  <si>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</si>
  <si>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</si>
  <si>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</si>
  <si>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</si>
  <si>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</si>
  <si>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</si>
  <si>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</si>
  <si>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</si>
  <si>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</si>
  <si>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</si>
  <si>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</si>
  <si>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</si>
  <si>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</si>
  <si>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</si>
  <si>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</si>
  <si>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</si>
  <si>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</si>
  <si>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</si>
  <si>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</si>
  <si>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</si>
  <si>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</si>
  <si>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</si>
  <si>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</si>
  <si>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</si>
  <si>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</si>
  <si>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</si>
  <si>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</si>
  <si>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</si>
  <si>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</si>
  <si>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</si>
  <si>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</si>
  <si>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</si>
  <si>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</si>
  <si>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</si>
  <si>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</si>
  <si>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</si>
  <si>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</si>
  <si>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</si>
  <si>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</si>
  <si>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</si>
  <si>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</si>
  <si>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</si>
  <si>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</si>
  <si>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</si>
  <si>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</si>
  <si>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</si>
  <si>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</si>
  <si>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</si>
  <si>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</si>
  <si>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</si>
  <si>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</si>
  <si>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</si>
  <si>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</si>
  <si>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</si>
  <si>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</si>
  <si>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</si>
  <si>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</si>
  <si>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</si>
  <si>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</si>
  <si>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</si>
  <si>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</si>
  <si>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</si>
  <si>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</si>
  <si>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</si>
  <si>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</si>
  <si>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</si>
  <si>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</si>
  <si>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</si>
  <si>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</si>
  <si>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</si>
  <si>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</si>
  <si>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</si>
  <si>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</si>
  <si>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</si>
  <si>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</si>
  <si>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</si>
  <si>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</si>
  <si>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</si>
  <si>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</si>
  <si>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</si>
  <si>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</si>
  <si>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</si>
  <si>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</si>
  <si>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</si>
  <si>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</si>
  <si>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</si>
  <si>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</si>
  <si>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</si>
  <si>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</si>
  <si>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</si>
  <si>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</si>
  <si>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</si>
  <si>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</si>
  <si>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</si>
  <si>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</si>
  <si>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</si>
  <si>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</si>
  <si>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</si>
  <si>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</si>
  <si>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</si>
  <si>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</si>
  <si>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</si>
  <si>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</si>
  <si>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</si>
  <si>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</si>
  <si>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</si>
  <si>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</si>
  <si>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</si>
  <si>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</si>
  <si>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</si>
  <si>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</si>
  <si>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</si>
  <si>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</si>
  <si>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</si>
  <si>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</si>
  <si>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</si>
  <si>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</si>
  <si>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</si>
  <si>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</si>
  <si>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</si>
  <si>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</si>
  <si>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</si>
  <si>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</si>
  <si>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</si>
  <si>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</si>
  <si>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</si>
  <si>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</si>
  <si>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</si>
  <si>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</si>
  <si>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</si>
  <si>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</si>
  <si>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</si>
  <si>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</si>
  <si>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</si>
  <si>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</si>
  <si>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</si>
  <si>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</si>
  <si>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</si>
  <si>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</si>
  <si>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</si>
  <si>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</si>
  <si>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</si>
  <si>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</si>
  <si>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</si>
  <si>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</si>
  <si>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</si>
  <si>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</si>
  <si>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</si>
  <si>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</si>
  <si>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</si>
  <si>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</si>
  <si>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</si>
  <si>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</si>
  <si>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</si>
  <si>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</si>
  <si>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</si>
  <si>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</si>
  <si>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</si>
  <si>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</si>
  <si>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</si>
  <si>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</si>
  <si>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</si>
  <si>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</si>
  <si>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</si>
  <si>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</si>
  <si>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</si>
  <si>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</si>
  <si>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</si>
  <si>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</si>
  <si>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</si>
  <si>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</si>
  <si>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</si>
  <si>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</si>
  <si>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</si>
  <si>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</si>
  <si>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</si>
  <si>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</si>
  <si>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</si>
  <si>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</si>
  <si>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</si>
  <si>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</si>
  <si>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</si>
  <si>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</si>
  <si>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</si>
  <si>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</si>
  <si>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</si>
  <si>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</si>
  <si>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</si>
  <si>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</si>
  <si>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</si>
  <si>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</si>
  <si>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</si>
  <si>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</si>
  <si>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</si>
  <si>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</si>
  <si>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</si>
  <si>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</si>
  <si>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</si>
  <si>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</si>
  <si>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</si>
  <si>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</si>
  <si>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</si>
  <si>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</si>
  <si>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</si>
  <si>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</si>
  <si>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</si>
  <si>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</si>
  <si>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</si>
  <si>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</si>
  <si>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</si>
  <si>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</si>
  <si>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</si>
  <si>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</si>
  <si>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</si>
  <si>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</si>
  <si>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</si>
  <si>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</si>
  <si>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</si>
  <si>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</si>
  <si>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</si>
  <si>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</si>
  <si>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</si>
  <si>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</si>
  <si>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</si>
  <si>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</si>
  <si>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</si>
  <si>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</si>
  <si>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</si>
  <si>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</si>
  <si>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</si>
  <si>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</si>
  <si>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</si>
  <si>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</si>
  <si>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</si>
  <si>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</si>
  <si>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</si>
  <si>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</si>
  <si>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</si>
  <si>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</si>
  <si>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</si>
  <si>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</si>
  <si>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</si>
  <si>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</si>
  <si>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</si>
  <si>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</si>
  <si>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</si>
  <si>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</si>
  <si>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</si>
  <si>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</si>
  <si>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</si>
  <si>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</si>
  <si>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</si>
  <si>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</si>
  <si>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</si>
  <si>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</si>
  <si>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</si>
  <si>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</si>
  <si>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</si>
  <si>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</si>
  <si>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</si>
  <si>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</si>
  <si>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</si>
  <si>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</si>
  <si>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</si>
  <si>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</si>
  <si>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</si>
  <si>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</si>
  <si>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</si>
  <si>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</si>
  <si>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</si>
  <si>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</si>
  <si>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</si>
  <si>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</si>
  <si>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</si>
  <si>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</si>
  <si>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</si>
  <si>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</si>
  <si>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</si>
  <si>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</si>
  <si>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</si>
  <si>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</si>
  <si>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</si>
  <si>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</si>
  <si>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</si>
  <si>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</si>
  <si>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</si>
  <si>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</si>
  <si>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</si>
  <si>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</si>
  <si>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</si>
  <si>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</si>
  <si>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</si>
  <si>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</si>
  <si>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</si>
  <si>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</si>
  <si>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</si>
  <si>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</si>
  <si>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</si>
  <si>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</si>
  <si>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</si>
  <si>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</si>
  <si>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</si>
  <si>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</si>
  <si>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</si>
  <si>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</si>
  <si>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</si>
  <si>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</si>
  <si>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</si>
  <si>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</si>
  <si>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</si>
  <si>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</si>
  <si>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</si>
  <si>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</si>
  <si>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</si>
  <si>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</si>
  <si>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</si>
  <si>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</si>
  <si>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</si>
  <si>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</si>
  <si>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</si>
  <si>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</si>
  <si>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</si>
  <si>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</si>
  <si>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</si>
  <si>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</si>
  <si>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</si>
  <si>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</si>
  <si>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</si>
  <si>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</si>
  <si>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</si>
  <si>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</si>
  <si>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</si>
  <si>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</si>
  <si>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</si>
  <si>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</si>
  <si>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</si>
  <si>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</si>
  <si>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</si>
  <si>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</si>
  <si>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</si>
  <si>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</si>
  <si>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</si>
  <si>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</si>
  <si>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</si>
  <si>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</si>
  <si>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</si>
  <si>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</si>
  <si>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</si>
  <si>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</si>
  <si>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</si>
  <si>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</si>
  <si>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</si>
  <si>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</si>
  <si>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</si>
  <si>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</si>
  <si>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</si>
  <si>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</si>
  <si>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</si>
  <si>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</si>
  <si>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</si>
  <si>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</si>
  <si>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</si>
  <si>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</si>
  <si>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</si>
  <si>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</si>
  <si>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</si>
  <si>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</si>
  <si>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</si>
  <si>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</si>
  <si>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</si>
  <si>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</si>
  <si>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</si>
  <si>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</si>
  <si>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</si>
  <si>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</si>
  <si>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</si>
  <si>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</si>
  <si>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</si>
  <si>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</si>
  <si>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</si>
  <si>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</si>
  <si>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</si>
  <si>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</si>
  <si>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</si>
  <si>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</si>
  <si>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</si>
  <si>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</si>
  <si>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</si>
  <si>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</si>
  <si>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</si>
  <si>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</si>
  <si>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</si>
  <si>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</si>
  <si>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</si>
  <si>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</si>
  <si>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</si>
  <si>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</si>
  <si>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</si>
  <si>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</si>
  <si>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</si>
  <si>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</si>
  <si>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</si>
  <si>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</si>
  <si>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</si>
  <si>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</si>
  <si>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</si>
  <si>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</si>
  <si>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</si>
  <si>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</si>
  <si>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</si>
  <si>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</si>
  <si>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</si>
  <si>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</si>
  <si>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</si>
  <si>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</si>
  <si>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</si>
  <si>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</si>
  <si>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</si>
  <si>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</si>
  <si>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</si>
  <si>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</si>
  <si>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</si>
  <si>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</si>
  <si>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</si>
  <si>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</si>
  <si>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</si>
  <si>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</si>
  <si>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</si>
  <si>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</si>
  <si>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</si>
  <si>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</si>
  <si>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</si>
  <si>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</si>
  <si>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</si>
  <si>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</si>
  <si>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</si>
  <si>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</si>
  <si>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</si>
  <si>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</si>
  <si>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</si>
  <si>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</si>
  <si>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</si>
  <si>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</si>
  <si>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</si>
  <si>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</si>
  <si>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</si>
  <si>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</si>
  <si>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</si>
  <si>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</si>
  <si>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</si>
  <si>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</si>
  <si>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</si>
  <si>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</si>
  <si>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</si>
  <si>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</si>
  <si>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</si>
  <si>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</si>
  <si>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</si>
  <si>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</si>
  <si>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</si>
  <si>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</si>
  <si>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</si>
  <si>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</si>
  <si>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</si>
  <si>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</si>
  <si>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</si>
  <si>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</si>
  <si>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</si>
  <si>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</si>
  <si>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</si>
  <si>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</si>
  <si>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</si>
  <si>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</si>
  <si>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</si>
  <si>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</si>
  <si>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</si>
  <si>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</si>
  <si>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</si>
  <si>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</si>
  <si>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</si>
  <si>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</si>
  <si>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</si>
  <si>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</si>
  <si>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</si>
  <si>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</si>
  <si>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</si>
  <si>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</si>
  <si>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</si>
  <si>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</si>
  <si>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</si>
  <si>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</si>
  <si>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</si>
  <si>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</si>
  <si>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</si>
  <si>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</si>
  <si>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</si>
  <si>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</si>
  <si>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</si>
  <si>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</si>
  <si>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</si>
  <si>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</si>
  <si>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</si>
  <si>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</si>
  <si>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</si>
  <si>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</si>
  <si>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</si>
  <si>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</si>
  <si>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</si>
  <si>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</si>
  <si>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</si>
  <si>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</si>
  <si>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</si>
  <si>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</si>
  <si>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</si>
  <si>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</si>
  <si>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</si>
  <si>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</si>
  <si>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</si>
  <si>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</si>
  <si>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</si>
  <si>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</si>
  <si>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</si>
  <si>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</si>
  <si>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</si>
  <si>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</si>
  <si>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</si>
  <si>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</si>
  <si>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</si>
  <si>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</si>
  <si>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</si>
  <si>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</si>
  <si>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</si>
  <si>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</si>
  <si>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</si>
  <si>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</si>
  <si>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</si>
  <si>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</si>
  <si>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</si>
  <si>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</si>
  <si>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</si>
  <si>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</si>
  <si>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</si>
  <si>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</si>
  <si>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</si>
  <si>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</si>
  <si>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</si>
  <si>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</si>
  <si>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</si>
  <si>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</si>
  <si>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</si>
  <si>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</si>
  <si>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</si>
  <si>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</si>
  <si>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</si>
  <si>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</si>
  <si>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</si>
  <si>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</si>
  <si>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</si>
  <si>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</si>
  <si>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</si>
  <si>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</si>
  <si>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</si>
  <si>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</si>
  <si>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</si>
  <si>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</si>
  <si>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</si>
  <si>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</si>
  <si>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</si>
  <si>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</si>
  <si>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</si>
  <si>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</si>
  <si>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</si>
  <si>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</si>
  <si>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</si>
  <si>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</si>
  <si>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</si>
  <si>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</si>
  <si>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</si>
  <si>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</si>
  <si>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</si>
  <si>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</si>
  <si>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</si>
  <si>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</si>
  <si>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</si>
  <si>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</si>
  <si>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</si>
  <si>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</si>
  <si>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</si>
  <si>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</si>
  <si>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</si>
  <si>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</si>
  <si>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</si>
  <si>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</si>
  <si>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</si>
  <si>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</si>
  <si>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</si>
  <si>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</si>
  <si>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</si>
  <si>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</si>
  <si>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</si>
  <si>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</si>
  <si>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</si>
  <si>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</si>
  <si>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</si>
  <si>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</si>
  <si>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</si>
  <si>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</si>
  <si>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</si>
  <si>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</si>
  <si>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</si>
  <si>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</si>
  <si>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</si>
  <si>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</si>
  <si>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</si>
  <si>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</si>
  <si>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</si>
  <si>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</si>
  <si>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</si>
  <si>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</si>
  <si>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</si>
  <si>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</si>
  <si>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</si>
  <si>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</si>
  <si>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</si>
  <si>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</si>
  <si>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</si>
  <si>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</si>
  <si>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</si>
  <si>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</si>
  <si>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</si>
  <si>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</si>
  <si>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</si>
  <si>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</si>
  <si>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</si>
  <si>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</si>
  <si>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</si>
  <si>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</si>
  <si>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</si>
  <si>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</si>
  <si>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</si>
  <si>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</si>
  <si>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</si>
  <si>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</si>
  <si>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</si>
  <si>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</si>
  <si>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</si>
  <si>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</si>
  <si>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</si>
  <si>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</si>
  <si>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</si>
  <si>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</si>
  <si>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</si>
  <si>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</si>
  <si>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</si>
  <si>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</si>
  <si>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</si>
  <si>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</si>
  <si>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</si>
  <si>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</si>
  <si>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</si>
  <si>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</si>
  <si>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</si>
  <si>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</si>
  <si>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</si>
  <si>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</si>
  <si>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</si>
  <si>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</si>
  <si>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</si>
  <si>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</si>
  <si>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</si>
  <si>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</si>
  <si>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</si>
  <si>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</si>
  <si>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</si>
  <si>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</si>
  <si>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</si>
  <si>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</si>
  <si>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</si>
  <si>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</si>
  <si>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</si>
  <si>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</si>
  <si>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</si>
  <si>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</si>
  <si>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</si>
  <si>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</si>
  <si>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</si>
  <si>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</si>
  <si>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</si>
  <si>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</si>
  <si>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</si>
  <si>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</si>
  <si>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</si>
  <si>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</si>
  <si>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</si>
  <si>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</si>
  <si>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</si>
  <si>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</si>
  <si>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</si>
  <si>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</si>
  <si>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</si>
  <si>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</si>
  <si>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</si>
  <si>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</si>
  <si>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</si>
  <si>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</si>
  <si>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</si>
  <si>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</si>
  <si>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</si>
  <si>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</si>
  <si>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</si>
  <si>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</si>
  <si>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</si>
  <si>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</si>
  <si>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</si>
  <si>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</si>
  <si>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</si>
  <si>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</si>
  <si>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</si>
  <si>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</si>
  <si>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</si>
  <si>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</si>
  <si>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</si>
  <si>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</si>
  <si>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</si>
  <si>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</si>
  <si>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</si>
  <si>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</si>
  <si>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</si>
  <si>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</si>
  <si>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</si>
  <si>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</si>
  <si>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</si>
  <si>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</si>
  <si>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</si>
  <si>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</si>
  <si>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</si>
  <si>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</si>
  <si>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</si>
  <si>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</si>
  <si>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</si>
  <si>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</si>
  <si>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</si>
  <si>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</si>
  <si>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</si>
  <si>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</si>
  <si>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</si>
  <si>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</si>
  <si>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</si>
  <si>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</si>
  <si>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</si>
  <si>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</si>
  <si>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</si>
  <si>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</si>
  <si>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</si>
  <si>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</si>
  <si>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</si>
  <si>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</si>
  <si>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</si>
  <si>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</si>
  <si>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</si>
  <si>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</si>
  <si>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</si>
  <si>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</si>
  <si>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</si>
  <si>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</si>
  <si>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</si>
  <si>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</si>
  <si>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</si>
  <si>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</si>
  <si>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</si>
  <si>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</si>
  <si>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</si>
  <si>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</si>
  <si>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</si>
  <si>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</si>
  <si>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</si>
  <si>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</si>
  <si>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</si>
  <si>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</si>
  <si>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</si>
  <si>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</si>
  <si>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</si>
  <si>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</si>
  <si>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</si>
  <si>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</si>
  <si>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</si>
  <si>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</si>
  <si>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</si>
  <si>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</si>
  <si>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</si>
  <si>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</si>
  <si>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</si>
  <si>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</si>
  <si>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</si>
  <si>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</si>
  <si>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</si>
  <si>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</si>
  <si>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</si>
  <si>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</si>
  <si>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</si>
  <si>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</si>
  <si>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</si>
  <si>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</si>
  <si>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</si>
  <si>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</si>
  <si>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</si>
  <si>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</si>
  <si>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</si>
  <si>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</si>
  <si>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</si>
  <si>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</si>
  <si>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</si>
  <si>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</si>
  <si>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</si>
  <si>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</si>
  <si>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</si>
  <si>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</si>
  <si>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</si>
  <si>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</si>
  <si>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</si>
  <si>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</si>
  <si>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</si>
  <si>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</si>
  <si>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</si>
  <si>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</si>
  <si>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</si>
  <si>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</si>
  <si>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</si>
  <si>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</si>
  <si>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</si>
  <si>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</si>
  <si>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</si>
  <si>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</si>
  <si>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</si>
  <si>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</si>
  <si>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</si>
  <si>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</si>
  <si>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</si>
  <si>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</si>
  <si>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</si>
  <si>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</si>
  <si>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</si>
  <si>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</si>
  <si>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</si>
  <si>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</si>
  <si>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</si>
  <si>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</si>
  <si>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</si>
  <si>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</si>
  <si>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</si>
  <si>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</si>
  <si>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</si>
  <si>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</si>
  <si>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</si>
  <si>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</si>
  <si>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</si>
  <si>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</si>
  <si>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</si>
  <si>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</si>
  <si>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</si>
  <si>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</si>
  <si>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</si>
  <si>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</si>
  <si>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</si>
  <si>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</si>
  <si>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</si>
  <si>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</si>
  <si>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</si>
  <si>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</si>
  <si>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</si>
  <si>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</si>
  <si>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</si>
  <si>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</si>
  <si>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</si>
  <si>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</si>
  <si>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</si>
  <si>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</si>
  <si>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</si>
  <si>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</si>
  <si>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</si>
  <si>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</si>
  <si>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</si>
  <si>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</si>
  <si>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</si>
  <si>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</si>
  <si>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</si>
  <si>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</si>
  <si>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</si>
  <si>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</si>
  <si>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</si>
  <si>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</si>
  <si>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</si>
  <si>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</si>
  <si>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</si>
  <si>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</si>
  <si>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</si>
  <si>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</si>
  <si>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</si>
  <si>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</si>
  <si>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</si>
  <si>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</si>
  <si>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</si>
  <si>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</si>
  <si>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</si>
  <si>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</si>
  <si>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</si>
  <si>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</si>
  <si>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</si>
  <si>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</si>
  <si>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</si>
  <si>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</si>
  <si>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</si>
  <si>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</si>
  <si>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</si>
  <si>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</si>
  <si>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</si>
  <si>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</si>
  <si>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</si>
  <si>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</si>
  <si>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</si>
  <si>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</si>
  <si>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</si>
  <si>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</si>
  <si>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</si>
  <si>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</si>
  <si>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</si>
  <si>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</si>
  <si>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</si>
  <si>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</si>
  <si>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</si>
  <si>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</si>
  <si>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</si>
  <si>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</si>
  <si>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</si>
  <si>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</si>
  <si>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</si>
  <si>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</si>
  <si>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</si>
  <si>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</si>
  <si>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</si>
  <si>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</si>
  <si>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</si>
  <si>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</si>
  <si>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</si>
  <si>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</si>
  <si>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</si>
  <si>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</si>
  <si>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</si>
  <si>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</si>
  <si>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</si>
  <si>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</si>
  <si>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</si>
  <si>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</si>
  <si>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</si>
  <si>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</si>
  <si>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</si>
  <si>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</si>
  <si>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</si>
  <si>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</si>
  <si>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</si>
  <si>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</si>
  <si>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</si>
  <si>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</si>
  <si>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</si>
  <si>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</si>
  <si>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</si>
  <si>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</si>
  <si>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</si>
  <si>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</si>
  <si>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</si>
  <si>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</si>
  <si>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</si>
  <si>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</si>
  <si>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</si>
  <si>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</si>
  <si>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</si>
  <si>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</si>
  <si>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</si>
  <si>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</si>
  <si>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</si>
  <si>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</si>
  <si>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</si>
  <si>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</si>
  <si>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</si>
  <si>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</si>
  <si>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</si>
  <si>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</si>
  <si>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</si>
  <si>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</si>
  <si>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</si>
  <si>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</si>
  <si>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</si>
  <si>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</si>
  <si>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</si>
  <si>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</si>
  <si>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</si>
  <si>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</si>
  <si>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</si>
  <si>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</si>
  <si>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</si>
  <si>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</si>
  <si>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</si>
  <si>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</si>
  <si>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</si>
  <si>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</si>
  <si>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</si>
  <si>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</si>
  <si>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</si>
  <si>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</si>
  <si>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</si>
  <si>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</si>
  <si>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</si>
  <si>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</si>
  <si>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</si>
  <si>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</si>
  <si>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</si>
  <si>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</si>
  <si>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</si>
  <si>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</si>
  <si>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</si>
  <si>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</si>
  <si>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</si>
  <si>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</si>
  <si>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</si>
  <si>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</si>
  <si>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</si>
  <si>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</si>
  <si>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</si>
  <si>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</si>
  <si>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</si>
  <si>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</si>
  <si>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</si>
  <si>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</si>
  <si>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</si>
  <si>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</si>
  <si>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</si>
  <si>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</si>
  <si>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</si>
  <si>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</si>
  <si>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</si>
  <si>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</si>
  <si>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</si>
  <si>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</si>
  <si>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</si>
  <si>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</si>
  <si>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</si>
  <si>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</si>
  <si>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</si>
  <si>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</si>
  <si>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</si>
  <si>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</si>
  <si>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</si>
  <si>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</si>
  <si>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</si>
  <si>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</si>
  <si>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</si>
  <si>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</si>
  <si>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</si>
  <si>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</si>
  <si>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</si>
  <si>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</si>
  <si>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</si>
  <si>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</si>
  <si>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</si>
  <si>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</si>
  <si>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</si>
  <si>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</si>
  <si>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</si>
  <si>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</si>
  <si>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</si>
  <si>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</si>
  <si>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</si>
  <si>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</si>
  <si>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</si>
  <si>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</si>
  <si>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</si>
  <si>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</si>
  <si>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</si>
  <si>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</si>
  <si>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</si>
  <si>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</si>
  <si>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</si>
  <si>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</si>
  <si>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</si>
  <si>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</si>
  <si>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</si>
  <si>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</si>
  <si>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</si>
  <si>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</si>
  <si>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</si>
  <si>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</si>
  <si>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</si>
  <si>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</si>
  <si>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</si>
  <si>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</si>
  <si>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</si>
  <si>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</si>
  <si>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</si>
  <si>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</si>
  <si>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</si>
  <si>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</si>
  <si>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</si>
  <si>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</si>
  <si>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</si>
  <si>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</si>
  <si>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</si>
  <si>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</si>
  <si>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</si>
  <si>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</si>
  <si>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</si>
  <si>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</si>
  <si>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</si>
  <si>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</si>
  <si>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</si>
  <si>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</si>
  <si>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</si>
  <si>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</si>
  <si>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</si>
  <si>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</si>
  <si>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</si>
  <si>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</si>
  <si>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</si>
  <si>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</si>
  <si>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</si>
  <si>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</si>
  <si>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</si>
  <si>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</si>
  <si>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</si>
  <si>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</si>
  <si>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</si>
  <si>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</si>
  <si>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</si>
  <si>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</si>
  <si>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</si>
  <si>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</si>
  <si>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</si>
  <si>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</si>
  <si>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</si>
  <si>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</si>
  <si>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</si>
  <si>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</si>
  <si>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</si>
  <si>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</si>
  <si>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</si>
  <si>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</si>
  <si>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</si>
  <si>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</si>
  <si>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</si>
  <si>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</si>
  <si>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</si>
  <si>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</si>
  <si>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</si>
  <si>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</si>
  <si>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</si>
  <si>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</si>
  <si>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</si>
  <si>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</si>
  <si>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</si>
  <si>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</si>
  <si>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</si>
  <si>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</si>
  <si>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</si>
  <si>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</si>
  <si>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</si>
  <si>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</si>
  <si>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</si>
  <si>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</si>
  <si>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</si>
  <si>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</si>
  <si>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</si>
  <si>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</si>
  <si>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</si>
  <si>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</si>
  <si>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</si>
  <si>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</si>
  <si>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</si>
  <si>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</si>
  <si>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</si>
  <si>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</si>
  <si>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</si>
  <si>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</si>
  <si>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</si>
  <si>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</si>
  <si>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</si>
  <si>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</si>
  <si>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</si>
  <si>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</si>
  <si>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</si>
  <si>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</si>
  <si>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</si>
  <si>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</si>
  <si>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</si>
  <si>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</si>
  <si>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</si>
  <si>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</si>
  <si>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</si>
  <si>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</si>
  <si>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</si>
  <si>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</si>
  <si>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</si>
  <si>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</si>
  <si>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</si>
  <si>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</si>
  <si>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</si>
  <si>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</si>
  <si>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</si>
  <si>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</si>
  <si>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</si>
  <si>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</si>
  <si>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</si>
  <si>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</si>
  <si>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</si>
  <si>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</si>
  <si>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</si>
  <si>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</si>
  <si>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</si>
  <si>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</si>
  <si>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</si>
  <si>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</si>
  <si>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</si>
  <si>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</si>
  <si>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</si>
  <si>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</si>
  <si>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</si>
  <si>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</si>
  <si>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</si>
  <si>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</si>
  <si>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</si>
  <si>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</si>
  <si>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</si>
  <si>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</si>
  <si>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</si>
  <si>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</si>
  <si>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</si>
  <si>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</si>
  <si>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</si>
  <si>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</si>
  <si>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</si>
  <si>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</si>
  <si>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</si>
  <si>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</si>
  <si>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</si>
  <si>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</si>
  <si>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</si>
  <si>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</si>
  <si>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</si>
  <si>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</si>
  <si>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</si>
  <si>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</si>
  <si>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</si>
  <si>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</si>
  <si>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</si>
  <si>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</si>
  <si>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</si>
  <si>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</si>
  <si>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</si>
  <si>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</si>
  <si>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</si>
  <si>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</si>
  <si>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</si>
  <si>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</si>
  <si>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</si>
  <si>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</si>
  <si>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</si>
  <si>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</si>
  <si>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</si>
  <si>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</si>
  <si>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</si>
  <si>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</si>
  <si>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</si>
  <si>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</si>
  <si>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</si>
  <si>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</si>
  <si>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</si>
  <si>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</si>
  <si>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</si>
  <si>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</si>
  <si>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</si>
  <si>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</si>
  <si>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</si>
  <si>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</si>
  <si>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</si>
  <si>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</si>
  <si>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</si>
  <si>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</si>
  <si>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</si>
  <si>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</si>
  <si>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</si>
  <si>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</si>
  <si>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</si>
  <si>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</si>
  <si>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</si>
  <si>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</si>
  <si>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</si>
  <si>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</si>
  <si>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</si>
  <si>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</si>
  <si>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</si>
  <si>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</si>
  <si>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</si>
  <si>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</si>
  <si>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</si>
  <si>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</si>
  <si>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</si>
  <si>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</si>
  <si>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</si>
  <si>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</si>
  <si>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</si>
  <si>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</si>
  <si>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</si>
  <si>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</si>
  <si>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</si>
  <si>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</si>
  <si>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</si>
  <si>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</si>
  <si>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</si>
  <si>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</si>
  <si>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</si>
  <si>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</si>
  <si>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</si>
  <si>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</si>
  <si>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</si>
  <si>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</si>
  <si>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</si>
  <si>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</si>
  <si>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</si>
  <si>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</si>
  <si>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</si>
  <si>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</si>
  <si>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</si>
  <si>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</si>
  <si>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</si>
  <si>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</si>
  <si>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</si>
  <si>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</si>
  <si>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</si>
  <si>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</si>
  <si>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</si>
  <si>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</si>
  <si>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</si>
  <si>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</si>
  <si>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</si>
  <si>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</si>
  <si>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</si>
  <si>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</si>
  <si>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</si>
  <si>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</si>
  <si>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</si>
  <si>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</si>
  <si>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</si>
  <si>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</si>
  <si>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</si>
  <si>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</si>
  <si>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</si>
  <si>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</si>
  <si>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</si>
  <si>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</si>
  <si>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</si>
  <si>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</si>
  <si>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</si>
  <si>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</si>
  <si>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</si>
  <si>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</si>
  <si>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</si>
  <si>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</si>
  <si>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</si>
  <si>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</si>
  <si>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</si>
  <si>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</si>
  <si>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</si>
  <si>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</si>
  <si>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</si>
  <si>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</si>
  <si>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</si>
  <si>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</si>
  <si>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</si>
  <si>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</si>
  <si>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</si>
  <si>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</si>
  <si>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</si>
  <si>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</si>
  <si>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</si>
  <si>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</si>
  <si>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</si>
  <si>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</si>
  <si>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</si>
  <si>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</si>
  <si>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</si>
  <si>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</si>
  <si>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</si>
  <si>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</si>
  <si>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</si>
  <si>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</si>
  <si>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</si>
  <si>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</si>
  <si>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</si>
  <si>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</si>
  <si>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</si>
  <si>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</si>
  <si>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</si>
  <si>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</si>
  <si>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</si>
  <si>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</si>
  <si>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</si>
  <si>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</si>
  <si>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</si>
  <si>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</si>
  <si>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</si>
  <si>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</si>
  <si>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</si>
  <si>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</si>
  <si>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</si>
  <si>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</si>
  <si>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</si>
  <si>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</si>
  <si>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</si>
  <si>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</si>
  <si>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</si>
  <si>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</si>
  <si>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</si>
  <si>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</si>
  <si>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</si>
  <si>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</si>
  <si>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</si>
  <si>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</si>
  <si>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</si>
  <si>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</si>
  <si>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</si>
  <si>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</si>
  <si>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</si>
  <si>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</si>
  <si>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</si>
  <si>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</si>
  <si>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</si>
  <si>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</si>
  <si>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</si>
  <si>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</si>
  <si>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</si>
  <si>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</si>
  <si>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</si>
  <si>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</si>
  <si>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</si>
  <si>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</si>
  <si>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</si>
  <si>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</si>
  <si>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</si>
  <si>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</si>
  <si>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</si>
  <si>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</si>
  <si>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</si>
  <si>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</si>
  <si>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</si>
  <si>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</si>
  <si>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</si>
  <si>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</si>
  <si>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</si>
  <si>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</si>
  <si>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</si>
  <si>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</si>
  <si>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</si>
  <si>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</si>
  <si>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</si>
  <si>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</si>
  <si>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</si>
  <si>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</si>
  <si>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</si>
  <si>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</si>
  <si>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</si>
  <si>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</si>
  <si>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</si>
  <si>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</si>
  <si>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</si>
  <si>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</si>
  <si>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</si>
  <si>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</si>
  <si>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</si>
  <si>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</si>
  <si>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</si>
  <si>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</si>
  <si>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</si>
  <si>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</si>
  <si>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</si>
  <si>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</si>
  <si>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</si>
  <si>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</si>
  <si>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</si>
  <si>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</si>
  <si>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</si>
  <si>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</si>
  <si>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</si>
  <si>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</si>
  <si>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</si>
  <si>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</si>
  <si>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</si>
  <si>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</si>
  <si>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</si>
  <si>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</si>
  <si>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</si>
  <si>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</si>
  <si>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</si>
  <si>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</si>
  <si>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</si>
  <si>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</si>
  <si>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</si>
  <si>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</si>
  <si>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</si>
  <si>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</si>
  <si>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</si>
  <si>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</si>
  <si>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</si>
  <si>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</si>
  <si>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</si>
  <si>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</si>
  <si>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</si>
  <si>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</si>
  <si>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</si>
  <si>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</si>
  <si>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</si>
  <si>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</si>
  <si>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</si>
  <si>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</si>
  <si>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</si>
  <si>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</si>
  <si>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</si>
  <si>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</si>
  <si>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</si>
  <si>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</si>
  <si>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</si>
  <si>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</si>
  <si>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</si>
  <si>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</si>
  <si>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</si>
  <si>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</si>
  <si>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</si>
  <si>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</si>
  <si>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</si>
  <si>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</si>
  <si>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</si>
  <si>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</si>
  <si>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</si>
  <si>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</si>
  <si>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</si>
  <si>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</si>
  <si>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</si>
  <si>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</si>
  <si>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</si>
  <si>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</si>
  <si>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</si>
  <si>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</si>
  <si>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</si>
  <si>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</si>
  <si>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</si>
  <si>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</si>
  <si>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</si>
  <si>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</si>
  <si>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</si>
  <si>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</si>
  <si>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</si>
  <si>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</si>
  <si>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</si>
  <si>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</si>
  <si>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</si>
  <si>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</si>
  <si>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</si>
  <si>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</si>
  <si>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</si>
  <si>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</si>
  <si>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</si>
  <si>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</si>
  <si>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</si>
  <si>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</si>
  <si>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</si>
  <si>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</si>
  <si>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</si>
  <si>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</si>
  <si>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</si>
  <si>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</si>
  <si>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</si>
  <si>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</si>
  <si>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</si>
  <si>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</si>
  <si>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</si>
  <si>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</si>
  <si>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</si>
  <si>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</si>
  <si>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</si>
  <si>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</si>
  <si>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</si>
  <si>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</si>
  <si>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</si>
  <si>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</si>
  <si>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</si>
  <si>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</si>
  <si>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</si>
  <si>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</si>
  <si>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</si>
  <si>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</si>
  <si>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</si>
  <si>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</si>
  <si>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</si>
  <si>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</si>
  <si>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</si>
  <si>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</si>
  <si>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</si>
  <si>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</si>
  <si>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</si>
  <si>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</si>
  <si>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</si>
  <si>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</si>
  <si>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</si>
  <si>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</si>
  <si>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</si>
  <si>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</si>
  <si>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</si>
  <si>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</si>
  <si>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</si>
  <si>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</si>
  <si>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</si>
  <si>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</si>
  <si>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</si>
  <si>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</si>
  <si>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</si>
  <si>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</si>
  <si>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</si>
  <si>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</si>
  <si>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</si>
  <si>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</si>
  <si>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</si>
  <si>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</si>
  <si>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</si>
  <si>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</si>
  <si>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</si>
  <si>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</si>
  <si>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</si>
  <si>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</si>
  <si>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</si>
  <si>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</si>
  <si>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</si>
  <si>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</si>
  <si>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</si>
  <si>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</si>
  <si>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</si>
  <si>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</si>
  <si>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</si>
  <si>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</si>
  <si>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</si>
  <si>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</si>
  <si>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</si>
  <si>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</si>
  <si>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</si>
  <si>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</si>
  <si>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</si>
  <si>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</si>
  <si>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</si>
  <si>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</si>
  <si>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</si>
  <si>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</si>
  <si>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</si>
  <si>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</si>
  <si>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</si>
  <si>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</si>
  <si>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</si>
  <si>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</si>
  <si>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</si>
  <si>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</si>
  <si>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</si>
  <si>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</si>
  <si>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</si>
  <si>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</si>
  <si>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</si>
  <si>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</si>
  <si>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</si>
  <si>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</si>
  <si>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</si>
  <si>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</si>
  <si>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</si>
  <si>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</si>
  <si>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</si>
  <si>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</si>
  <si>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</si>
  <si>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</si>
  <si>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</si>
  <si>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</si>
  <si>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</si>
  <si>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</si>
  <si>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</si>
  <si>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</si>
  <si>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</si>
  <si>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</si>
  <si>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</si>
  <si>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</si>
  <si>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</si>
  <si>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</si>
  <si>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</si>
  <si>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</si>
  <si>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</si>
  <si>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</si>
  <si>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</si>
  <si>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</si>
  <si>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</si>
  <si>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</si>
  <si>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</si>
  <si>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</si>
  <si>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</si>
  <si>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</si>
  <si>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</si>
  <si>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</si>
  <si>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</si>
  <si>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</si>
  <si>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</si>
  <si>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</si>
  <si>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</si>
  <si>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</si>
  <si>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</si>
  <si>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</si>
  <si>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</si>
  <si>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</si>
  <si>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</si>
  <si>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</si>
  <si>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</si>
  <si>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</si>
  <si>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</si>
  <si>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</si>
  <si>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</si>
  <si>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</si>
  <si>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</si>
  <si>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</si>
  <si>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</si>
  <si>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</si>
  <si>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</si>
  <si>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</si>
  <si>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</si>
  <si>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</si>
  <si>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</si>
  <si>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</si>
  <si>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</si>
  <si>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</si>
  <si>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</si>
  <si>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</si>
  <si>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</si>
  <si>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</si>
  <si>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</si>
  <si>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</si>
  <si>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</si>
  <si>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</si>
  <si>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</si>
  <si>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</si>
  <si>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</si>
  <si>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</si>
  <si>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</si>
  <si>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</si>
  <si>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</si>
  <si>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</si>
  <si>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</si>
  <si>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</si>
  <si>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</si>
  <si>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</si>
  <si>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</si>
  <si>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</si>
  <si>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</si>
  <si>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</si>
  <si>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</si>
  <si>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</si>
  <si>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</si>
  <si>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</si>
  <si>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</si>
  <si>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</si>
  <si>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</si>
  <si>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</si>
  <si>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</si>
  <si>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</si>
  <si>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</si>
  <si>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</si>
  <si>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</si>
  <si>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</si>
  <si>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</si>
  <si>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</si>
  <si>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</si>
  <si>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</si>
  <si>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</si>
  <si>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</si>
  <si>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</si>
  <si>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</si>
  <si>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</si>
  <si>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</si>
  <si>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</si>
  <si>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</si>
  <si>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</si>
  <si>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</si>
  <si>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</si>
  <si>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</si>
  <si>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</si>
  <si>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</si>
  <si>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</si>
  <si>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</si>
  <si>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</si>
  <si>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</si>
  <si>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</si>
  <si>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</si>
  <si>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</si>
  <si>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</si>
  <si>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</si>
  <si>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</si>
  <si>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</si>
  <si>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</si>
  <si>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</si>
  <si>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</si>
  <si>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</si>
  <si>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</si>
  <si>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</si>
  <si>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</si>
  <si>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</si>
  <si>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</si>
  <si>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</si>
  <si>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</si>
  <si>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</si>
  <si>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</si>
  <si>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</si>
  <si>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</si>
  <si>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</si>
  <si>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</si>
  <si>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</si>
  <si>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</si>
  <si>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</si>
  <si>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</si>
  <si>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</si>
  <si>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</si>
  <si>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</si>
  <si>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</si>
  <si>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</si>
  <si>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</si>
  <si>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</si>
  <si>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</si>
  <si>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</si>
  <si>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</si>
  <si>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</si>
  <si>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</si>
  <si>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</si>
  <si>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</si>
  <si>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</si>
  <si>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</si>
  <si>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</si>
  <si>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</si>
  <si>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</si>
  <si>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</si>
  <si>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</si>
  <si>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</si>
  <si>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</si>
  <si>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</si>
  <si>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</si>
  <si>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</si>
  <si>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</si>
  <si>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</si>
  <si>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</si>
  <si>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</si>
  <si>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</si>
  <si>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</si>
  <si>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</si>
  <si>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</si>
  <si>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</si>
  <si>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</si>
  <si>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</si>
  <si>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</si>
  <si>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</si>
  <si>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</si>
  <si>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</si>
  <si>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</si>
  <si>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</si>
  <si>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</si>
  <si>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</si>
  <si>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</si>
  <si>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</si>
  <si>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</si>
  <si>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</si>
  <si>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</si>
  <si>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</si>
  <si>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</si>
  <si>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</si>
  <si>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</si>
  <si>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</si>
  <si>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</si>
  <si>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</si>
  <si>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</si>
  <si>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</si>
  <si>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</si>
  <si>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</si>
  <si>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</si>
  <si>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</si>
  <si>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</si>
  <si>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</si>
  <si>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</si>
  <si>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</si>
  <si>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</si>
  <si>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</si>
  <si>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</si>
  <si>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</si>
  <si>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</si>
  <si>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</si>
  <si>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</si>
  <si>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</si>
  <si>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</si>
  <si>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</si>
  <si>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</si>
  <si>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</si>
  <si>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</si>
  <si>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</si>
  <si>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</si>
  <si>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</si>
  <si>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</si>
  <si>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</si>
  <si>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</si>
  <si>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</si>
  <si>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</si>
  <si>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</si>
  <si>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</si>
  <si>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</si>
  <si>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</si>
  <si>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</si>
  <si>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</si>
  <si>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</si>
  <si>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</si>
  <si>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</si>
  <si>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</si>
  <si>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</si>
  <si>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</si>
  <si>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</si>
  <si>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</si>
  <si>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</si>
  <si>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</si>
  <si>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</si>
  <si>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</si>
  <si>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</si>
  <si>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</si>
  <si>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</si>
  <si>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</si>
  <si>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</si>
  <si>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</si>
  <si>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</si>
  <si>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</si>
  <si>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</si>
  <si>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</si>
  <si>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</si>
  <si>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</si>
  <si>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</si>
  <si>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</si>
  <si>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</si>
  <si>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</si>
  <si>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</si>
  <si>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</si>
  <si>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</si>
  <si>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</si>
  <si>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</si>
  <si>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</si>
  <si>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</si>
  <si>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</si>
  <si>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</si>
  <si>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</si>
  <si>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</si>
  <si>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</si>
  <si>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</si>
  <si>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</si>
  <si>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</si>
  <si>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</si>
  <si>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</si>
  <si>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</si>
  <si>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</si>
  <si>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</si>
  <si>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</si>
  <si>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</si>
  <si>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</si>
  <si>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</si>
  <si>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</si>
  <si>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</si>
  <si>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</si>
  <si>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</si>
  <si>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</si>
  <si>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</si>
  <si>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</si>
  <si>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</si>
  <si>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</si>
  <si>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</si>
  <si>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</si>
  <si>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</si>
  <si>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</si>
  <si>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</si>
  <si>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</si>
  <si>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</si>
  <si>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</si>
  <si>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</si>
  <si>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</si>
  <si>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</si>
  <si>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</si>
  <si>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</si>
  <si>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</si>
  <si>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</si>
  <si>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</si>
  <si>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</si>
  <si>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</si>
  <si>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</si>
  <si>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</si>
  <si>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</si>
  <si>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</si>
  <si>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</si>
  <si>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</si>
  <si>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</si>
  <si>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</si>
  <si>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</si>
  <si>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</si>
  <si>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</si>
  <si>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</si>
  <si>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</si>
  <si>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</si>
  <si>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</si>
  <si>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</si>
  <si>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</si>
  <si>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</si>
  <si>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</si>
  <si>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</si>
  <si>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</si>
  <si>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</si>
  <si>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</si>
  <si>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</si>
  <si>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</si>
  <si>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</si>
  <si>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</si>
  <si>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</si>
  <si>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</si>
  <si>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</si>
  <si>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</si>
  <si>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</si>
  <si>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</si>
  <si>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</si>
  <si>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</si>
  <si>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</si>
  <si>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</si>
  <si>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</si>
  <si>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</si>
  <si>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</si>
  <si>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</si>
  <si>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</si>
  <si>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</si>
  <si>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</si>
  <si>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</si>
  <si>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</si>
  <si>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</si>
  <si>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</si>
  <si>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</si>
  <si>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</si>
  <si>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</si>
  <si>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</si>
  <si>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</si>
  <si>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</si>
  <si>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</si>
  <si>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</si>
  <si>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</si>
  <si>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</si>
  <si>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</si>
  <si>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</si>
  <si>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</si>
  <si>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</si>
  <si>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</si>
  <si>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</si>
  <si>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</si>
  <si>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</si>
  <si>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</si>
  <si>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</si>
  <si>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</si>
  <si>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</si>
  <si>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</si>
  <si>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</si>
  <si>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</si>
  <si>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</si>
  <si>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</si>
  <si>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</si>
  <si>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</si>
  <si>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</si>
  <si>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</si>
  <si>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</si>
  <si>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</si>
  <si>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</si>
  <si>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</si>
  <si>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</si>
  <si>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</si>
  <si>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</si>
  <si>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</si>
  <si>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</si>
  <si>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</si>
  <si>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</si>
  <si>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</si>
  <si>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</si>
  <si>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</si>
  <si>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</si>
  <si>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</si>
  <si>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</si>
  <si>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</si>
  <si>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</si>
  <si>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</si>
  <si>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</si>
  <si>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</si>
  <si>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</si>
  <si>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</si>
  <si>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</si>
  <si>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</si>
  <si>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</si>
  <si>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</si>
  <si>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</si>
  <si>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</si>
  <si>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</si>
  <si>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</si>
  <si>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</si>
  <si>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</si>
  <si>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</si>
  <si>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</si>
  <si>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</si>
  <si>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</si>
  <si>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</si>
  <si>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</si>
  <si>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</si>
  <si>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</si>
  <si>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</si>
  <si>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</si>
  <si>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</si>
  <si>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</si>
  <si>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</si>
  <si>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</si>
  <si>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</si>
  <si>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</si>
  <si>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</si>
  <si>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</si>
  <si>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</si>
  <si>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</si>
  <si>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</si>
  <si>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</si>
  <si>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</si>
  <si>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</si>
  <si>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</si>
  <si>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</si>
  <si>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</si>
  <si>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</si>
  <si>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</si>
  <si>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</si>
  <si>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</si>
  <si>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</si>
  <si>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</si>
  <si>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</si>
  <si>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</si>
  <si>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</si>
  <si>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</si>
  <si>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</si>
  <si>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</si>
  <si>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</si>
  <si>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</si>
  <si>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</si>
  <si>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</si>
  <si>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</si>
  <si>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</si>
  <si>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</si>
  <si>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</si>
  <si>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</si>
  <si>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</si>
  <si>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</si>
  <si>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</si>
  <si>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</si>
  <si>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</si>
  <si>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</si>
  <si>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</si>
  <si>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</si>
  <si>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</si>
  <si>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</si>
  <si>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</si>
  <si>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</si>
  <si>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</si>
  <si>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</si>
  <si>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</si>
  <si>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</si>
  <si>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</si>
  <si>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</si>
  <si>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</si>
  <si>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</si>
  <si>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</si>
  <si>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</si>
  <si>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</si>
  <si>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</si>
  <si>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</si>
  <si>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</si>
  <si>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</si>
  <si>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</si>
  <si>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</si>
  <si>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</si>
  <si>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</si>
  <si>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</si>
  <si>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</si>
  <si>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</si>
  <si>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</si>
  <si>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</si>
  <si>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</si>
  <si>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</si>
  <si>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</si>
  <si>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</si>
  <si>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</si>
  <si>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</si>
  <si>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</si>
  <si>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</si>
  <si>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</si>
  <si>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</si>
  <si>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</si>
  <si>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</si>
  <si>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</si>
  <si>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</si>
  <si>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</si>
  <si>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</si>
  <si>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</si>
  <si>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</si>
  <si>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</si>
  <si>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</si>
  <si>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</si>
  <si>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</si>
  <si>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</si>
  <si>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</si>
  <si>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</si>
  <si>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</si>
  <si>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</si>
  <si>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</si>
  <si>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</si>
  <si>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</si>
  <si>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</si>
  <si>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</si>
  <si>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</si>
  <si>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</si>
  <si>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</si>
  <si>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</si>
  <si>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</si>
  <si>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</si>
  <si>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</si>
  <si>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</si>
  <si>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</si>
  <si>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</si>
  <si>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</si>
  <si>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</si>
  <si>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</si>
  <si>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</si>
  <si>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</si>
  <si>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</si>
  <si>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</si>
  <si>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</si>
  <si>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</si>
  <si>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</si>
  <si>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</si>
  <si>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</si>
  <si>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</si>
  <si>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</si>
  <si>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</si>
  <si>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</si>
  <si>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</si>
  <si>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</si>
  <si>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</si>
  <si>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</si>
  <si>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</si>
  <si>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</si>
  <si>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</si>
  <si>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</si>
  <si>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</si>
  <si>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</si>
  <si>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</si>
  <si>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</si>
  <si>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</si>
  <si>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</si>
  <si>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</si>
  <si>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</si>
  <si>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</si>
  <si>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</si>
  <si>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</si>
  <si>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</si>
  <si>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</si>
  <si>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</si>
  <si>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</si>
  <si>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</si>
  <si>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</si>
  <si>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</si>
  <si>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</si>
  <si>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</si>
  <si>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</si>
  <si>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</si>
  <si>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</si>
  <si>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</si>
  <si>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</si>
  <si>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</si>
  <si>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</si>
  <si>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</si>
  <si>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</si>
  <si>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</si>
  <si>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</si>
  <si>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</si>
  <si>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</si>
  <si>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</si>
  <si>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</si>
  <si>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</si>
  <si>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</si>
  <si>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</si>
  <si>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</si>
  <si>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</si>
  <si>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</si>
  <si>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</si>
  <si>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</si>
  <si>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</si>
  <si>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</si>
  <si>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</si>
  <si>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</si>
  <si>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</si>
  <si>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</si>
  <si>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</si>
  <si>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</si>
  <si>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</si>
  <si>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</si>
  <si>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</si>
  <si>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</si>
  <si>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</si>
  <si>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</si>
  <si>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</si>
  <si>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</si>
  <si>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</si>
  <si>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</si>
  <si>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</si>
  <si>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</si>
  <si>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</si>
  <si>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</si>
  <si>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</si>
  <si>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</si>
  <si>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</si>
  <si>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</si>
  <si>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</si>
  <si>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</si>
  <si>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</si>
  <si>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</si>
  <si>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</si>
  <si>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</si>
  <si>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</si>
  <si>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</si>
  <si>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</si>
  <si>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</si>
  <si>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</si>
  <si>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</si>
  <si>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</si>
  <si>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</si>
  <si>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</si>
  <si>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</si>
  <si>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</si>
  <si>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</si>
  <si>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</si>
  <si>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</si>
  <si>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</si>
  <si>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</si>
  <si>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</si>
  <si>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</si>
  <si>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</si>
  <si>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</si>
  <si>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</si>
  <si>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</si>
  <si>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</si>
  <si>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</si>
  <si>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</si>
  <si>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</si>
  <si>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</si>
  <si>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</si>
  <si>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</si>
  <si>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</si>
  <si>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</si>
  <si>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</si>
  <si>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</si>
  <si>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</si>
  <si>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</si>
  <si>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</si>
  <si>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</si>
  <si>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</si>
  <si>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</si>
  <si>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</si>
  <si>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</si>
  <si>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</si>
  <si>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</si>
  <si>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</si>
  <si>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</si>
  <si>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</si>
  <si>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</si>
  <si>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</si>
  <si>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</si>
  <si>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</si>
  <si>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</si>
  <si>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</si>
  <si>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</si>
  <si>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</si>
  <si>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</si>
  <si>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</si>
  <si>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</si>
  <si>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</si>
  <si>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</si>
  <si>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</si>
  <si>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</si>
  <si>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</si>
  <si>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</si>
  <si>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</si>
  <si>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</si>
  <si>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</si>
  <si>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</si>
  <si>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</si>
  <si>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</si>
  <si>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</si>
  <si>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</si>
  <si>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</si>
  <si>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</si>
  <si>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</si>
  <si>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</si>
  <si>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</si>
  <si>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</si>
  <si>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</si>
  <si>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</si>
  <si>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</si>
  <si>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</si>
  <si>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</si>
  <si>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</si>
  <si>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</si>
  <si>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</si>
  <si>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</si>
  <si>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</si>
  <si>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</si>
  <si>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</si>
  <si>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</si>
  <si>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</si>
  <si>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</si>
  <si>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</si>
  <si>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</si>
  <si>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</si>
  <si>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</si>
  <si>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</si>
  <si>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</si>
  <si>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</si>
  <si>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</si>
  <si>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</si>
  <si>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</si>
  <si>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</si>
  <si>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</si>
  <si>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</si>
  <si>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</si>
  <si>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</si>
  <si>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</si>
  <si>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</si>
  <si>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</si>
  <si>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</si>
  <si>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</si>
  <si>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</si>
  <si>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</si>
  <si>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</si>
  <si>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</si>
  <si>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</si>
  <si>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</si>
  <si>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</si>
  <si>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</si>
  <si>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</si>
  <si>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</si>
  <si>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</si>
  <si>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</si>
  <si>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</si>
  <si>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</si>
  <si>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</si>
  <si>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</si>
  <si>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</si>
  <si>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</si>
  <si>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</si>
  <si>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</si>
  <si>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</si>
  <si>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</si>
  <si>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</si>
  <si>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</si>
  <si>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</si>
  <si>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</si>
  <si>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</si>
  <si>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</si>
  <si>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</si>
  <si>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</si>
  <si>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</si>
  <si>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</si>
  <si>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</si>
  <si>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</si>
  <si>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</si>
  <si>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</si>
  <si>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</si>
  <si>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</si>
  <si>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</si>
  <si>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</si>
  <si>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</si>
  <si>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</si>
  <si>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</si>
  <si>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</si>
  <si>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</si>
  <si>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</si>
  <si>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</si>
  <si>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</si>
  <si>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</si>
  <si>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</si>
  <si>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</si>
  <si>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</si>
  <si>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</si>
  <si>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</si>
  <si>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</si>
  <si>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</si>
  <si>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</si>
  <si>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</si>
  <si>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</si>
  <si>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</si>
  <si>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</si>
  <si>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</si>
  <si>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</si>
  <si>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</si>
  <si>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</si>
  <si>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</si>
  <si>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</si>
  <si>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</si>
  <si>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</si>
  <si>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</si>
  <si>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</si>
  <si>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</si>
  <si>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</si>
  <si>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</si>
  <si>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</si>
  <si>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</si>
  <si>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</si>
  <si>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</si>
  <si>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</si>
  <si>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</si>
  <si>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</si>
  <si>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</si>
  <si>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</si>
  <si>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</si>
  <si>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</si>
  <si>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</si>
  <si>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</si>
  <si>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</si>
  <si>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</si>
  <si>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</si>
  <si>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</si>
  <si>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</si>
  <si>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</si>
  <si>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</si>
  <si>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</si>
  <si>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</si>
  <si>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</si>
  <si>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</si>
  <si>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</si>
  <si>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</si>
  <si>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</si>
  <si>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</si>
  <si>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</si>
  <si>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</si>
  <si>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</si>
  <si>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</si>
  <si>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</si>
  <si>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</si>
  <si>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</si>
  <si>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</si>
  <si>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</si>
  <si>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</si>
  <si>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</si>
  <si>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</si>
  <si>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</si>
  <si>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</si>
  <si>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</si>
  <si>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</si>
  <si>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</si>
  <si>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</si>
  <si>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</si>
  <si>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</si>
  <si>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</si>
  <si>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</si>
  <si>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</si>
  <si>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</si>
  <si>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</si>
  <si>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</si>
  <si>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</si>
  <si>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</si>
  <si>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</si>
  <si>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</si>
  <si>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</si>
  <si>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</si>
  <si>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</si>
  <si>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</si>
  <si>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</si>
  <si>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</si>
  <si>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</si>
  <si>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</si>
  <si>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</si>
  <si>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</si>
  <si>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</si>
  <si>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</si>
  <si>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</si>
  <si>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</si>
  <si>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</si>
  <si>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</si>
  <si>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</si>
  <si>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</si>
  <si>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</si>
  <si>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</si>
  <si>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</si>
  <si>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</si>
  <si>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</si>
  <si>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</si>
  <si>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</si>
  <si>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</si>
  <si>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</si>
  <si>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</si>
  <si>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</si>
  <si>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</si>
  <si>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</si>
  <si>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</si>
  <si>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</si>
  <si>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</si>
  <si>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</si>
  <si>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</si>
  <si>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</si>
  <si>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</si>
  <si>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</si>
  <si>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</si>
  <si>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</si>
  <si>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</si>
  <si>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</si>
  <si>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</si>
  <si>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</si>
  <si>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</si>
  <si>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</si>
  <si>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</si>
  <si>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</si>
  <si>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</si>
  <si>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</si>
  <si>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</si>
  <si>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</si>
  <si>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</si>
  <si>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</si>
  <si>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</si>
  <si>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</si>
  <si>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</si>
  <si>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</si>
  <si>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</si>
  <si>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</si>
  <si>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</si>
  <si>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</si>
  <si>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</si>
  <si>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</si>
  <si>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</si>
  <si>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</si>
  <si>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</si>
  <si>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</si>
  <si>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</si>
  <si>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</si>
  <si>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</si>
  <si>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</si>
  <si>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</si>
  <si>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</si>
  <si>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</si>
  <si>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</si>
  <si>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</si>
  <si>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</si>
  <si>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</si>
  <si>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</si>
  <si>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</si>
  <si>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</si>
  <si>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</si>
  <si>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</si>
  <si>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</si>
  <si>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</si>
  <si>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</si>
  <si>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</si>
  <si>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</si>
  <si>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</si>
  <si>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</si>
  <si>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</si>
  <si>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</si>
  <si>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</si>
  <si>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</si>
  <si>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</si>
  <si>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</si>
  <si>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</si>
  <si>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</si>
  <si>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</si>
  <si>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</si>
  <si>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</si>
  <si>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</si>
  <si>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</si>
  <si>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</si>
  <si>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</si>
  <si>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</si>
  <si>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</si>
  <si>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</si>
  <si>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</si>
  <si>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</si>
  <si>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</si>
  <si>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</si>
  <si>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</si>
  <si>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</si>
  <si>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</si>
  <si>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</si>
  <si>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</si>
  <si>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</si>
  <si>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</si>
  <si>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</si>
  <si>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</si>
  <si>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</si>
  <si>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</si>
  <si>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</si>
  <si>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</si>
  <si>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</si>
  <si>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</si>
  <si>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</si>
  <si>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</si>
  <si>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</si>
  <si>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</si>
  <si>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</si>
  <si>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</si>
  <si>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</si>
  <si>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</si>
  <si>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</si>
  <si>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</si>
  <si>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</si>
  <si>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</si>
  <si>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</si>
  <si>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</si>
  <si>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</si>
  <si>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</si>
  <si>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</si>
  <si>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</si>
  <si>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</si>
  <si>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</si>
  <si>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</si>
  <si>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</si>
  <si>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</si>
  <si>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</si>
  <si>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</si>
  <si>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</si>
  <si>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</si>
  <si>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</si>
  <si>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</si>
  <si>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</si>
  <si>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</si>
  <si>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</si>
  <si>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</si>
  <si>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</si>
  <si>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</si>
  <si>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</si>
  <si>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</si>
  <si>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</si>
  <si>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</si>
  <si>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</si>
  <si>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</si>
  <si>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</si>
  <si>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</si>
  <si>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</si>
  <si>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</si>
  <si>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</si>
  <si>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</si>
  <si>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</si>
  <si>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</si>
  <si>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</si>
  <si>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</si>
  <si>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</si>
  <si>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</si>
  <si>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</si>
  <si>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</si>
  <si>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</si>
  <si>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</si>
  <si>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</si>
  <si>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</si>
  <si>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</si>
  <si>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</si>
  <si>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</si>
  <si>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</si>
  <si>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</si>
  <si>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</si>
  <si>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</si>
  <si>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</si>
  <si>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</si>
  <si>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</si>
  <si>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</si>
  <si>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</si>
  <si>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</si>
  <si>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</si>
  <si>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</si>
  <si>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</si>
  <si>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</si>
  <si>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</si>
  <si>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</si>
  <si>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</si>
  <si>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</si>
  <si>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</si>
  <si>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</si>
  <si>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</si>
  <si>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</si>
  <si>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</si>
  <si>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</si>
  <si>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</si>
  <si>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</si>
  <si>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</si>
  <si>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</si>
  <si>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</si>
  <si>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</si>
  <si>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</si>
  <si>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</si>
  <si>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</si>
  <si>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</si>
  <si>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</si>
  <si>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</si>
  <si>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</si>
  <si>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</si>
  <si>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</si>
  <si>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</si>
  <si>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</si>
  <si>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</si>
  <si>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</si>
  <si>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</si>
  <si>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</si>
  <si>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</si>
  <si>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</si>
  <si>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</si>
  <si>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</si>
  <si>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</si>
  <si>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</si>
  <si>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</si>
  <si>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</si>
  <si>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</si>
  <si>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</si>
  <si>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</si>
  <si>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</si>
  <si>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</si>
  <si>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</si>
  <si>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</si>
  <si>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</si>
  <si>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</si>
  <si>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</si>
  <si>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</si>
  <si>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</si>
  <si>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</si>
  <si>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</si>
  <si>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</si>
  <si>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</si>
  <si>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</si>
  <si>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</si>
  <si>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</si>
  <si>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</si>
  <si>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</si>
  <si>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</si>
  <si>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</si>
  <si>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</si>
  <si>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</si>
  <si>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</si>
  <si>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</si>
  <si>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</si>
  <si>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</si>
  <si>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</si>
  <si>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</si>
  <si>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</si>
  <si>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</si>
  <si>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</si>
  <si>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</si>
  <si>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</si>
  <si>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</si>
  <si>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</si>
  <si>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</si>
  <si>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</si>
  <si>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</si>
  <si>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</si>
  <si>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</si>
  <si>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</si>
  <si>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</si>
  <si>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</si>
  <si>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</si>
  <si>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</si>
  <si>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</si>
  <si>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</si>
  <si>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</si>
  <si>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</si>
  <si>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</si>
  <si>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</si>
  <si>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</si>
  <si>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</si>
  <si>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</si>
  <si>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</si>
  <si>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</si>
  <si>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</si>
  <si>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</si>
  <si>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</si>
  <si>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</si>
  <si>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</si>
  <si>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</si>
  <si>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</si>
  <si>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</si>
  <si>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</si>
  <si>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</si>
  <si>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</si>
  <si>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</si>
  <si>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</si>
  <si>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</si>
  <si>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</si>
  <si>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</si>
  <si>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</si>
  <si>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</si>
  <si>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</si>
  <si>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</si>
  <si>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</si>
  <si>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</si>
  <si>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</si>
  <si>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</si>
  <si>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</si>
  <si>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</si>
  <si>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</si>
  <si>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</si>
  <si>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</si>
  <si>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</si>
  <si>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</si>
  <si>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</si>
  <si>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</si>
  <si>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</si>
  <si>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</si>
  <si>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</si>
  <si>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</si>
  <si>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</si>
  <si>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</si>
  <si>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</si>
  <si>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</si>
  <si>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</si>
  <si>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</si>
  <si>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</si>
  <si>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</si>
  <si>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</si>
  <si>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</si>
  <si>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</si>
  <si>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</si>
  <si>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</si>
  <si>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</si>
  <si>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</si>
  <si>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</si>
  <si>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</si>
  <si>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</si>
  <si>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</si>
  <si>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</si>
  <si>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</si>
  <si>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</si>
  <si>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</si>
  <si>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</si>
  <si>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</si>
  <si>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</si>
  <si>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</si>
  <si>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</si>
  <si>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</si>
  <si>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</si>
  <si>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</si>
  <si>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</si>
  <si>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</si>
  <si>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</si>
  <si>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</si>
  <si>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</si>
  <si>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</si>
  <si>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</si>
  <si>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</si>
  <si>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</si>
  <si>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</si>
  <si>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</si>
  <si>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</si>
  <si>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</si>
  <si>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</si>
  <si>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</si>
  <si>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</si>
  <si>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</si>
  <si>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</si>
  <si>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</si>
  <si>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</si>
  <si>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</si>
  <si>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</si>
  <si>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</si>
  <si>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</si>
  <si>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</si>
  <si>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</si>
  <si>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</si>
  <si>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</si>
  <si>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</si>
  <si>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</si>
  <si>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</si>
  <si>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</si>
  <si>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</si>
  <si>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</si>
  <si>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</si>
  <si>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</si>
  <si>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</si>
  <si>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</si>
  <si>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</si>
  <si>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</si>
  <si>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</si>
  <si>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</si>
  <si>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</si>
  <si>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</si>
  <si>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</si>
  <si>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</si>
  <si>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</si>
  <si>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</si>
  <si>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</si>
  <si>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</si>
  <si>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</si>
  <si>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</si>
  <si>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</si>
  <si>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</si>
  <si>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</si>
  <si>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</si>
  <si>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</si>
  <si>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</si>
  <si>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</si>
  <si>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</si>
  <si>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</si>
  <si>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</si>
  <si>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</si>
  <si>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</si>
  <si>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</si>
  <si>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</si>
  <si>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</si>
  <si>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</si>
  <si>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</si>
  <si>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</si>
  <si>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</si>
  <si>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</si>
  <si>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</si>
  <si>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</si>
  <si>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</si>
  <si>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</si>
  <si>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</si>
  <si>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</si>
  <si>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</si>
  <si>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</si>
  <si>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</si>
  <si>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</si>
  <si>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</si>
  <si>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</si>
  <si>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</si>
  <si>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</si>
  <si>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</si>
  <si>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</si>
  <si>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</si>
  <si>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</si>
  <si>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</si>
  <si>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</si>
  <si>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</si>
  <si>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</si>
  <si>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</si>
  <si>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</si>
  <si>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</si>
  <si>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</si>
  <si>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</si>
  <si>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</si>
  <si>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</si>
  <si>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</si>
  <si>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</si>
  <si>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</si>
  <si>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</si>
  <si>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</si>
  <si>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</si>
  <si>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</si>
  <si>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</si>
  <si>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</si>
  <si>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</si>
  <si>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</si>
  <si>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</si>
  <si>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</si>
  <si>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</si>
  <si>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</si>
  <si>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</si>
  <si>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</si>
  <si>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</si>
  <si>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</si>
  <si>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</si>
  <si>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</si>
  <si>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</si>
  <si>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</si>
  <si>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</si>
  <si>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</si>
  <si>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</si>
  <si>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</si>
  <si>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</si>
  <si>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</si>
  <si>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</si>
  <si>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</si>
  <si>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</si>
  <si>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</si>
  <si>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</si>
  <si>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</si>
  <si>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</si>
  <si>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</si>
  <si>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</si>
  <si>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</si>
  <si>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</si>
  <si>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</si>
  <si>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</si>
  <si>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</si>
  <si>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</si>
  <si>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</si>
  <si>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</si>
  <si>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</si>
  <si>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</si>
  <si>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</si>
  <si>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</si>
  <si>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</si>
  <si>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</si>
  <si>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</si>
  <si>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</si>
  <si>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</si>
  <si>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</si>
  <si>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</si>
  <si>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</si>
  <si>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</si>
  <si>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</si>
  <si>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</si>
  <si>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</si>
  <si>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</si>
  <si>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</si>
  <si>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</si>
  <si>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</si>
  <si>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</si>
  <si>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</si>
  <si>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</si>
  <si>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</si>
  <si>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</si>
  <si>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</si>
  <si>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</si>
  <si>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</si>
  <si>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</si>
  <si>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</si>
  <si>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</si>
  <si>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</si>
  <si>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</si>
  <si>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</si>
  <si>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</si>
  <si>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</si>
  <si>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</si>
  <si>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</si>
  <si>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</si>
  <si>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</si>
  <si>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</si>
  <si>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</si>
  <si>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</si>
  <si>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</si>
  <si>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</si>
  <si>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</si>
  <si>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</si>
  <si>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</si>
  <si>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</si>
  <si>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</si>
  <si>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</si>
  <si>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</si>
  <si>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</si>
  <si>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</si>
  <si>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</si>
  <si>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</si>
  <si>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</si>
  <si>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</si>
  <si>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</si>
  <si>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</si>
  <si>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</si>
  <si>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</si>
  <si>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</si>
  <si>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</si>
  <si>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</si>
  <si>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</si>
  <si>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</si>
  <si>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</si>
  <si>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</si>
  <si>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</si>
  <si>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</si>
  <si>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</si>
  <si>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</si>
  <si>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</si>
  <si>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</si>
  <si>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</si>
  <si>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</si>
  <si>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</si>
  <si>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</si>
  <si>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</si>
  <si>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</si>
  <si>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</si>
  <si>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</si>
  <si>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</si>
  <si>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</si>
  <si>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</si>
  <si>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</si>
  <si>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</si>
  <si>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</si>
  <si>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</si>
  <si>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</si>
  <si>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</si>
  <si>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</si>
  <si>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</si>
  <si>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</si>
  <si>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</si>
  <si>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</si>
  <si>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</si>
  <si>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</si>
  <si>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</si>
  <si>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</si>
  <si>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</si>
  <si>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</si>
  <si>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</si>
  <si>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</si>
  <si>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</si>
  <si>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</si>
  <si>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</si>
  <si>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</si>
  <si>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</si>
  <si>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</si>
  <si>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</si>
  <si>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</si>
  <si>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</si>
  <si>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</si>
  <si>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</si>
  <si>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</si>
  <si>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</si>
  <si>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</si>
  <si>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</si>
  <si>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</si>
  <si>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</si>
  <si>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</si>
  <si>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</si>
  <si>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</si>
  <si>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</si>
  <si>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</si>
  <si>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</si>
  <si>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</si>
  <si>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</si>
  <si>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</si>
  <si>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</si>
  <si>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</si>
  <si>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</si>
  <si>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</si>
  <si>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</si>
  <si>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</si>
  <si>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</si>
  <si>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</si>
  <si>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</si>
  <si>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</si>
  <si>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</si>
  <si>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</si>
  <si>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</si>
  <si>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</si>
  <si>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</si>
  <si>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</si>
  <si>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</si>
  <si>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</si>
  <si>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</si>
  <si>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</si>
  <si>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</si>
  <si>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</si>
  <si>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</si>
  <si>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</si>
  <si>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</si>
  <si>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</si>
  <si>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</si>
  <si>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</si>
  <si>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</si>
  <si>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</si>
  <si>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</si>
  <si>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</si>
  <si>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</si>
  <si>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</si>
  <si>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</si>
  <si>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</si>
  <si>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</si>
  <si>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</si>
  <si>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</si>
  <si>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</si>
  <si>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</si>
  <si>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</si>
  <si>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</si>
  <si>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</si>
  <si>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</si>
  <si>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</si>
  <si>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</si>
  <si>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</si>
  <si>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</si>
  <si>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</si>
  <si>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</si>
  <si>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</si>
  <si>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</si>
  <si>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</si>
  <si>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</si>
  <si>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</si>
  <si>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</si>
  <si>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</si>
  <si>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</si>
  <si>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</si>
  <si>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</si>
  <si>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</si>
  <si>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</si>
  <si>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</si>
  <si>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</si>
  <si>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</si>
  <si>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</si>
  <si>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</si>
  <si>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</si>
  <si>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</si>
  <si>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</si>
  <si>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</si>
  <si>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</si>
  <si>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</si>
  <si>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</si>
  <si>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</si>
  <si>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</si>
  <si>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</si>
  <si>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</si>
  <si>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</si>
  <si>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</si>
  <si>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</si>
  <si>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</si>
  <si>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</si>
  <si>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</si>
  <si>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</si>
  <si>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</si>
  <si>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</si>
  <si>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</si>
  <si>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</si>
  <si>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</si>
  <si>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</si>
  <si>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</si>
  <si>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</si>
  <si>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</si>
  <si>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</si>
  <si>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</si>
  <si>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</si>
  <si>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</si>
  <si>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</si>
  <si>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</si>
  <si>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</si>
  <si>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</si>
  <si>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</si>
  <si>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</si>
  <si>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</si>
  <si>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</si>
  <si>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</si>
  <si>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</si>
  <si>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</si>
  <si>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</si>
  <si>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</si>
  <si>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</si>
  <si>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</si>
  <si>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</si>
  <si>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</si>
  <si>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</si>
  <si>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</si>
  <si>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</si>
  <si>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</si>
  <si>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</si>
  <si>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</si>
  <si>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</si>
  <si>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</si>
  <si>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</si>
  <si>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</si>
  <si>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</si>
  <si>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</si>
  <si>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</si>
  <si>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</si>
  <si>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</si>
  <si>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</si>
  <si>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</si>
  <si>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</si>
  <si>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</si>
  <si>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</si>
  <si>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</si>
  <si>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</si>
  <si>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</si>
  <si>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</si>
  <si>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</si>
  <si>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</si>
  <si>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</si>
  <si>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</si>
  <si>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</si>
  <si>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</si>
  <si>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</si>
  <si>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</si>
  <si>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</si>
  <si>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</si>
  <si>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</si>
  <si>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</si>
  <si>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</si>
  <si>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</si>
  <si>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</si>
  <si>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</si>
  <si>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</si>
  <si>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</si>
  <si>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</si>
  <si>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</si>
  <si>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</si>
  <si>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</si>
  <si>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</si>
  <si>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</si>
  <si>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</si>
  <si>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</si>
  <si>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</si>
  <si>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</si>
  <si>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</si>
  <si>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</si>
  <si>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</si>
  <si>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</si>
  <si>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</si>
  <si>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</si>
  <si>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</si>
  <si>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</si>
  <si>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</si>
  <si>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</si>
  <si>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</si>
  <si>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</si>
  <si>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</si>
  <si>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</si>
  <si>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</si>
  <si>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</si>
  <si>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</si>
  <si>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</si>
  <si>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</si>
  <si>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</si>
  <si>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</si>
  <si>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</si>
  <si>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</si>
  <si>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</si>
  <si>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</si>
  <si>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</si>
  <si>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</si>
  <si>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</si>
  <si>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</si>
  <si>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</si>
  <si>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</si>
  <si>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</si>
  <si>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</si>
  <si>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</si>
  <si>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</si>
  <si>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</si>
  <si>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</si>
  <si>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</si>
  <si>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</si>
  <si>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</si>
  <si>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</si>
  <si>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</si>
  <si>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</si>
  <si>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</si>
  <si>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</si>
  <si>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</si>
  <si>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</si>
  <si>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</si>
  <si>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</si>
  <si>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</si>
  <si>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</si>
  <si>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</si>
  <si>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</si>
  <si>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</si>
  <si>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</si>
  <si>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</si>
  <si>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</si>
  <si>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</si>
  <si>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</si>
  <si>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</si>
  <si>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</si>
  <si>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</si>
  <si>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</si>
  <si>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</si>
  <si>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</si>
  <si>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</si>
  <si>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</si>
  <si>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</si>
  <si>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</si>
  <si>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</si>
  <si>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</si>
  <si>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</si>
  <si>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</si>
  <si>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</si>
  <si>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</si>
  <si>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</si>
  <si>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</si>
  <si>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</si>
  <si>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</si>
  <si>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</si>
  <si>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</si>
  <si>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</si>
  <si>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</si>
  <si>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</si>
  <si>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</si>
  <si>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</si>
  <si>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</si>
  <si>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</si>
  <si>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</si>
  <si>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</si>
  <si>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</si>
  <si>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</si>
  <si>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</si>
  <si>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</si>
  <si>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</si>
  <si>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</si>
  <si>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</si>
  <si>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</si>
  <si>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</si>
  <si>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</si>
  <si>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</si>
  <si>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</si>
  <si>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</si>
  <si>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</si>
  <si>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</si>
  <si>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</si>
  <si>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</si>
  <si>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</si>
  <si>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</si>
  <si>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</si>
  <si>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</si>
  <si>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</si>
  <si>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</si>
  <si>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</si>
  <si>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</si>
  <si>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</si>
  <si>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</si>
  <si>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</si>
  <si>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</si>
  <si>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</si>
  <si>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</si>
  <si>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</si>
  <si>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</si>
  <si>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</si>
  <si>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</si>
  <si>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</si>
  <si>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</si>
  <si>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</si>
  <si>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</si>
  <si>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</si>
  <si>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</si>
  <si>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</si>
  <si>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</si>
  <si>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</si>
  <si>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</si>
  <si>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</si>
  <si>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</si>
  <si>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</si>
  <si>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</si>
  <si>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</si>
  <si>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</si>
  <si>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</si>
  <si>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</si>
  <si>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</si>
  <si>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</si>
  <si>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</si>
  <si>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</si>
  <si>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</si>
  <si>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</si>
  <si>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</si>
  <si>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</si>
  <si>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</si>
  <si>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</si>
  <si>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</si>
  <si>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</si>
  <si>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</si>
  <si>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</si>
  <si>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</si>
  <si>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</si>
  <si>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</si>
  <si>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</si>
  <si>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</si>
  <si>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</si>
  <si>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</si>
  <si>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</si>
  <si>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</si>
  <si>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</si>
  <si>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</si>
  <si>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</si>
  <si>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</si>
  <si>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</si>
  <si>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</si>
  <si>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</si>
  <si>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</si>
  <si>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</si>
  <si>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</si>
  <si>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</si>
  <si>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</si>
  <si>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</si>
  <si>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</si>
  <si>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</si>
  <si>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</si>
  <si>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</si>
  <si>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</si>
  <si>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</si>
  <si>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</si>
  <si>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</si>
  <si>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</si>
  <si>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</si>
  <si>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</si>
  <si>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</si>
  <si>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</si>
  <si>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</si>
  <si>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</si>
  <si>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</si>
  <si>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</si>
  <si>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</si>
  <si>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</si>
  <si>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</si>
  <si>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</si>
  <si>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</si>
  <si>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</si>
  <si>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</si>
  <si>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</si>
  <si>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</si>
  <si>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</si>
  <si>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</si>
  <si>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</si>
  <si>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</si>
  <si>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</si>
  <si>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</si>
  <si>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</si>
  <si>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</si>
  <si>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</si>
  <si>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</si>
  <si>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</si>
  <si>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</si>
  <si>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</si>
  <si>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</si>
  <si>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</si>
  <si>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</si>
  <si>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</si>
  <si>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</si>
  <si>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</si>
  <si>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</si>
  <si>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</si>
  <si>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</si>
  <si>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</si>
  <si>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</si>
  <si>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</si>
  <si>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</si>
  <si>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</si>
  <si>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</si>
  <si>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</si>
  <si>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</si>
  <si>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</si>
  <si>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</si>
  <si>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</si>
  <si>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</si>
  <si>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</si>
  <si>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</si>
  <si>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</si>
  <si>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</si>
  <si>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</si>
  <si>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</si>
  <si>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</si>
  <si>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</si>
  <si>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</si>
  <si>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</si>
  <si>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</si>
  <si>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</si>
  <si>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</si>
  <si>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</si>
  <si>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</si>
  <si>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</si>
  <si>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</si>
  <si>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</si>
  <si>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</si>
  <si>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</si>
  <si>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</si>
  <si>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</si>
  <si>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</si>
  <si>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</si>
  <si>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</si>
  <si>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</si>
  <si>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</si>
  <si>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</si>
  <si>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</si>
  <si>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</si>
  <si>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</si>
  <si>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</si>
  <si>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</si>
  <si>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</si>
  <si>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</si>
  <si>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</si>
  <si>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</si>
  <si>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</si>
  <si>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</si>
  <si>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</si>
  <si>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</si>
  <si>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</si>
  <si>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</si>
  <si>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</si>
  <si>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</si>
  <si>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</si>
  <si>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</si>
  <si>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</si>
  <si>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</si>
  <si>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</si>
  <si>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</si>
  <si>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</si>
  <si>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</si>
  <si>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</si>
  <si>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</si>
  <si>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</si>
  <si>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</si>
  <si>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</si>
  <si>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</si>
  <si>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</si>
  <si>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</si>
  <si>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</si>
  <si>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</si>
  <si>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</si>
  <si>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</si>
  <si>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</si>
  <si>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</si>
  <si>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</si>
  <si>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</si>
  <si>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</si>
  <si>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</si>
  <si>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</si>
  <si>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</si>
  <si>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</si>
  <si>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</si>
  <si>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</si>
  <si>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</si>
  <si>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</si>
  <si>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</si>
  <si>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</si>
  <si>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</si>
  <si>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</si>
  <si>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</si>
  <si>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</si>
  <si>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</si>
  <si>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</si>
  <si>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</si>
  <si>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</si>
  <si>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</si>
  <si>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</si>
  <si>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</si>
  <si>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</si>
  <si>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</si>
  <si>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</si>
  <si>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</si>
  <si>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</si>
  <si>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</si>
  <si>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</si>
  <si>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</si>
  <si>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</si>
  <si>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</si>
  <si>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</si>
  <si>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</si>
  <si>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</si>
  <si>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</si>
  <si>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</si>
  <si>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</si>
  <si>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</si>
  <si>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</si>
  <si>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</si>
  <si>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</si>
  <si>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</si>
  <si>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</si>
  <si>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</si>
  <si>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</si>
  <si>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</si>
  <si>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</si>
  <si>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</si>
  <si>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</si>
  <si>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</si>
  <si>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</si>
  <si>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</si>
  <si>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</si>
  <si>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</si>
  <si>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</si>
  <si>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</si>
  <si>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</si>
  <si>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</si>
  <si>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</si>
  <si>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</si>
  <si>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</si>
  <si>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</si>
  <si>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</si>
  <si>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</si>
  <si>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</si>
  <si>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</si>
  <si>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</si>
  <si>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</si>
  <si>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</si>
  <si>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</si>
  <si>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</si>
  <si>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</si>
  <si>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</si>
  <si>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</si>
  <si>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</si>
  <si>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</si>
  <si>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</si>
  <si>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</si>
  <si>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</si>
  <si>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</si>
  <si>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</si>
  <si>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</si>
  <si>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</si>
  <si>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</si>
  <si>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</si>
  <si>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</si>
  <si>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</si>
  <si>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</si>
  <si>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</si>
  <si>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</si>
  <si>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</si>
  <si>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</si>
  <si>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</si>
  <si>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</si>
  <si>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</si>
  <si>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</si>
  <si>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</si>
  <si>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</si>
  <si>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</si>
  <si>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</si>
  <si>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</si>
  <si>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</si>
  <si>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</si>
  <si>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</si>
  <si>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</si>
  <si>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</si>
  <si>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</si>
  <si>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</si>
  <si>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</si>
  <si>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</si>
  <si>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</si>
  <si>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</si>
  <si>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</si>
  <si>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</si>
  <si>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</si>
  <si>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</si>
  <si>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</si>
  <si>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</si>
  <si>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</si>
  <si>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</si>
  <si>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</si>
  <si>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</si>
  <si>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</si>
  <si>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</si>
  <si>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</si>
  <si>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</si>
  <si>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</si>
  <si>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</si>
  <si>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</si>
  <si>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</si>
  <si>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</si>
  <si>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</si>
  <si>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</si>
  <si>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</si>
  <si>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</si>
  <si>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</si>
  <si>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</si>
  <si>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</si>
  <si>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</si>
  <si>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</si>
  <si>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</si>
  <si>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</si>
  <si>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</si>
  <si>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</si>
  <si>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</si>
  <si>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</si>
  <si>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</si>
  <si>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</si>
  <si>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</si>
  <si>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</si>
  <si>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</si>
  <si>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</si>
  <si>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</si>
  <si>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</si>
  <si>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</si>
  <si>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</si>
  <si>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</si>
  <si>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</si>
  <si>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</si>
  <si>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</si>
  <si>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</si>
  <si>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</si>
  <si>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</si>
  <si>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</si>
  <si>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</si>
  <si>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</si>
  <si>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</si>
  <si>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</si>
  <si>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</si>
  <si>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</si>
  <si>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</si>
  <si>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</si>
  <si>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</si>
  <si>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</si>
  <si>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</si>
  <si>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</si>
  <si>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</si>
  <si>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</si>
  <si>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</si>
  <si>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</si>
  <si>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</si>
  <si>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</si>
  <si>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</si>
  <si>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</si>
  <si>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</si>
  <si>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</si>
  <si>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</si>
  <si>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</si>
  <si>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</si>
  <si>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</si>
  <si>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</si>
  <si>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</si>
  <si>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</si>
  <si>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</si>
  <si>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</si>
  <si>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</si>
  <si>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</si>
  <si>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</si>
  <si>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</si>
  <si>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</si>
  <si>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</si>
  <si>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</si>
  <si>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</si>
  <si>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</si>
  <si>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</si>
  <si>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</si>
  <si>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</si>
  <si>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</si>
  <si>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</si>
  <si>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</si>
  <si>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</si>
  <si>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</si>
  <si>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</si>
  <si>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</si>
  <si>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</si>
  <si>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</si>
  <si>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</si>
  <si>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</si>
  <si>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</si>
  <si>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</si>
  <si>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</si>
  <si>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</si>
  <si>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</si>
  <si>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</si>
  <si>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</si>
  <si>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</si>
  <si>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</si>
  <si>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</si>
  <si>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</si>
  <si>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</si>
  <si>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</si>
  <si>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</si>
  <si>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</si>
  <si>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</si>
  <si>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</si>
  <si>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</si>
  <si>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</si>
  <si>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</si>
  <si>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</si>
  <si>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</si>
  <si>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</si>
  <si>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</si>
  <si>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</si>
  <si>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</si>
  <si>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</si>
  <si>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</si>
  <si>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</si>
  <si>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</si>
  <si>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</si>
  <si>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</si>
  <si>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</si>
  <si>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</si>
  <si>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</si>
  <si>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</si>
  <si>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</si>
  <si>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</si>
  <si>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</si>
  <si>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</si>
  <si>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</si>
  <si>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</si>
  <si>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</si>
  <si>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</si>
  <si>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</si>
  <si>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</si>
  <si>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</si>
  <si>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</si>
  <si>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</si>
  <si>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</si>
  <si>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</si>
  <si>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</si>
  <si>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</si>
  <si>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</si>
  <si>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</si>
  <si>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</si>
  <si>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</si>
  <si>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</si>
  <si>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</si>
  <si>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</si>
  <si>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</si>
  <si>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</si>
  <si>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</si>
  <si>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</si>
  <si>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</si>
  <si>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</si>
  <si>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</si>
  <si>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</si>
  <si>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</si>
  <si>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</si>
  <si>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</si>
  <si>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</si>
  <si>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</si>
  <si>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</si>
  <si>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</si>
  <si>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</si>
  <si>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</si>
  <si>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</si>
  <si>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</si>
  <si>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</si>
  <si>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</si>
  <si>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</si>
  <si>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</si>
  <si>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</si>
  <si>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</si>
  <si>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</si>
  <si>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</si>
  <si>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</si>
  <si>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</si>
  <si>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</si>
  <si>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</si>
  <si>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</si>
  <si>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</si>
  <si>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</si>
  <si>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</si>
  <si>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</si>
  <si>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</si>
  <si>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</si>
  <si>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</si>
  <si>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</si>
  <si>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</si>
  <si>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</si>
  <si>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</si>
  <si>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</si>
  <si>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</si>
  <si>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</si>
  <si>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</si>
  <si>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</si>
  <si>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</si>
  <si>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</si>
  <si>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</si>
  <si>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</si>
  <si>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</si>
  <si>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</si>
  <si>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</si>
  <si>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</si>
  <si>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</si>
  <si>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</si>
  <si>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</si>
  <si>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</si>
  <si>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</si>
  <si>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</si>
  <si>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</si>
  <si>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</si>
  <si>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</si>
  <si>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</si>
  <si>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</si>
  <si>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</si>
  <si>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</si>
  <si>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</si>
  <si>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</si>
  <si>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</si>
  <si>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</si>
  <si>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</si>
  <si>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</si>
  <si>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</si>
  <si>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</si>
  <si>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</si>
  <si>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</si>
  <si>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</si>
  <si>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</si>
  <si>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</si>
  <si>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</si>
  <si>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</si>
  <si>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</si>
  <si>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</si>
  <si>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</si>
  <si>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</si>
  <si>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</si>
  <si>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</si>
  <si>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</si>
  <si>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</si>
  <si>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</si>
  <si>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</si>
  <si>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</si>
  <si>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</si>
  <si>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</si>
  <si>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</si>
  <si>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</si>
  <si>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</si>
  <si>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</si>
  <si>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</si>
  <si>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</si>
  <si>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</si>
  <si>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</si>
  <si>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</si>
  <si>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</si>
  <si>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</si>
  <si>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</si>
  <si>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</si>
  <si>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</si>
  <si>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</si>
  <si>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</si>
  <si>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</si>
  <si>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</si>
  <si>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</si>
  <si>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</si>
  <si>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</si>
  <si>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</si>
  <si>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</si>
  <si>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</si>
  <si>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</si>
  <si>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</si>
  <si>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</si>
  <si>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</si>
  <si>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</si>
  <si>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</si>
  <si>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</si>
  <si>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</si>
  <si>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</si>
  <si>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</si>
  <si>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</si>
  <si>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</si>
  <si>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</si>
  <si>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</si>
  <si>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</si>
  <si>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</si>
  <si>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</si>
  <si>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</si>
  <si>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</si>
  <si>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</si>
  <si>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</si>
  <si>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</si>
  <si>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</si>
  <si>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</si>
  <si>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</si>
  <si>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</si>
  <si>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</si>
  <si>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</si>
  <si>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</si>
  <si>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</si>
  <si>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</si>
  <si>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</si>
  <si>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</si>
  <si>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</si>
  <si>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</si>
  <si>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</si>
  <si>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</si>
  <si>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</si>
  <si>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</si>
  <si>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</si>
  <si>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</si>
  <si>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</si>
  <si>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</si>
  <si>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</si>
  <si>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</si>
  <si>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</si>
  <si>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</si>
  <si>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</si>
  <si>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</si>
  <si>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</si>
  <si>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</si>
  <si>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</si>
  <si>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</si>
  <si>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</si>
  <si>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</si>
  <si>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</si>
  <si>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</si>
  <si>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</si>
  <si>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</si>
  <si>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</si>
  <si>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</si>
  <si>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</si>
  <si>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</si>
  <si>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</si>
  <si>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</si>
  <si>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</si>
  <si>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</si>
  <si>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</si>
  <si>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</si>
  <si>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</si>
  <si>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</si>
  <si>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</si>
  <si>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</si>
  <si>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</si>
  <si>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</si>
  <si>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</si>
  <si>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</si>
  <si>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</si>
  <si>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</si>
  <si>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</si>
  <si>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</si>
  <si>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</si>
  <si>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</si>
  <si>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</si>
  <si>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</si>
  <si>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</si>
  <si>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</si>
  <si>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</si>
  <si>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</si>
  <si>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</si>
  <si>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</si>
  <si>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</si>
  <si>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</si>
  <si>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</si>
  <si>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</si>
  <si>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</si>
  <si>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</si>
  <si>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</si>
  <si>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</si>
  <si>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</si>
  <si>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</si>
  <si>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</si>
  <si>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</si>
  <si>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</si>
  <si>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</si>
  <si>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</si>
  <si>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</si>
  <si>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</si>
  <si>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</si>
  <si>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</si>
  <si>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</si>
  <si>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</si>
  <si>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</si>
  <si>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</si>
  <si>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</si>
  <si>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</si>
  <si>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</si>
  <si>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</si>
  <si>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</si>
  <si>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</si>
  <si>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</si>
  <si>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</si>
  <si>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</si>
  <si>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</si>
  <si>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</si>
  <si>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</si>
  <si>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</si>
  <si>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</si>
  <si>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</si>
  <si>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</si>
  <si>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</si>
  <si>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</si>
  <si>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</si>
  <si>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</si>
  <si>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</si>
  <si>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</si>
  <si>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</si>
  <si>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</si>
  <si>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</si>
  <si>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</si>
  <si>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</si>
  <si>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</si>
  <si>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</si>
  <si>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</si>
  <si>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</si>
  <si>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</si>
  <si>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</si>
  <si>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</si>
  <si>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</si>
  <si>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</si>
  <si>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</si>
  <si>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</si>
  <si>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</si>
  <si>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</si>
  <si>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</si>
  <si>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</si>
  <si>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</si>
  <si>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</si>
  <si>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</si>
  <si>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</si>
  <si>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</si>
  <si>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</si>
  <si>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</si>
  <si>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</si>
  <si>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</si>
  <si>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</si>
  <si>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</si>
  <si>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</si>
  <si>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</si>
  <si>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</si>
  <si>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</si>
  <si>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</si>
  <si>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</si>
  <si>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</si>
  <si>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</si>
  <si>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</si>
  <si>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</si>
  <si>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</si>
  <si>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</si>
  <si>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</si>
  <si>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</si>
  <si>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</si>
  <si>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</si>
  <si>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</si>
  <si>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</si>
  <si>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</si>
  <si>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</si>
  <si>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</si>
  <si>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</si>
  <si>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</si>
  <si>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</si>
  <si>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</si>
  <si>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</si>
  <si>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</si>
  <si>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</si>
  <si>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</si>
  <si>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</si>
  <si>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</si>
  <si>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</si>
  <si>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</si>
  <si>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</si>
  <si>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</si>
  <si>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</si>
  <si>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</si>
  <si>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</si>
  <si>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</si>
  <si>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</si>
  <si>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</si>
  <si>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</si>
  <si>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</si>
  <si>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</si>
  <si>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</si>
  <si>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</si>
  <si>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</si>
  <si>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</si>
  <si>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</si>
  <si>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</si>
  <si>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</si>
  <si>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</si>
  <si>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</si>
  <si>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</si>
  <si>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</si>
  <si>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</si>
  <si>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</si>
  <si>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</si>
  <si>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</si>
  <si>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</si>
  <si>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</si>
  <si>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</si>
  <si>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</si>
  <si>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</si>
  <si>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</si>
  <si>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</si>
  <si>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</si>
  <si>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</si>
  <si>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</si>
  <si>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</si>
  <si>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</si>
  <si>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</si>
  <si>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</si>
  <si>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</si>
  <si>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</si>
  <si>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</si>
  <si>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</si>
  <si>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</si>
  <si>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</si>
  <si>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</si>
  <si>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</si>
  <si>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</si>
  <si>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</si>
  <si>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</si>
  <si>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</si>
  <si>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</si>
  <si>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</si>
  <si>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</si>
  <si>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</si>
  <si>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</si>
  <si>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</si>
  <si>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</si>
  <si>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</si>
  <si>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</si>
  <si>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</si>
  <si>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</si>
  <si>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</si>
  <si>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</si>
  <si>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</si>
  <si>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</si>
  <si>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</si>
  <si>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</si>
  <si>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</si>
  <si>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</si>
  <si>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</si>
  <si>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</si>
  <si>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</si>
  <si>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</si>
  <si>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</si>
  <si>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</si>
  <si>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</si>
  <si>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</si>
  <si>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</si>
  <si>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</si>
  <si>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</si>
  <si>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</si>
  <si>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</si>
  <si>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</si>
  <si>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</si>
  <si>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</si>
  <si>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</si>
  <si>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</si>
  <si>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</si>
  <si>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</si>
  <si>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</si>
  <si>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</si>
  <si>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</si>
  <si>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</si>
  <si>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</si>
  <si>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</si>
  <si>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</si>
  <si>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</si>
  <si>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</si>
  <si>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</si>
  <si>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</si>
  <si>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</si>
  <si>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</si>
  <si>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</si>
  <si>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</si>
  <si>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</si>
  <si>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</si>
  <si>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</si>
  <si>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</si>
  <si>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</si>
  <si>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</si>
  <si>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</si>
  <si>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</si>
  <si>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</si>
  <si>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</si>
  <si>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</si>
  <si>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</si>
  <si>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</si>
  <si>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</si>
  <si>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</si>
  <si>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</si>
  <si>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</si>
  <si>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</si>
  <si>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</si>
  <si>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</si>
  <si>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</si>
  <si>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</si>
  <si>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</si>
  <si>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</si>
  <si>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</si>
  <si>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</si>
  <si>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</si>
  <si>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</si>
  <si>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</si>
  <si>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</si>
  <si>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</si>
  <si>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</si>
  <si>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</si>
  <si>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</si>
  <si>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</si>
  <si>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</si>
  <si>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</si>
  <si>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</si>
  <si>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</si>
  <si>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</si>
  <si>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</si>
  <si>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</si>
  <si>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</si>
  <si>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</si>
  <si>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</si>
  <si>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</si>
  <si>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</si>
  <si>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</si>
  <si>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</si>
  <si>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</si>
  <si>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</si>
  <si>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</si>
  <si>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</si>
  <si>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</si>
  <si>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</si>
  <si>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</si>
  <si>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</si>
  <si>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</si>
  <si>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</si>
  <si>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</si>
  <si>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</si>
  <si>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</si>
  <si>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</si>
  <si>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</si>
  <si>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</si>
  <si>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</si>
  <si>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</si>
  <si>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</si>
  <si>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</si>
  <si>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</si>
  <si>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</si>
  <si>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</si>
  <si>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</si>
  <si>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</si>
  <si>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</si>
  <si>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</si>
  <si>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</si>
  <si>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</si>
  <si>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</si>
  <si>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</si>
  <si>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</si>
  <si>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</si>
  <si>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</si>
  <si>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</si>
  <si>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</si>
  <si>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</si>
  <si>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</si>
  <si>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</si>
  <si>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</si>
  <si>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</si>
  <si>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</si>
  <si>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</si>
  <si>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</si>
  <si>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</si>
  <si>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</si>
  <si>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</si>
  <si>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</si>
  <si>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</si>
  <si>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</si>
  <si>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</si>
  <si>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</si>
  <si>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</si>
  <si>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</si>
  <si>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</si>
  <si>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</si>
  <si>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</si>
  <si>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</si>
  <si>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</si>
  <si>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</si>
  <si>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</si>
  <si>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</si>
  <si>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</si>
  <si>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</si>
  <si>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</si>
  <si>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</si>
  <si>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</si>
  <si>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</si>
  <si>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</si>
  <si>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</si>
  <si>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</si>
  <si>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</si>
  <si>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</si>
  <si>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</si>
  <si>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</si>
  <si>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</si>
  <si>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</si>
  <si>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</si>
  <si>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</si>
  <si>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</si>
  <si>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</si>
  <si>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</si>
  <si>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</si>
  <si>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</si>
  <si>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</si>
  <si>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</si>
  <si>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</si>
  <si>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</si>
  <si>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</si>
  <si>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</si>
  <si>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</si>
  <si>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</si>
  <si>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</si>
  <si>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</si>
  <si>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</si>
  <si>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</si>
  <si>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</si>
  <si>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</si>
  <si>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</si>
  <si>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</si>
  <si>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</si>
  <si>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</si>
  <si>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</si>
  <si>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</si>
  <si>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</si>
  <si>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</si>
  <si>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</si>
  <si>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</si>
  <si>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</si>
  <si>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</si>
  <si>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</si>
  <si>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</si>
  <si>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</si>
  <si>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</si>
  <si>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</si>
  <si>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</si>
  <si>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</si>
  <si>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</si>
  <si>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</si>
  <si>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</si>
  <si>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</si>
  <si>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</si>
  <si>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</si>
  <si>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</si>
  <si>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</si>
  <si>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</si>
  <si>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</si>
  <si>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</si>
  <si>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</si>
  <si>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</si>
  <si>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</si>
  <si>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</si>
  <si>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</si>
  <si>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</si>
  <si>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</si>
  <si>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</si>
  <si>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</si>
  <si>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</si>
  <si>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</si>
  <si>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</si>
  <si>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</si>
  <si>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</si>
  <si>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</si>
  <si>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</si>
  <si>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</si>
  <si>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</si>
  <si>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</si>
  <si>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</si>
  <si>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</si>
  <si>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</si>
  <si>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</si>
  <si>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</si>
  <si>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</si>
  <si>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</si>
  <si>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</si>
  <si>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</si>
  <si>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</si>
  <si>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</si>
  <si>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</si>
  <si>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</si>
  <si>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</si>
  <si>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</si>
  <si>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</si>
  <si>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</si>
  <si>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</si>
  <si>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</si>
  <si>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</si>
  <si>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</si>
  <si>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</si>
  <si>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</si>
  <si>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</si>
  <si>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</si>
  <si>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</si>
  <si>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</si>
  <si>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</si>
  <si>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</si>
  <si>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</si>
  <si>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</si>
  <si>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</si>
  <si>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</si>
  <si>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</si>
  <si>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</si>
  <si>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</si>
  <si>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</si>
  <si>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</si>
  <si>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</si>
  <si>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</si>
  <si>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</si>
  <si>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</si>
  <si>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</si>
  <si>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</si>
  <si>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</si>
  <si>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</si>
  <si>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</si>
  <si>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</si>
  <si>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</si>
  <si>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</si>
  <si>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</si>
  <si>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</si>
  <si>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</si>
  <si>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</si>
  <si>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</si>
  <si>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</si>
  <si>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</si>
  <si>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</si>
  <si>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</si>
  <si>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</si>
  <si>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</si>
  <si>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</si>
  <si>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</si>
  <si>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</si>
  <si>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</si>
  <si>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</si>
  <si>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</si>
  <si>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</si>
  <si>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</si>
  <si>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</si>
  <si>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</si>
  <si>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</si>
  <si>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</si>
  <si>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</si>
  <si>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</si>
  <si>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</si>
  <si>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</si>
  <si>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</si>
  <si>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</si>
  <si>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</si>
  <si>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</si>
  <si>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</si>
  <si>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</si>
  <si>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</si>
  <si>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</si>
  <si>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</si>
  <si>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</si>
  <si>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</si>
  <si>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</si>
  <si>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</si>
  <si>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</si>
  <si>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</si>
  <si>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</si>
  <si>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</si>
  <si>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</si>
  <si>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</si>
  <si>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</si>
  <si>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</si>
  <si>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</si>
  <si>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</si>
  <si>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</si>
  <si>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</si>
  <si>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</si>
  <si>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</si>
  <si>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</si>
  <si>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</si>
  <si>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</si>
  <si>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</si>
  <si>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</si>
  <si>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</si>
  <si>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</si>
  <si>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</si>
  <si>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</si>
  <si>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</si>
  <si>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</si>
  <si>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</si>
  <si>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</si>
  <si>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</si>
  <si>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</si>
  <si>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</si>
  <si>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</si>
  <si>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</si>
  <si>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</si>
  <si>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</si>
  <si>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</si>
  <si>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</si>
  <si>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</si>
  <si>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</si>
  <si>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</si>
  <si>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</si>
  <si>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</si>
  <si>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</si>
  <si>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</si>
  <si>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</si>
  <si>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</si>
  <si>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</si>
  <si>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</si>
  <si>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</si>
  <si>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</si>
  <si>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</si>
  <si>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</si>
  <si>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</si>
  <si>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</si>
  <si>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</si>
  <si>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</si>
  <si>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</si>
  <si>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</si>
  <si>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</si>
  <si>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</si>
  <si>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</si>
  <si>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</si>
  <si>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</si>
  <si>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</si>
  <si>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</si>
  <si>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</si>
  <si>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</si>
  <si>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</si>
  <si>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</si>
  <si>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</si>
  <si>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</si>
  <si>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</si>
  <si>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</si>
  <si>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</si>
  <si>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</si>
  <si>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</si>
  <si>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</si>
  <si>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</si>
  <si>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</si>
  <si>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</si>
  <si>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</si>
  <si>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</si>
  <si>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</si>
  <si>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</si>
  <si>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</si>
  <si>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</si>
  <si>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</si>
  <si>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</si>
  <si>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</si>
  <si>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</si>
  <si>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</si>
  <si>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</si>
  <si>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</si>
  <si>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</si>
  <si>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</si>
  <si>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</si>
  <si>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</si>
  <si>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</si>
  <si>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</si>
  <si>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</si>
  <si>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</si>
  <si>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</si>
  <si>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</si>
  <si>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</si>
  <si>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</si>
  <si>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</si>
  <si>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</si>
  <si>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</si>
  <si>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</si>
  <si>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</si>
  <si>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</si>
  <si>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</si>
  <si>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</si>
  <si>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</si>
  <si>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</si>
  <si>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</si>
  <si>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</si>
  <si>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</si>
  <si>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</si>
  <si>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</si>
  <si>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</si>
  <si>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</si>
  <si>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</si>
  <si>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</si>
  <si>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</si>
  <si>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</si>
  <si>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</si>
  <si>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</si>
  <si>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</si>
  <si>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</si>
  <si>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</si>
  <si>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</si>
  <si>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</si>
  <si>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</si>
  <si>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</si>
  <si>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</si>
  <si>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</si>
  <si>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</si>
  <si>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</si>
  <si>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</si>
  <si>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</si>
  <si>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</si>
  <si>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</si>
  <si>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</si>
  <si>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</si>
  <si>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</si>
  <si>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</si>
  <si>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</si>
  <si>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</si>
  <si>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</si>
  <si>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</si>
  <si>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</si>
  <si>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</si>
  <si>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</si>
  <si>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</si>
  <si>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</si>
  <si>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</si>
  <si>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</si>
  <si>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</si>
  <si>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</si>
  <si>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</si>
  <si>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</si>
  <si>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</si>
  <si>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</si>
  <si>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</si>
  <si>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</si>
  <si>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</si>
  <si>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</si>
  <si>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</si>
  <si>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</si>
  <si>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</si>
  <si>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</si>
  <si>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</si>
  <si>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</si>
  <si>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</si>
  <si>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</si>
  <si>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</si>
  <si>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</si>
  <si>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</si>
  <si>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</si>
  <si>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</si>
  <si>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</si>
  <si>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</si>
  <si>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</si>
  <si>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</si>
  <si>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</si>
  <si>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</si>
  <si>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</si>
  <si>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</si>
  <si>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</si>
  <si>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</si>
  <si>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</si>
  <si>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</si>
  <si>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</si>
  <si>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</si>
  <si>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</si>
  <si>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</si>
  <si>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</si>
  <si>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</si>
  <si>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</si>
  <si>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</si>
  <si>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</si>
  <si>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</si>
  <si>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</si>
  <si>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</si>
  <si>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</si>
  <si>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</si>
  <si>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</si>
  <si>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</si>
  <si>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</si>
  <si>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</si>
  <si>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</si>
  <si>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</si>
  <si>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</si>
  <si>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</si>
  <si>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</si>
  <si>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</si>
  <si>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</si>
  <si>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</si>
  <si>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</si>
  <si>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</si>
  <si>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</si>
  <si>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</si>
  <si>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</si>
  <si>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</si>
  <si>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</si>
  <si>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</si>
  <si>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</si>
  <si>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</si>
  <si>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</si>
  <si>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</si>
  <si>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</si>
  <si>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</si>
  <si>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</si>
  <si>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</si>
  <si>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</si>
  <si>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</si>
  <si>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</si>
  <si>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</si>
  <si>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</si>
  <si>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</si>
  <si>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</si>
  <si>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</si>
  <si>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</si>
  <si>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</si>
  <si>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</si>
  <si>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</si>
  <si>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</si>
  <si>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</si>
  <si>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</si>
  <si>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</si>
  <si>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</si>
  <si>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</si>
  <si>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</si>
  <si>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</si>
  <si>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</si>
  <si>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</si>
  <si>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</si>
  <si>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</si>
  <si>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</si>
  <si>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</si>
  <si>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</si>
  <si>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</si>
  <si>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</si>
  <si>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</si>
  <si>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</si>
  <si>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</si>
  <si>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</si>
  <si>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</si>
  <si>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</si>
  <si>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</si>
  <si>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</si>
  <si>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</si>
  <si>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</si>
  <si>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</si>
  <si>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</si>
  <si>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</si>
  <si>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</si>
  <si>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</si>
  <si>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</si>
  <si>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</si>
  <si>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</si>
  <si>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</si>
  <si>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</si>
  <si>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</si>
  <si>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</si>
  <si>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</si>
  <si>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</si>
  <si>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</si>
  <si>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</si>
  <si>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</si>
  <si>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</si>
  <si>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</si>
  <si>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</si>
  <si>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</si>
  <si>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</si>
  <si>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</si>
  <si>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</si>
  <si>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</si>
  <si>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</si>
  <si>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</si>
  <si>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</si>
  <si>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</si>
  <si>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</si>
  <si>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</si>
  <si>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</si>
  <si>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</si>
  <si>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</si>
  <si>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</si>
  <si>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</si>
  <si>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</si>
  <si>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</si>
  <si>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</si>
  <si>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</si>
  <si>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</si>
  <si>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</si>
  <si>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</si>
  <si>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</si>
  <si>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</si>
  <si>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</si>
  <si>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</si>
  <si>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</si>
  <si>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</si>
  <si>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</si>
  <si>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</si>
  <si>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</si>
  <si>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</si>
  <si>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</si>
  <si>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</si>
  <si>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</si>
  <si>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</si>
  <si>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</si>
  <si>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</si>
  <si>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</si>
  <si>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</si>
  <si>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</si>
  <si>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</si>
  <si>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</si>
  <si>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</si>
  <si>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</si>
  <si>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</si>
  <si>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</si>
  <si>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</si>
  <si>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</si>
  <si>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</si>
  <si>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</si>
  <si>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</si>
  <si>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</si>
  <si>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</si>
  <si>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</si>
  <si>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</si>
  <si>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</si>
  <si>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</si>
  <si>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</si>
  <si>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</si>
  <si>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</si>
  <si>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</si>
  <si>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</si>
  <si>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</si>
  <si>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</si>
  <si>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</si>
  <si>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</si>
  <si>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</si>
  <si>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</si>
  <si>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</si>
  <si>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</si>
  <si>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</si>
  <si>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</si>
  <si>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</si>
  <si>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</si>
  <si>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</si>
  <si>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</si>
  <si>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</si>
  <si>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</si>
  <si>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</si>
  <si>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</si>
  <si>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</si>
  <si>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</si>
  <si>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</si>
  <si>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</si>
  <si>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</si>
  <si>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</si>
  <si>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</si>
  <si>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</si>
  <si>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</si>
  <si>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</si>
  <si>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</si>
  <si>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</si>
  <si>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</si>
  <si>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</si>
  <si>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</si>
  <si>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</si>
  <si>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</si>
  <si>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</si>
  <si>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</si>
  <si>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</si>
  <si>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</si>
  <si>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</si>
  <si>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</si>
  <si>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</si>
  <si>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</si>
  <si>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</si>
  <si>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</si>
  <si>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</si>
  <si>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</si>
  <si>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</si>
  <si>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</si>
  <si>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</si>
  <si>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</si>
  <si>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</si>
  <si>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</si>
  <si>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</si>
  <si>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</si>
  <si>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</si>
  <si>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</si>
  <si>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</si>
  <si>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</si>
  <si>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</si>
  <si>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</si>
  <si>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</si>
  <si>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</si>
  <si>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</si>
  <si>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</si>
  <si>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</si>
  <si>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</si>
  <si>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</si>
  <si>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</si>
  <si>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</si>
  <si>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</si>
  <si>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</si>
  <si>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</si>
  <si>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</si>
  <si>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</si>
  <si>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</si>
  <si>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</si>
  <si>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</si>
  <si>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</si>
  <si>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</si>
  <si>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</si>
  <si>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</si>
  <si>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</si>
  <si>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</si>
  <si>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</si>
  <si>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</si>
  <si>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</si>
  <si>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</si>
  <si>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</si>
  <si>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</si>
  <si>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</si>
  <si>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</si>
  <si>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</si>
  <si>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</si>
  <si>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</si>
  <si>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</si>
  <si>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</si>
  <si>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</si>
  <si>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</si>
  <si>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</si>
  <si>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</si>
  <si>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</si>
  <si>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</si>
  <si>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</si>
  <si>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</si>
  <si>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</si>
  <si>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</si>
  <si>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</si>
  <si>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</si>
  <si>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</si>
  <si>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</si>
  <si>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</si>
  <si>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</si>
  <si>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</si>
  <si>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</si>
  <si>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</si>
  <si>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</si>
  <si>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</si>
  <si>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</si>
  <si>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</si>
  <si>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</si>
  <si>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</si>
  <si>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</si>
  <si>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</si>
  <si>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</si>
  <si>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</si>
  <si>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</si>
  <si>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</si>
  <si>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</si>
  <si>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</si>
  <si>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</si>
  <si>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</si>
  <si>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</si>
  <si>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</si>
  <si>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</si>
  <si>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</si>
  <si>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</si>
  <si>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</si>
  <si>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</si>
  <si>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</si>
  <si>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</si>
  <si>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</si>
  <si>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</si>
  <si>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</si>
  <si>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</si>
  <si>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</si>
  <si>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</si>
  <si>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</si>
  <si>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</si>
  <si>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</si>
  <si>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</si>
  <si>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</si>
  <si>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</si>
  <si>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</si>
  <si>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</si>
  <si>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</si>
  <si>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</si>
  <si>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</si>
  <si>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</si>
  <si>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</si>
  <si>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</si>
  <si>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</si>
  <si>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</si>
  <si>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</si>
  <si>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</si>
  <si>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</si>
  <si>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</si>
  <si>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</si>
  <si>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</si>
  <si>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</si>
  <si>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</si>
  <si>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</si>
  <si>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</si>
  <si>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</si>
  <si>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</si>
  <si>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</si>
  <si>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</si>
  <si>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</si>
  <si>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</si>
  <si>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</si>
  <si>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</si>
  <si>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</si>
  <si>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</si>
  <si>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</si>
  <si>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</si>
  <si>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</si>
  <si>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</si>
  <si>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</si>
  <si>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</si>
  <si>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</si>
  <si>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</si>
  <si>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</si>
  <si>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</si>
  <si>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</si>
  <si>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</si>
  <si>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</si>
  <si>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</si>
  <si>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</si>
  <si>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</si>
  <si>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</si>
  <si>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</si>
  <si>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</si>
  <si>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</si>
  <si>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</si>
  <si>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</si>
  <si>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</si>
  <si>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</si>
  <si>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</si>
  <si>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</si>
  <si>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</si>
  <si>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</si>
  <si>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</si>
  <si>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</si>
  <si>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</si>
  <si>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</si>
  <si>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</si>
  <si>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</si>
  <si>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</si>
  <si>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</si>
  <si>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</si>
  <si>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</si>
  <si>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</si>
  <si>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</si>
  <si>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</si>
  <si>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</si>
  <si>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</si>
  <si>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</si>
  <si>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</si>
  <si>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</si>
  <si>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</si>
  <si>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</si>
  <si>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</si>
  <si>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</si>
  <si>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</si>
  <si>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</si>
  <si>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</si>
  <si>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</si>
  <si>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</si>
  <si>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</si>
  <si>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</si>
  <si>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</si>
  <si>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</si>
  <si>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</si>
  <si>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</si>
  <si>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</si>
  <si>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</si>
  <si>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</si>
  <si>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</si>
  <si>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</si>
  <si>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</si>
  <si>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</si>
  <si>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</si>
  <si>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</si>
  <si>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</si>
  <si>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</si>
  <si>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</si>
  <si>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</si>
  <si>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</si>
  <si>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</si>
  <si>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</si>
  <si>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</si>
  <si>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</si>
  <si>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</si>
  <si>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</si>
  <si>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</si>
  <si>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</si>
  <si>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</si>
  <si>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</si>
  <si>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</si>
  <si>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</si>
  <si>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</si>
  <si>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</si>
  <si>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</si>
  <si>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</si>
  <si>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</si>
  <si>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</si>
  <si>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</si>
  <si>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</si>
  <si>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</si>
  <si>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</si>
  <si>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</si>
  <si>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</si>
  <si>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</si>
  <si>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</si>
  <si>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</si>
  <si>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</si>
  <si>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</si>
  <si>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</si>
  <si>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</si>
  <si>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</si>
  <si>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</si>
  <si>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</si>
  <si>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</si>
  <si>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</si>
  <si>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</si>
  <si>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</si>
  <si>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</si>
  <si>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</si>
  <si>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</si>
  <si>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</si>
  <si>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</si>
  <si>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</si>
  <si>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</si>
  <si>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</si>
  <si>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</si>
  <si>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</si>
  <si>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</si>
  <si>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</si>
  <si>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</si>
  <si>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</si>
  <si>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</si>
  <si>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</si>
  <si>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</si>
  <si>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</si>
  <si>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</si>
  <si>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</si>
  <si>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</si>
  <si>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</si>
  <si>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</si>
  <si>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</si>
  <si>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</si>
  <si>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</si>
  <si>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</si>
  <si>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</si>
  <si>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</si>
  <si>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</si>
  <si>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</si>
  <si>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</si>
  <si>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</si>
  <si>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</si>
  <si>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</si>
  <si>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</si>
  <si>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</si>
  <si>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</si>
  <si>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</si>
  <si>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</si>
  <si>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</si>
  <si>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</si>
  <si>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</si>
  <si>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</si>
  <si>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</si>
  <si>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</si>
  <si>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</si>
  <si>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</si>
  <si>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</si>
  <si>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</si>
  <si>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</si>
  <si>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</si>
  <si>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</si>
  <si>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</si>
  <si>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</si>
  <si>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</si>
  <si>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</si>
  <si>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</si>
  <si>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</si>
  <si>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</si>
  <si>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</si>
  <si>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</si>
  <si>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</si>
  <si>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</si>
  <si>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</si>
  <si>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</si>
  <si>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</si>
  <si>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</si>
  <si>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</si>
  <si>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</si>
  <si>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</si>
  <si>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</si>
  <si>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</si>
  <si>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</si>
  <si>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</si>
  <si>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</si>
  <si>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</si>
  <si>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</si>
  <si>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</si>
  <si>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</si>
  <si>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</si>
  <si>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</si>
  <si>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</si>
  <si>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</si>
  <si>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</si>
  <si>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</si>
  <si>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</si>
  <si>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</si>
  <si>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</si>
  <si>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</si>
  <si>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</si>
  <si>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</si>
  <si>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</si>
  <si>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</si>
  <si>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</si>
  <si>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</si>
  <si>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</si>
  <si>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</si>
  <si>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</si>
  <si>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</si>
  <si>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</si>
  <si>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</si>
  <si>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</si>
  <si>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</si>
  <si>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</si>
  <si>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</si>
  <si>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</si>
  <si>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</si>
  <si>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</si>
  <si>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</si>
  <si>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</si>
  <si>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</si>
  <si>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</si>
  <si>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</si>
  <si>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</si>
  <si>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</si>
  <si>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</si>
  <si>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</si>
  <si>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</si>
  <si>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</si>
  <si>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</si>
  <si>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</si>
  <si>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</si>
  <si>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</si>
  <si>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</si>
  <si>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</si>
  <si>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</si>
  <si>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</si>
  <si>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</si>
  <si>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</si>
  <si>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</si>
  <si>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</si>
  <si>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</si>
  <si>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</si>
  <si>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</si>
  <si>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</si>
  <si>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</si>
  <si>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</si>
  <si>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</si>
  <si>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</si>
  <si>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</si>
  <si>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</si>
  <si>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</si>
  <si>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</si>
  <si>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</si>
  <si>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</si>
  <si>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</si>
  <si>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</si>
  <si>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</si>
  <si>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</si>
  <si>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</si>
  <si>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</si>
  <si>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</si>
  <si>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</si>
  <si>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</si>
  <si>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</si>
  <si>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</si>
  <si>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</si>
  <si>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</si>
  <si>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</si>
  <si>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</si>
  <si>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</si>
  <si>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</si>
  <si>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</si>
  <si>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</si>
  <si>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</si>
  <si>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</si>
  <si>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</si>
  <si>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</si>
  <si>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</si>
  <si>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</si>
  <si>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</si>
  <si>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</si>
  <si>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</si>
  <si>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</si>
  <si>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</si>
  <si>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</si>
  <si>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</si>
  <si>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</si>
  <si>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</si>
  <si>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</si>
  <si>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</si>
  <si>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</si>
  <si>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</si>
  <si>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</si>
  <si>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</si>
  <si>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</si>
  <si>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</si>
  <si>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</si>
  <si>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</si>
  <si>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</si>
  <si>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</si>
  <si>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</si>
  <si>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</si>
  <si>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</si>
  <si>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</si>
  <si>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</si>
  <si>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</si>
  <si>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</si>
  <si>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</si>
  <si>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</si>
  <si>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</si>
  <si>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</si>
  <si>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</si>
  <si>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</si>
  <si>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</si>
  <si>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</si>
  <si>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</si>
  <si>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</si>
  <si>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</si>
  <si>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</si>
  <si>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</si>
  <si>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</si>
  <si>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</si>
  <si>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</si>
  <si>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</si>
  <si>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</si>
  <si>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</si>
  <si>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</si>
  <si>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</si>
  <si>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</si>
  <si>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</si>
  <si>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</si>
  <si>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</si>
  <si>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</si>
  <si>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</si>
  <si>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</si>
  <si>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</si>
  <si>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</si>
  <si>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</si>
  <si>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</si>
  <si>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</si>
  <si>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</si>
  <si>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</si>
  <si>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</si>
  <si>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</si>
  <si>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</si>
  <si>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</si>
  <si>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</si>
  <si>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</si>
  <si>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</si>
  <si>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</si>
  <si>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</si>
  <si>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</si>
  <si>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</si>
  <si>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</si>
  <si>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</si>
  <si>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</si>
  <si>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</si>
  <si>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</si>
  <si>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</si>
  <si>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</si>
  <si>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</si>
  <si>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</si>
  <si>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</si>
  <si>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</si>
  <si>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</si>
  <si>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</si>
  <si>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</si>
  <si>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</si>
  <si>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</si>
  <si>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</si>
  <si>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</si>
  <si>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</si>
  <si>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</si>
  <si>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</si>
  <si>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</si>
  <si>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</si>
  <si>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</si>
  <si>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</si>
  <si>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</si>
  <si>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</si>
  <si>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</si>
  <si>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</si>
  <si>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</si>
  <si>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</si>
  <si>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</si>
  <si>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</si>
  <si>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</si>
  <si>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</si>
  <si>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</si>
  <si>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</si>
  <si>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</si>
  <si>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</si>
  <si>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</si>
  <si>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</si>
  <si>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</si>
  <si>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</si>
  <si>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</si>
  <si>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</si>
  <si>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</si>
  <si>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</si>
  <si>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</si>
  <si>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</si>
  <si>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</si>
  <si>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</si>
  <si>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</si>
  <si>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</si>
  <si>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</si>
  <si>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</si>
  <si>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</si>
  <si>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</si>
  <si>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</si>
  <si>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</si>
  <si>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</si>
  <si>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</si>
  <si>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</si>
  <si>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</si>
  <si>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</si>
  <si>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</si>
  <si>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</si>
  <si>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</si>
  <si>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</si>
  <si>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</si>
  <si>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</si>
  <si>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</si>
  <si>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</si>
  <si>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</si>
  <si>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</si>
  <si>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</si>
  <si>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</si>
  <si>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</si>
  <si>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</si>
  <si>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</si>
  <si>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</si>
  <si>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</si>
  <si>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</si>
  <si>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</si>
  <si>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</si>
  <si>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</si>
  <si>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</si>
  <si>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</si>
  <si>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</si>
  <si>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</si>
  <si>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</si>
  <si>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</si>
  <si>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</si>
  <si>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</si>
  <si>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</si>
  <si>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</si>
  <si>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</si>
  <si>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</si>
  <si>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</si>
  <si>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</si>
  <si>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</si>
  <si>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</si>
  <si>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</si>
  <si>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</si>
  <si>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</si>
  <si>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</si>
  <si>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</si>
  <si>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</si>
  <si>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</si>
  <si>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</si>
  <si>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</si>
  <si>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</si>
  <si>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</si>
  <si>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</si>
  <si>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</si>
  <si>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</si>
  <si>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</si>
  <si>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</si>
  <si>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</si>
  <si>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</si>
  <si>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</si>
  <si>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</si>
  <si>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</si>
  <si>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</si>
  <si>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</si>
  <si>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</si>
  <si>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</si>
  <si>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</si>
  <si>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</si>
  <si>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</si>
  <si>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</si>
  <si>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</si>
  <si>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</si>
  <si>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</si>
  <si>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</si>
  <si>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</si>
  <si>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</si>
  <si>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</si>
  <si>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</si>
  <si>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</si>
  <si>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</si>
  <si>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</si>
  <si>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</si>
  <si>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</si>
  <si>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</si>
  <si>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</si>
  <si>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</si>
  <si>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</si>
  <si>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</si>
  <si>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</si>
  <si>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</si>
  <si>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</si>
  <si>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</si>
  <si>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</si>
  <si>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</si>
  <si>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</si>
  <si>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</si>
  <si>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</si>
  <si>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</si>
  <si>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</si>
  <si>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</si>
  <si>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</si>
  <si>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</si>
  <si>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</si>
  <si>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</si>
  <si>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</si>
  <si>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</si>
  <si>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</si>
  <si>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</si>
  <si>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</si>
  <si>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</si>
  <si>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</si>
  <si>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</si>
  <si>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</si>
  <si>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</si>
  <si>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</si>
  <si>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</si>
  <si>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</si>
  <si>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</si>
  <si>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</si>
  <si>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</si>
  <si>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</si>
  <si>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</si>
  <si>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</si>
  <si>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</si>
  <si>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</si>
  <si>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</si>
  <si>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</si>
  <si>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</si>
  <si>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</si>
  <si>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</si>
  <si>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</si>
  <si>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</si>
  <si>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</si>
  <si>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</si>
  <si>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</si>
  <si>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</si>
  <si>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</si>
  <si>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</si>
  <si>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</si>
  <si>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</si>
  <si>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</si>
  <si>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</si>
  <si>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</si>
  <si>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</si>
  <si>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</si>
  <si>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</si>
  <si>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</si>
  <si>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</si>
  <si>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</si>
  <si>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</si>
  <si>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</si>
  <si>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</si>
  <si>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</si>
  <si>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</si>
  <si>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</si>
  <si>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</si>
  <si>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</si>
  <si>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</si>
  <si>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</si>
  <si>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</si>
  <si>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</si>
  <si>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</si>
  <si>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</si>
  <si>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</si>
  <si>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</si>
  <si>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</si>
  <si>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</si>
  <si>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</si>
  <si>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</si>
  <si>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</si>
  <si>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</si>
  <si>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</si>
  <si>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</si>
  <si>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</si>
  <si>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</si>
  <si>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</si>
  <si>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</si>
  <si>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</si>
  <si>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</si>
  <si>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</si>
  <si>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</si>
  <si>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</si>
  <si>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</si>
  <si>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</si>
  <si>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</si>
  <si>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</si>
  <si>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</si>
  <si>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</si>
  <si>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</si>
  <si>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</si>
  <si>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</si>
  <si>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</si>
  <si>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</si>
  <si>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</si>
  <si>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</si>
  <si>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</si>
  <si>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</si>
  <si>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</si>
  <si>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</si>
  <si>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</si>
  <si>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</si>
  <si>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</si>
  <si>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</si>
  <si>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</si>
  <si>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</si>
  <si>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</si>
  <si>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</si>
  <si>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</si>
  <si>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</si>
  <si>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</si>
  <si>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</si>
  <si>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</si>
  <si>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</si>
  <si>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</si>
  <si>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</si>
  <si>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</si>
  <si>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</si>
  <si>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</si>
  <si>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</si>
  <si>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</si>
  <si>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</si>
  <si>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</si>
  <si>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</si>
  <si>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</si>
  <si>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</si>
  <si>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</si>
  <si>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</si>
  <si>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</si>
  <si>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</si>
  <si>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</si>
  <si>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</si>
  <si>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</si>
  <si>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</si>
  <si>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</si>
  <si>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</si>
  <si>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</si>
  <si>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</si>
  <si>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</si>
  <si>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</si>
  <si>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</si>
  <si>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</si>
  <si>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</si>
  <si>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</si>
  <si>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</si>
  <si>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</si>
  <si>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</si>
  <si>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</si>
  <si>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</si>
  <si>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</si>
  <si>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</si>
  <si>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</si>
  <si>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</si>
  <si>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</si>
  <si>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</si>
  <si>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</si>
  <si>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</si>
  <si>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</si>
  <si>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</si>
  <si>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</si>
  <si>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</si>
  <si>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</si>
  <si>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</si>
  <si>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</si>
  <si>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</si>
  <si>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</si>
  <si>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</si>
  <si>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</si>
  <si>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</si>
  <si>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</si>
  <si>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</si>
  <si>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</si>
  <si>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</si>
  <si>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</si>
  <si>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</si>
  <si>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</si>
  <si>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</si>
  <si>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</si>
  <si>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</si>
  <si>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</si>
  <si>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</si>
  <si>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</si>
  <si>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</si>
  <si>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</si>
  <si>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</si>
  <si>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</si>
  <si>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</si>
  <si>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</si>
  <si>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</si>
  <si>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</si>
  <si>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</si>
  <si>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</si>
  <si>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</si>
  <si>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</si>
  <si>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</si>
  <si>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</si>
  <si>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</si>
  <si>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</si>
  <si>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</si>
  <si>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</si>
  <si>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</si>
  <si>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</si>
  <si>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</si>
  <si>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</si>
  <si>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</si>
  <si>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</si>
  <si>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</si>
  <si>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</si>
  <si>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</si>
  <si>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</si>
  <si>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</si>
  <si>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</si>
  <si>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</si>
  <si>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</si>
  <si>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</si>
  <si>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</si>
  <si>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</si>
  <si>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</si>
  <si>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</si>
  <si>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</si>
  <si>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</si>
  <si>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</si>
  <si>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</si>
  <si>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</si>
  <si>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</si>
  <si>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</si>
  <si>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</si>
  <si>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</si>
  <si>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</si>
  <si>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</si>
  <si>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</si>
  <si>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</si>
  <si>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</si>
  <si>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</si>
  <si>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</si>
  <si>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</si>
  <si>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</si>
  <si>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</si>
  <si>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</si>
  <si>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</si>
  <si>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</si>
  <si>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</si>
  <si>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</si>
  <si>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</si>
  <si>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</si>
  <si>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</si>
  <si>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</si>
  <si>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</si>
  <si>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</si>
  <si>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</si>
  <si>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</si>
  <si>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</si>
  <si>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</si>
  <si>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</si>
  <si>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</si>
  <si>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</si>
  <si>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</si>
  <si>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</si>
  <si>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</si>
  <si>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</si>
  <si>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</si>
  <si>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</si>
  <si>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</si>
  <si>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</si>
  <si>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</si>
  <si>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</si>
  <si>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</si>
  <si>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</si>
  <si>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</si>
  <si>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</si>
  <si>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</si>
  <si>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</si>
  <si>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</si>
  <si>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</si>
  <si>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</si>
  <si>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</si>
  <si>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</si>
  <si>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</si>
  <si>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</si>
  <si>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</si>
  <si>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</si>
  <si>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</si>
  <si>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</si>
  <si>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</si>
  <si>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</si>
  <si>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</si>
  <si>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</si>
  <si>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</si>
  <si>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</si>
  <si>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</si>
  <si>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</si>
  <si>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</si>
  <si>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</si>
  <si>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</si>
  <si>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</si>
  <si>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</si>
  <si>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</si>
  <si>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</si>
  <si>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</si>
  <si>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</si>
  <si>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</si>
  <si>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</si>
  <si>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</si>
  <si>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</si>
  <si>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</si>
  <si>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</si>
  <si>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</si>
  <si>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</si>
  <si>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</si>
  <si>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</si>
  <si>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</si>
  <si>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</si>
  <si>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</si>
  <si>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</si>
  <si>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</si>
  <si>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</si>
  <si>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</si>
  <si>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</si>
  <si>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</si>
  <si>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</si>
  <si>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</si>
  <si>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</si>
  <si>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</si>
  <si>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</si>
  <si>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</si>
  <si>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</si>
  <si>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</si>
  <si>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</si>
  <si>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</si>
  <si>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</si>
  <si>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</si>
  <si>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</si>
  <si>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</si>
  <si>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</si>
  <si>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</si>
  <si>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</si>
  <si>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</si>
  <si>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</si>
  <si>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</si>
  <si>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</si>
  <si>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</si>
  <si>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</si>
  <si>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</si>
  <si>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</si>
  <si>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</si>
  <si>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</si>
  <si>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</si>
  <si>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</si>
  <si>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</si>
  <si>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</si>
  <si>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</si>
  <si>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</si>
  <si>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</si>
  <si>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</si>
  <si>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</si>
  <si>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</si>
  <si>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</si>
  <si>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</si>
  <si>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</si>
  <si>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</si>
  <si>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</si>
  <si>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</si>
  <si>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</si>
  <si>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</si>
  <si>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</si>
  <si>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</si>
  <si>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</si>
  <si>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</si>
  <si>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</si>
  <si>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</si>
  <si>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</si>
  <si>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</si>
  <si>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</si>
  <si>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</si>
  <si>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</si>
  <si>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</si>
  <si>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</si>
  <si>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</si>
  <si>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</si>
  <si>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</si>
  <si>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</si>
  <si>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</si>
  <si>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</si>
  <si>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</si>
  <si>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</si>
  <si>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</si>
  <si>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</si>
  <si>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</si>
  <si>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</si>
  <si>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</si>
  <si>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</si>
  <si>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</si>
  <si>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</si>
  <si>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</si>
  <si>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</si>
  <si>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</si>
  <si>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</si>
  <si>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</si>
  <si>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</si>
  <si>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</si>
  <si>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</si>
  <si>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</si>
  <si>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</si>
  <si>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</si>
  <si>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</si>
  <si>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</si>
  <si>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</si>
  <si>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</si>
  <si>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</si>
  <si>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</si>
  <si>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</si>
  <si>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</si>
  <si>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</si>
  <si>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</si>
  <si>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</si>
  <si>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</si>
  <si>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</si>
  <si>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</si>
  <si>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</si>
  <si>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</si>
  <si>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</si>
  <si>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</si>
  <si>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</si>
  <si>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</si>
  <si>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</si>
  <si>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</si>
  <si>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</si>
  <si>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</si>
  <si>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</si>
  <si>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</si>
  <si>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</si>
  <si>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</si>
  <si>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</si>
  <si>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</si>
  <si>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</si>
  <si>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</si>
  <si>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</si>
  <si>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</si>
  <si>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</si>
  <si>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</si>
  <si>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</si>
  <si>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</si>
  <si>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</si>
  <si>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</si>
  <si>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</si>
  <si>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</si>
  <si>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</si>
  <si>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</si>
  <si>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</si>
  <si>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</si>
  <si>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</si>
  <si>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</si>
  <si>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</si>
  <si>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</si>
  <si>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</si>
  <si>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</si>
  <si>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</si>
  <si>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</si>
  <si>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</si>
  <si>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</si>
  <si>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</si>
  <si>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</si>
  <si>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</si>
  <si>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</si>
  <si>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</si>
  <si>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</si>
  <si>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</si>
  <si>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</si>
  <si>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</si>
  <si>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</si>
  <si>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</si>
  <si>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</si>
  <si>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</si>
  <si>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</si>
  <si>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</si>
  <si>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</si>
  <si>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</si>
  <si>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</si>
  <si>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</si>
  <si>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</si>
  <si>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</si>
  <si>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</si>
  <si>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</si>
  <si>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</si>
  <si>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</si>
  <si>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</si>
  <si>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</si>
  <si>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</si>
  <si>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</si>
  <si>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</si>
  <si>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</si>
  <si>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</si>
  <si>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</si>
  <si>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</si>
  <si>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</si>
  <si>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</si>
  <si>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</si>
  <si>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</si>
  <si>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</si>
  <si>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State </t>
  </si>
  <si>
    <t>Sum of Quantity</t>
  </si>
  <si>
    <t>Count of Order ID</t>
  </si>
  <si>
    <t>Sum of Profit Margin</t>
  </si>
  <si>
    <t>yoy sales</t>
  </si>
  <si>
    <t>yoy profit</t>
  </si>
  <si>
    <t>yoy quantity</t>
  </si>
  <si>
    <t>yoy orders</t>
  </si>
  <si>
    <t>yoy pm</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</si>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</sst>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6" formatCode="_-[$$-409]* #,##0.00_ ;_-[$$-409]* \-#,##0.00\ ;_-[$$-409]* &quot;-&quot;??_ ;_-@_ "/>
    <numFmt numFmtId="167" formatCode="&quot;#&quot;\ 0"/>
    <numFmt numFmtId="169" formatCode="[Green]\_xd83d_\_xdd3c_0.00%;[Red]\_xd83d_\_xdd3d_0.00%"/>
  </numFmts>
  <fonts count="3" x14ac:knownFonts="1">
    <font>
      <sz val="11"/>
      <color theme="1"/>
      <name val="Calibri"/>
      <family val="2"/>
      <scheme val="minor"/>
    </font>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0" fontId="2" fillId="0" borderId="0" xfId="0" applyFont="1"/>
    <xf numFmtId="169" fontId="0" fillId="0" borderId="0" xfId="0" applyNumberFormat="1"/>
  </cellXfs>
  <cellStyles count="2">
    <cellStyle name="Normal" xfId="0" builtinId="0"/>
    <cellStyle name="Percent" xfId="1" builtinId="5"/>
  </cellStyles>
  <dxfs count="30">
    <dxf>
      <font>
        <color theme="0"/>
      </font>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1" defaultTableStyle="TableStyleMedium2" defaultPivotStyle="PivotStyleLight16">
    <tableStyle name="AB" pivot="0" table="0" count="10" xr9:uid="{4D7D64D8-7DD5-4920-861C-765221472E8F}">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645-4EB2-B12D-4B902B38F66A}"/>
            </c:ext>
          </c:extLst>
        </c:ser>
        <c:dLbls>
          <c:showLegendKey val="0"/>
          <c:showVal val="0"/>
          <c:showCatName val="0"/>
          <c:showSerName val="0"/>
          <c:showPercent val="0"/>
          <c:showBubbleSize val="0"/>
        </c:dLbls>
        <c:axId val="103857168"/>
        <c:axId val="1037409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645-4EB2-B12D-4B902B38F66A}"/>
            </c:ext>
          </c:extLst>
        </c:ser>
        <c:dLbls>
          <c:showLegendKey val="0"/>
          <c:showVal val="0"/>
          <c:showCatName val="0"/>
          <c:showSerName val="0"/>
          <c:showPercent val="0"/>
          <c:showBubbleSize val="0"/>
        </c:dLbls>
        <c:gapWidth val="219"/>
        <c:overlap val="-27"/>
        <c:axId val="494613120"/>
        <c:axId val="494613480"/>
      </c:barChart>
      <c:catAx>
        <c:axId val="49461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13480"/>
        <c:crosses val="autoZero"/>
        <c:auto val="1"/>
        <c:lblAlgn val="ctr"/>
        <c:lblOffset val="100"/>
        <c:noMultiLvlLbl val="0"/>
      </c:catAx>
      <c:valAx>
        <c:axId val="49461348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13120"/>
        <c:crosses val="autoZero"/>
        <c:crossBetween val="between"/>
      </c:valAx>
      <c:valAx>
        <c:axId val="1037409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57168"/>
        <c:crosses val="max"/>
        <c:crossBetween val="between"/>
      </c:valAx>
      <c:catAx>
        <c:axId val="103857168"/>
        <c:scaling>
          <c:orientation val="minMax"/>
        </c:scaling>
        <c:delete val="1"/>
        <c:axPos val="b"/>
        <c:numFmt formatCode="General" sourceLinked="1"/>
        <c:majorTickMark val="out"/>
        <c:minorTickMark val="none"/>
        <c:tickLblPos val="nextTo"/>
        <c:crossAx val="10374095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AC8-4FE9-9965-E73D44703B96}"/>
            </c:ext>
          </c:extLst>
        </c:ser>
        <c:dLbls>
          <c:showLegendKey val="0"/>
          <c:showVal val="1"/>
          <c:showCatName val="0"/>
          <c:showSerName val="0"/>
          <c:showPercent val="0"/>
          <c:showBubbleSize val="0"/>
          <c:showLeaderLines val="1"/>
        </c:dLbls>
        <c:firstSliceAng val="1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2">
                  <a:lumMod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5A-4C2F-9C98-BC6A07B95AAE}"/>
            </c:ext>
          </c:extLst>
        </c:ser>
        <c:dLbls>
          <c:showLegendKey val="0"/>
          <c:showVal val="0"/>
          <c:showCatName val="0"/>
          <c:showSerName val="0"/>
          <c:showPercent val="0"/>
          <c:showBubbleSize val="0"/>
        </c:dLbls>
        <c:smooth val="0"/>
        <c:axId val="390237592"/>
        <c:axId val="390237952"/>
      </c:lineChart>
      <c:catAx>
        <c:axId val="390237592"/>
        <c:scaling>
          <c:orientation val="minMax"/>
        </c:scaling>
        <c:delete val="1"/>
        <c:axPos val="b"/>
        <c:numFmt formatCode="General" sourceLinked="1"/>
        <c:majorTickMark val="none"/>
        <c:minorTickMark val="none"/>
        <c:tickLblPos val="nextTo"/>
        <c:crossAx val="390237952"/>
        <c:crosses val="autoZero"/>
        <c:auto val="1"/>
        <c:lblAlgn val="ctr"/>
        <c:lblOffset val="100"/>
        <c:noMultiLvlLbl val="0"/>
      </c:catAx>
      <c:valAx>
        <c:axId val="390237952"/>
        <c:scaling>
          <c:orientation val="minMax"/>
        </c:scaling>
        <c:delete val="1"/>
        <c:axPos val="l"/>
        <c:numFmt formatCode="General" sourceLinked="1"/>
        <c:majorTickMark val="none"/>
        <c:minorTickMark val="none"/>
        <c:tickLblPos val="nextTo"/>
        <c:crossAx val="390237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46-4128-B499-486C25892C80}"/>
            </c:ext>
          </c:extLst>
        </c:ser>
        <c:dLbls>
          <c:showLegendKey val="0"/>
          <c:showVal val="0"/>
          <c:showCatName val="0"/>
          <c:showSerName val="0"/>
          <c:showPercent val="0"/>
          <c:showBubbleSize val="0"/>
        </c:dLbls>
        <c:smooth val="0"/>
        <c:axId val="395785312"/>
        <c:axId val="395789272"/>
      </c:lineChart>
      <c:catAx>
        <c:axId val="395785312"/>
        <c:scaling>
          <c:orientation val="minMax"/>
        </c:scaling>
        <c:delete val="1"/>
        <c:axPos val="b"/>
        <c:numFmt formatCode="General" sourceLinked="1"/>
        <c:majorTickMark val="none"/>
        <c:minorTickMark val="none"/>
        <c:tickLblPos val="nextTo"/>
        <c:crossAx val="395789272"/>
        <c:crosses val="autoZero"/>
        <c:auto val="1"/>
        <c:lblAlgn val="ctr"/>
        <c:lblOffset val="100"/>
        <c:noMultiLvlLbl val="0"/>
      </c:catAx>
      <c:valAx>
        <c:axId val="395789272"/>
        <c:scaling>
          <c:orientation val="minMax"/>
        </c:scaling>
        <c:delete val="1"/>
        <c:axPos val="l"/>
        <c:numFmt formatCode="General" sourceLinked="1"/>
        <c:majorTickMark val="none"/>
        <c:minorTickMark val="none"/>
        <c:tickLblPos val="nextTo"/>
        <c:crossAx val="39578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C22-49BA-A2F4-4E9422B120C3}"/>
            </c:ext>
          </c:extLst>
        </c:ser>
        <c:dLbls>
          <c:showLegendKey val="0"/>
          <c:showVal val="0"/>
          <c:showCatName val="0"/>
          <c:showSerName val="0"/>
          <c:showPercent val="0"/>
          <c:showBubbleSize val="0"/>
        </c:dLbls>
        <c:smooth val="0"/>
        <c:axId val="1072590256"/>
        <c:axId val="1072592416"/>
      </c:lineChart>
      <c:catAx>
        <c:axId val="1072590256"/>
        <c:scaling>
          <c:orientation val="minMax"/>
        </c:scaling>
        <c:delete val="1"/>
        <c:axPos val="b"/>
        <c:numFmt formatCode="General" sourceLinked="1"/>
        <c:majorTickMark val="none"/>
        <c:minorTickMark val="none"/>
        <c:tickLblPos val="nextTo"/>
        <c:crossAx val="1072592416"/>
        <c:crosses val="autoZero"/>
        <c:auto val="1"/>
        <c:lblAlgn val="ctr"/>
        <c:lblOffset val="100"/>
        <c:noMultiLvlLbl val="0"/>
      </c:catAx>
      <c:valAx>
        <c:axId val="1072592416"/>
        <c:scaling>
          <c:orientation val="minMax"/>
        </c:scaling>
        <c:delete val="1"/>
        <c:axPos val="l"/>
        <c:numFmt formatCode="General" sourceLinked="1"/>
        <c:majorTickMark val="none"/>
        <c:minorTickMark val="none"/>
        <c:tickLblPos val="nextTo"/>
        <c:crossAx val="107259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172-4723-8E9F-938ED82D77DE}"/>
            </c:ext>
          </c:extLst>
        </c:ser>
        <c:dLbls>
          <c:showLegendKey val="0"/>
          <c:showVal val="0"/>
          <c:showCatName val="0"/>
          <c:showSerName val="0"/>
          <c:showPercent val="0"/>
          <c:showBubbleSize val="0"/>
        </c:dLbls>
        <c:smooth val="0"/>
        <c:axId val="103856808"/>
        <c:axId val="103854648"/>
      </c:lineChart>
      <c:catAx>
        <c:axId val="103856808"/>
        <c:scaling>
          <c:orientation val="minMax"/>
        </c:scaling>
        <c:delete val="1"/>
        <c:axPos val="b"/>
        <c:numFmt formatCode="General" sourceLinked="1"/>
        <c:majorTickMark val="none"/>
        <c:minorTickMark val="none"/>
        <c:tickLblPos val="nextTo"/>
        <c:crossAx val="103854648"/>
        <c:crosses val="autoZero"/>
        <c:auto val="1"/>
        <c:lblAlgn val="ctr"/>
        <c:lblOffset val="100"/>
        <c:noMultiLvlLbl val="0"/>
      </c:catAx>
      <c:valAx>
        <c:axId val="103854648"/>
        <c:scaling>
          <c:orientation val="minMax"/>
        </c:scaling>
        <c:delete val="1"/>
        <c:axPos val="l"/>
        <c:numFmt formatCode="General" sourceLinked="1"/>
        <c:majorTickMark val="none"/>
        <c:minorTickMark val="none"/>
        <c:tickLblPos val="nextTo"/>
        <c:crossAx val="103856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EXCEL.xlsx]kpi!PivotTable12</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2B3-4748-9471-B191ECDD1645}"/>
            </c:ext>
          </c:extLst>
        </c:ser>
        <c:dLbls>
          <c:showLegendKey val="0"/>
          <c:showVal val="0"/>
          <c:showCatName val="0"/>
          <c:showSerName val="0"/>
          <c:showPercent val="0"/>
          <c:showBubbleSize val="0"/>
        </c:dLbls>
        <c:smooth val="0"/>
        <c:axId val="392101176"/>
        <c:axId val="392101536"/>
      </c:lineChart>
      <c:catAx>
        <c:axId val="392101176"/>
        <c:scaling>
          <c:orientation val="minMax"/>
        </c:scaling>
        <c:delete val="1"/>
        <c:axPos val="b"/>
        <c:numFmt formatCode="General" sourceLinked="1"/>
        <c:majorTickMark val="none"/>
        <c:minorTickMark val="none"/>
        <c:tickLblPos val="nextTo"/>
        <c:crossAx val="392101536"/>
        <c:crosses val="autoZero"/>
        <c:auto val="1"/>
        <c:lblAlgn val="ctr"/>
        <c:lblOffset val="100"/>
        <c:noMultiLvlLbl val="0"/>
      </c:catAx>
      <c:valAx>
        <c:axId val="392101536"/>
        <c:scaling>
          <c:orientation val="minMax"/>
        </c:scaling>
        <c:delete val="1"/>
        <c:axPos val="l"/>
        <c:numFmt formatCode="General" sourceLinked="1"/>
        <c:majorTickMark val="none"/>
        <c:minorTickMark val="none"/>
        <c:tickLblPos val="nextTo"/>
        <c:crossAx val="392101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EXCEL.xlsx]Combo chart!PivotTable1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C1F-4375-B1DF-A37C36823621}"/>
            </c:ext>
          </c:extLst>
        </c:ser>
        <c:dLbls>
          <c:showLegendKey val="0"/>
          <c:showVal val="0"/>
          <c:showCatName val="0"/>
          <c:showSerName val="0"/>
          <c:showPercent val="0"/>
          <c:showBubbleSize val="0"/>
        </c:dLbls>
        <c:axId val="103857168"/>
        <c:axId val="10374095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C1F-4375-B1DF-A37C36823621}"/>
            </c:ext>
          </c:extLst>
        </c:ser>
        <c:dLbls>
          <c:showLegendKey val="0"/>
          <c:showVal val="0"/>
          <c:showCatName val="0"/>
          <c:showSerName val="0"/>
          <c:showPercent val="0"/>
          <c:showBubbleSize val="0"/>
        </c:dLbls>
        <c:gapWidth val="124"/>
        <c:overlap val="-27"/>
        <c:axId val="494613120"/>
        <c:axId val="494613480"/>
      </c:barChart>
      <c:catAx>
        <c:axId val="49461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4613480"/>
        <c:crosses val="autoZero"/>
        <c:auto val="1"/>
        <c:lblAlgn val="ctr"/>
        <c:lblOffset val="100"/>
        <c:noMultiLvlLbl val="0"/>
      </c:catAx>
      <c:valAx>
        <c:axId val="494613480"/>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4613120"/>
        <c:crosses val="autoZero"/>
        <c:crossBetween val="between"/>
      </c:valAx>
      <c:valAx>
        <c:axId val="103740952"/>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857168"/>
        <c:crosses val="max"/>
        <c:crossBetween val="between"/>
      </c:valAx>
      <c:catAx>
        <c:axId val="103857168"/>
        <c:scaling>
          <c:orientation val="minMax"/>
        </c:scaling>
        <c:delete val="1"/>
        <c:axPos val="b"/>
        <c:numFmt formatCode="General" sourceLinked="1"/>
        <c:majorTickMark val="out"/>
        <c:minorTickMark val="none"/>
        <c:tickLblPos val="nextTo"/>
        <c:crossAx val="103740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EXCEL.xlsx]donut chart!PivotTable3</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7.3433345341636216E-2"/>
          <c:y val="0.16203480492690006"/>
          <c:w val="0.45072693119242446"/>
          <c:h val="0.63023603065520095"/>
        </c:manualLayout>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0D-47B2-A7F7-C7E2C19FAE93}"/>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3-560D-47B2-A7F7-C7E2C19FA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0D-47B2-A7F7-C7E2C19FAE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60D-47B2-A7F7-C7E2C19FAE93}"/>
            </c:ext>
          </c:extLst>
        </c:ser>
        <c:dLbls>
          <c:showLegendKey val="0"/>
          <c:showVal val="1"/>
          <c:showCatName val="0"/>
          <c:showSerName val="0"/>
          <c:showPercent val="0"/>
          <c:showBubbleSize val="0"/>
          <c:showLeaderLines val="1"/>
        </c:dLbls>
        <c:firstSliceAng val="10"/>
        <c:holeSize val="40"/>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522-47A9-A84A-37109A565A62}"/>
            </c:ext>
          </c:extLst>
        </c:ser>
        <c:dLbls>
          <c:dLblPos val="inEnd"/>
          <c:showLegendKey val="0"/>
          <c:showVal val="1"/>
          <c:showCatName val="0"/>
          <c:showSerName val="0"/>
          <c:showPercent val="0"/>
          <c:showBubbleSize val="0"/>
        </c:dLbls>
        <c:gapWidth val="70"/>
        <c:axId val="392091456"/>
        <c:axId val="392098296"/>
      </c:barChart>
      <c:catAx>
        <c:axId val="392091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098296"/>
        <c:crosses val="autoZero"/>
        <c:auto val="1"/>
        <c:lblAlgn val="ctr"/>
        <c:lblOffset val="100"/>
        <c:noMultiLvlLbl val="0"/>
      </c:catAx>
      <c:valAx>
        <c:axId val="392098296"/>
        <c:scaling>
          <c:orientation val="minMax"/>
        </c:scaling>
        <c:delete val="1"/>
        <c:axPos val="b"/>
        <c:numFmt formatCode="\$\ 0,\ &quot;K&quot;" sourceLinked="0"/>
        <c:majorTickMark val="out"/>
        <c:minorTickMark val="none"/>
        <c:tickLblPos val="nextTo"/>
        <c:crossAx val="39209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3FB-4268-8E7C-9C416A51A2FC}"/>
            </c:ext>
          </c:extLst>
        </c:ser>
        <c:dLbls>
          <c:showLegendKey val="0"/>
          <c:showVal val="0"/>
          <c:showCatName val="0"/>
          <c:showSerName val="0"/>
          <c:showPercent val="0"/>
          <c:showBubbleSize val="0"/>
        </c:dLbls>
        <c:gapWidth val="182"/>
        <c:axId val="392091456"/>
        <c:axId val="392098296"/>
      </c:barChart>
      <c:catAx>
        <c:axId val="39209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98296"/>
        <c:crosses val="autoZero"/>
        <c:auto val="1"/>
        <c:lblAlgn val="ctr"/>
        <c:lblOffset val="100"/>
        <c:noMultiLvlLbl val="0"/>
      </c:catAx>
      <c:valAx>
        <c:axId val="392098296"/>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1CA-41BA-BDE2-32C1CF3F7EEB}"/>
            </c:ext>
          </c:extLst>
        </c:ser>
        <c:dLbls>
          <c:showLegendKey val="0"/>
          <c:showVal val="0"/>
          <c:showCatName val="0"/>
          <c:showSerName val="0"/>
          <c:showPercent val="0"/>
          <c:showBubbleSize val="0"/>
        </c:dLbls>
        <c:smooth val="0"/>
        <c:axId val="390237592"/>
        <c:axId val="390237952"/>
      </c:lineChart>
      <c:catAx>
        <c:axId val="390237592"/>
        <c:scaling>
          <c:orientation val="minMax"/>
        </c:scaling>
        <c:delete val="1"/>
        <c:axPos val="b"/>
        <c:numFmt formatCode="General" sourceLinked="1"/>
        <c:majorTickMark val="none"/>
        <c:minorTickMark val="none"/>
        <c:tickLblPos val="nextTo"/>
        <c:crossAx val="390237952"/>
        <c:crosses val="autoZero"/>
        <c:auto val="1"/>
        <c:lblAlgn val="ctr"/>
        <c:lblOffset val="100"/>
        <c:noMultiLvlLbl val="0"/>
      </c:catAx>
      <c:valAx>
        <c:axId val="390237952"/>
        <c:scaling>
          <c:orientation val="minMax"/>
        </c:scaling>
        <c:delete val="1"/>
        <c:axPos val="l"/>
        <c:numFmt formatCode="General" sourceLinked="1"/>
        <c:majorTickMark val="none"/>
        <c:minorTickMark val="none"/>
        <c:tickLblPos val="nextTo"/>
        <c:crossAx val="390237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70D-46AF-A0ED-4952B2B86369}"/>
            </c:ext>
          </c:extLst>
        </c:ser>
        <c:dLbls>
          <c:showLegendKey val="0"/>
          <c:showVal val="0"/>
          <c:showCatName val="0"/>
          <c:showSerName val="0"/>
          <c:showPercent val="0"/>
          <c:showBubbleSize val="0"/>
        </c:dLbls>
        <c:smooth val="0"/>
        <c:axId val="395785312"/>
        <c:axId val="395789272"/>
      </c:lineChart>
      <c:catAx>
        <c:axId val="395785312"/>
        <c:scaling>
          <c:orientation val="minMax"/>
        </c:scaling>
        <c:delete val="1"/>
        <c:axPos val="b"/>
        <c:numFmt formatCode="General" sourceLinked="1"/>
        <c:majorTickMark val="none"/>
        <c:minorTickMark val="none"/>
        <c:tickLblPos val="nextTo"/>
        <c:crossAx val="395789272"/>
        <c:crosses val="autoZero"/>
        <c:auto val="1"/>
        <c:lblAlgn val="ctr"/>
        <c:lblOffset val="100"/>
        <c:noMultiLvlLbl val="0"/>
      </c:catAx>
      <c:valAx>
        <c:axId val="395789272"/>
        <c:scaling>
          <c:orientation val="minMax"/>
        </c:scaling>
        <c:delete val="1"/>
        <c:axPos val="l"/>
        <c:numFmt formatCode="General" sourceLinked="1"/>
        <c:majorTickMark val="none"/>
        <c:minorTickMark val="none"/>
        <c:tickLblPos val="nextTo"/>
        <c:crossAx val="39578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A84-4BB7-BBA4-2B473DC0D15F}"/>
            </c:ext>
          </c:extLst>
        </c:ser>
        <c:dLbls>
          <c:showLegendKey val="0"/>
          <c:showVal val="0"/>
          <c:showCatName val="0"/>
          <c:showSerName val="0"/>
          <c:showPercent val="0"/>
          <c:showBubbleSize val="0"/>
        </c:dLbls>
        <c:smooth val="0"/>
        <c:axId val="1072590256"/>
        <c:axId val="1072592416"/>
      </c:lineChart>
      <c:catAx>
        <c:axId val="1072590256"/>
        <c:scaling>
          <c:orientation val="minMax"/>
        </c:scaling>
        <c:delete val="1"/>
        <c:axPos val="b"/>
        <c:numFmt formatCode="General" sourceLinked="1"/>
        <c:majorTickMark val="none"/>
        <c:minorTickMark val="none"/>
        <c:tickLblPos val="nextTo"/>
        <c:crossAx val="1072592416"/>
        <c:crosses val="autoZero"/>
        <c:auto val="1"/>
        <c:lblAlgn val="ctr"/>
        <c:lblOffset val="100"/>
        <c:noMultiLvlLbl val="0"/>
      </c:catAx>
      <c:valAx>
        <c:axId val="1072592416"/>
        <c:scaling>
          <c:orientation val="minMax"/>
        </c:scaling>
        <c:delete val="1"/>
        <c:axPos val="l"/>
        <c:numFmt formatCode="General" sourceLinked="1"/>
        <c:majorTickMark val="none"/>
        <c:minorTickMark val="none"/>
        <c:tickLblPos val="nextTo"/>
        <c:crossAx val="107259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C20-4CB7-86C0-56FCD184AA78}"/>
            </c:ext>
          </c:extLst>
        </c:ser>
        <c:dLbls>
          <c:showLegendKey val="0"/>
          <c:showVal val="0"/>
          <c:showCatName val="0"/>
          <c:showSerName val="0"/>
          <c:showPercent val="0"/>
          <c:showBubbleSize val="0"/>
        </c:dLbls>
        <c:smooth val="0"/>
        <c:axId val="103856808"/>
        <c:axId val="103854648"/>
      </c:lineChart>
      <c:catAx>
        <c:axId val="103856808"/>
        <c:scaling>
          <c:orientation val="minMax"/>
        </c:scaling>
        <c:delete val="1"/>
        <c:axPos val="b"/>
        <c:numFmt formatCode="General" sourceLinked="1"/>
        <c:majorTickMark val="none"/>
        <c:minorTickMark val="none"/>
        <c:tickLblPos val="nextTo"/>
        <c:crossAx val="103854648"/>
        <c:crosses val="autoZero"/>
        <c:auto val="1"/>
        <c:lblAlgn val="ctr"/>
        <c:lblOffset val="100"/>
        <c:noMultiLvlLbl val="0"/>
      </c:catAx>
      <c:valAx>
        <c:axId val="103854648"/>
        <c:scaling>
          <c:orientation val="minMax"/>
        </c:scaling>
        <c:delete val="1"/>
        <c:axPos val="l"/>
        <c:numFmt formatCode="General" sourceLinked="1"/>
        <c:majorTickMark val="none"/>
        <c:minorTickMark val="none"/>
        <c:tickLblPos val="nextTo"/>
        <c:crossAx val="103856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REPORT EXCEL.xlsx]kpi!PivotTable12</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E42-4468-84C5-FCCC636B1975}"/>
            </c:ext>
          </c:extLst>
        </c:ser>
        <c:dLbls>
          <c:showLegendKey val="0"/>
          <c:showVal val="0"/>
          <c:showCatName val="0"/>
          <c:showSerName val="0"/>
          <c:showPercent val="0"/>
          <c:showBubbleSize val="0"/>
        </c:dLbls>
        <c:smooth val="0"/>
        <c:axId val="392101176"/>
        <c:axId val="392101536"/>
      </c:lineChart>
      <c:catAx>
        <c:axId val="392101176"/>
        <c:scaling>
          <c:orientation val="minMax"/>
        </c:scaling>
        <c:delete val="1"/>
        <c:axPos val="b"/>
        <c:numFmt formatCode="General" sourceLinked="1"/>
        <c:majorTickMark val="none"/>
        <c:minorTickMark val="none"/>
        <c:tickLblPos val="nextTo"/>
        <c:crossAx val="392101536"/>
        <c:crosses val="autoZero"/>
        <c:auto val="1"/>
        <c:lblAlgn val="ctr"/>
        <c:lblOffset val="100"/>
        <c:noMultiLvlLbl val="0"/>
      </c:catAx>
      <c:valAx>
        <c:axId val="392101536"/>
        <c:scaling>
          <c:orientation val="minMax"/>
        </c:scaling>
        <c:delete val="1"/>
        <c:axPos val="l"/>
        <c:numFmt formatCode="General" sourceLinked="1"/>
        <c:majorTickMark val="none"/>
        <c:minorTickMark val="none"/>
        <c:tickLblPos val="nextTo"/>
        <c:crossAx val="392101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A67E87B-C866-4182-8164-B984362A786F}">
          <cx:tx>
            <cx:txData>
              <cx:f>_xlchart.v1.1</cx:f>
              <cx:v>Profit</cx:v>
            </cx:txData>
          </cx:tx>
          <cx:dataId val="0"/>
          <cx:layoutPr>
            <cx:subtotals/>
          </cx:layoutPr>
        </cx:series>
      </cx:plotAreaRegion>
      <cx:axis id="0">
        <cx:catScaling gapWidth="0.5"/>
        <cx:majorGridlines/>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2C82F93B-9CB7-451A-946C-0B312299E697}">
          <cx:tx>
            <cx:txData>
              <cx:f>_xlchart.v5.11</cx:f>
              <cx:v>Sales</cx:v>
            </cx:txData>
          </cx:tx>
          <cx:dataId val="0"/>
          <cx:layoutPr>
            <cx:geography cultureLanguage="en-US" cultureRegion="IN" attribution="Powered by Bing">
              <cx:geoCache provider="{E9337A44-BEBE-4D9F-B70C-5C5E7DAFC167}">
                <cx:binary>1H1pb9tIFu1fCfL50c1ayRpMD9CkJC/xFjtxOvlCKLZDFvd9+/Xv0JITm60kHowfHqRuRLDEIm/d
U3e/Vfr3bf+v2/h+Xb7pkzit/nXb//k2qOv8X3/8Ud0G98m6Okj0bZlV2bf64DZL/si+fdO393/c
letOp/4f1CT8j9tgXdb3/dv//Bt38++z0+x2Xessfd/cl8PVfdXEdfWL73Z+9WZ9l+h0oau61Lc1
+fPtX/H66zpZv31zn9a6Hj4M+f2fb59d9PbNH/Nb/eOxb2JQVjd3GMvogSUlp9JU5sOLvX0TZ6m/
/dqw5YHNTcaoSdXm9fjs83WC8S8g6IGc9d1deV9VmNDD+5OBz6jH56dv39xmTVpPTPPBvz/ffkx1
fX/35rpe1/fV2ze6ytzNBW42TeHj9cOc/3jO9v/8e/YBuDD75Akyc5b97qt/APOI0Zvs2xs3i5vk
q35NlOwDZXLLJow/h8eyDkwiqZLM3qCD7zdLYwPPf0vWbqx232UG3MLdS+D+KvWYpa+JFT+gilFq
E76BxHoOGSHkABInlBTyQeLIc8heQNBulL4PnAHz15e9BAZSlJXru+yRO6+g6yBFyhbC5HSj68D5
p7qOmOJAQMqYhBJ8KkUvIWU3Jj9GzkBxL/YSlL/KaJ1Wa2jhVzNA/ACqyzYZERtxsZ+DougBZ4oI
IewNaOLx2VsD9AKKdmPzYy4zbP662kts3CxN729rfdvUjyz632WGkwNhCSIYEztlxoL/wGwoOzrD
5YXU7Ibm2eAZOu6H/URnHetvWZm+qltgHVDBpVRk67zNFRpRB5JY1CKc7HLe3BfR9BOInoydI/TX
XiJ0pqsqa0r9esLD7AMmLSguTjbCQ/+p2ywL5kZsvTf5+OyNbnsJRbvR+TFyhs3ZftqdxX287tbl
/SN//nfFxtSBadqWpGxrd9RzbCxxwKUtOSNbbGb67SUU7cbmx8gZNovlXsrNCn6avlu/HjTUPhBK
CELZDBMbvoBtMU5ttpGnmZ/2Akp2Q/J94AyR1X4Go4f3Wem/qqGhB5LDynO1VWQzQ2OzA845s7i5
ddJmwLyAoN3AfB84A+ZwP03MddbUwRt3XWaxftWYkyE/wBSnZIsP+P80srFNONkAB7Hnxg+YGZqX
07Ubpvn4GVrX7l4qtuO7dfCK4SfnB8jSmBZ9dMZmkQ4h/EAKxSzbnNma3xKyG5XtsBkYx4u9BOPy
Pk2rIW7Xr+pB80kw4EBv1ZZpzhQb8ms2s21lWeb36PRpZuClVO0G6PnoGU6X+6nijmOotkxXr+cO
ACMCmeFI3HzH4JlyUweE25MT/cOTe4rRSyjajc+PkTNsjvfTLzhO7/T6Ve2OOkDsqSy1RUbNHTZ5
gNSAbUq1zR7M0tMvIOgnyDzOZA7M+V4qt+OsW7+iwNAD0+JSWJx/d5OfCoxiBxMckpjb72fewO+o
+QkkD3OY47GfSuzdayc5bQQu3KKTHXl4zcyMQqLANiEoj8EoagZPVdjv6dmNyeO4GSrvrvdSSt6B
Jc1tNDzy5hWSANaBoBajiPRnDrOA4rIsQh8VGxzqZ4C8gJSfQPJ95ByUz3sJytm6HOJ1evfIn1cA
BWWaCRUxMyaWPLBMgtqa2hbWZpi8hJLdmPwYOcPkbD995dOs0dUrW3rzQNkILqXcRpAzcBSBI01s
lD23EjOz9C8iaTc6T4bO4DndT+tyttbpK2YyuThgKAJw8cR4PDX3Uh1QIgmHT7Dxn2fQ/Jac3bBs
h80gOdvPHObZuqrWt0FT3df1a4Yu9ADlF+TFrG3Ccmb3LbQCmALtNfbM4L+Ynp9h82w6c4z2VGz0
baD9dfp6lgYZGRvYKDTW7I4sBYqbJsKbKciZXjNH+ewFFP0EoO8j59gc74UXcPvLDq2Np7TxBJ5d
+d82pykEKgxxDNu6zbD4TzWbQg2HTO0ajx7BTLPNGsd+TtZukGbDn81kP7rSzjRaAqqsXr+izEhY
G0XQk7HNmc1UmuIHRKE+gw6ox4c+FjNfQMtuIJ5MYy4u+xnvn99/LddV9JqwoE8DdX5mWZumMnNe
alYHcN8QgT7CNksxv4Si3eD8GDnD5nxPXQG0AUz/57l+XMCvENOgTYai3Pw9RTlzn200aghJ0Zm2
bU37h6V5EVG7EZqaAb7PaAbS2fVe2JtnVKMP+ixL61fNZHI00qLHiSjUMB9eM1NDTCDEUZOWUwvu
xpJs9drvSfkJLI8Dn00Oc/uwl5Cc37fr1+wCQIMGE5IjrNmd9idEQmYEXGd7Y4lgiJ7i8nt6dsPy
OG6GyvnNnqLSvTlaJ3kV6NfsnuHsQNoCuYDHtsCZuCCwETBFFIWBjTjNnIHz+xeS9TOMng2fQ3W0
t1Cd3JfV/fC4kP93uzPVzhhAEGx3B5qFkjOMEjawbAIcNVNuE06/p+nnID2OnSN0spcI3dyXCZT2
K8LDUakRFP/N5QcNN5JKJW22AWbmrr2Akt2gfB84Q+RmP43ORRSjR+NVN0RhD4DNOMpnG8U17whQ
KBmYU/+ZhbTAw+txOWzcgZdQtBuaHyNn2Fy820tpmXTH2X2vb1+xh4bxAzQ5MTQ0b8OcmdwQUx4Q
wKPQ6/Qcl5dRsxuZp2Nn2Jyf7S02n7MyeuTRK1gaeoDKDOXTVsFdDjT6aRHfmPAZtlnoWYQz8fh3
FP0cnc3IOTaf9xKbG43mzVftcmLQWYTaCs3oG5U1q3Za9sHUAsXZYx50bm1eQNFubH7MZYbNzV97
ic15Vv6/aeCE1WFo/fse7Mw2DVrocbIR60i51Xtz6XkxXbtxms9rhta5u8doLdbR62ZALTQ7SwYL
s/XNZrkceNrYOjBtAX10qh+17MZD2PD691T9CqnH0XOcFnuJ00WgX9FHQMzDsV8QWerdVQPsIkA3
J9oFf4LP76jZjctm1AyPi/2MRC/Kez97zTob2tOhu9CjKb/7zE/rOGizOcD+TkLYzGn7PSE/AWM7
gTkcV3spHlcBzjl4c1y9bpsNdnZKalP1uPdMzZ0CpHAIUmvTVvWHF1ztp/m1l1K1G6Hno2c4XR3v
JU6bXRCPqvlptfHZ/P7LIiiK1JzBa0Y+bYPDzDWYzA1lJmpycpa8eSk9uxF6PvrZDP58e72fhuYD
NhHgFJL7+8el/L/HPUzggBSU1cxtFnpeeMMBKoxPHYZPItanYvQiknYj9GToDJ4P+1kW/XDfv+rR
AgR+GLM5DMsmJIV1eWp20D7AEK6iKXd7tg004HNofkPOz2B5GDaH5O+91Gkf63XwyJVXEBZwHO1Q
KAxss2uzKvXD2SgWugipnAU4v6NjNxSbUTMkPu5nqvPTGjWc1K9f1TFDKAOvS1j2T2zLg2OGrZ+P
O9hn/tnLaNqNzdOxM4Q+7Wdy4NN9Vb/5kfF4LQcApwjggC5ghN7nh9fMAcDmTomUKHKeWzU3c9Re
TNZPcHo+qzlU+1kW/aSr2yyt9GsGOSilISEgGI5S27yeWxu0eGCnAfa1q92b119E0k8g+jGbOTz7
6Ul/GjKce+e/nuHhyE6jfZPKn5wyhNYoRKAE3QbmFr3HZ29yNi8g6CfQPM5kDsz/p9z0z4/A+35K
4GJdr5cPxws+OQXv198+zB1nHs6Gbr2pnX7DRjse3/35FgWBqf35+7GF002e+WFP96M9GXC/ruo/
3xoKJW7ERtgCijZRJK476KvpY3SH4FhDHI5noamHorvq7Zt0ypL++RbNCwK739D6i/3YMG4ccVM1
7czHV+Z0YgtiYlPa2LA1jXqc22UWD8iKfGfE9u83aZNcZjqtq+nGSAXmm+smQrFhFT1FiN4oklEm
trQwqOb8dn2FtY3Lyf8ZkrpuU0vbJ2aR9O+MsMoXXUSjq56J6C5J2/G482puuVYsfN+JBi86Zywp
P4ehrHLHsyrjkviW6TtBPrSXnNXeTTRSj78rdN/fBrUO/eOsYIXnemnDDLfoR3/VEE8tvT62bgZR
d++bMmeVUw5J7J0EoR3fte0gTtuisW+CPgtLZ4xLO3Fq2J9hkWZ94tasOw4U18etaONlGLCicWSq
hHbShMk7m8j4PjWtYz+Ox/NQ9e2nWhf8KvKMZlw0be59q9mYXPhGexbFTZA6Q6rDz6PHijX3/PZT
7xeJS4cq+GYwlvuO8kVROGVvXeayVcmiH1h1GQq/PxutknSOKvnwzUoM432Whl3rWG3in7cG9Y4l
zy3p+JVNtNNljJ/SIIxC1wxHopy+a4L1mPvpUSy9ailaL/hMBub3LrMT+7BCNt5yVCLj64EEwUUj
mmORNZl/pLvYP/RHZZ8IyttDM+tzthiTRF4ngT/qwzENYssZhoD2TkZoMzpBlBJ/kfJM3Q3E7HN3
sEvLdIO4bd5JVdYu9aLipPGicBlWRI4OzTLpxkWv3pVjGzkiHGTqmCq3z/mQKb3yWqu5aq2kOPKH
IDuKDLP6GhieXbtKJ3Hm8lHm10Xc1SfEsg03oz2Yo+K4dow8jS+I5VmmY/tjeKHlkDWuL6z277gx
B0c2vLbfkSCzAicYh753PN9SJ8yUXr3wky5cxlVaXqRBU7q618XgMJkXC971QeaYOKr0pA4TFjgy
6P1Lu86/VbhLc2TWY6EXhs2yb50fxdxh3Rh3juZjfZuWTBpHnmfHN17Th8ctS4vlqIaQHeepbNc5
OoovZVe2iyxPxUoZrLSckBVsRTLFfKfXpLsY68oPbwoz8vr2/WjYOouXZDTq+tAirb7qBiu4TKga
SHwHdGnH3SApNXjb8zQwqlNzLIdMn5vSSrxzvyrUIiEZdQiv28+d6OSxPRD60bfxDK8qFmE8XvOq
95ddiqPr3JqQNj3yUpKvjMxLnBQS6raKWidDzaNVlUQJxJuV7pCVbu5HnWOlpHS44tmyMvPELWri
rcIgGhzDqulS96pxSp8lizgi72ityFlmEsvpM36FXM9R3JnidMy55w5maS57Mx2OZF+A703f54nT
8sFbpHaJFcjTwjw3RDbIRVU1zGWlp1Y6HOsTmpTJUoeDdcx61Z02bNSLrkiiw0I0Te1kyVi8k1XR
nNCwSa4GkvLU0ZkUhzJM6ytDVe/HAIIZZeG30WYfiQE1ENvRnV1mfBFKGTiZDqsPRkPj87jrLbdK
i8DRvSDXJY+gtewkjR1VceWYMuxdL6KBE3a+7baU107bRJeMpzeKl7HrjxBsI2NHYe1fSZkGyyQj
oesVaeqG2myF01exfVSOMnH7SE7czroP6OkMFmY7qGMr4+OSxrI9tGlIr2TeVAuop2g58FIcW4In
Sxy+IXrH51VzJlRkLos+7E+HRIyfWMz531YiwkUQlbHT50FwYjW19cGyRPMu72TcQ0lV0ClWBt3h
aOEZt+bYZzkk3x8vzAjSC6UfXo4tdGPk5/ZRNnJ+1BgqPO2IofqlX/n9yqNj49apmbhdJXzX11Fx
njStPrTKxH4XlXSNvfSD0/i6XfVeMjpCFfUyqVozghimwfsuDqKlN7I0dqUfg9uUhRBU21DqVusB
RsRmrS4AQt27gWekp1oE1UVY2d1dawpj2abReJjU1Fyadp4uQm41q7Kyk7+LzLYvg9rPB9cH/H+H
tlhR0RjnIurTC9I2ejHEvvmBKhp/qwZef7aIz6+tok/fF0XgLwdSmKs4581ZO9b2cWjyKnLiyIiW
KMXEULqBbq41Z9mJHVRszSosacaK7rSnRXpmk7w66g1BLqpKRG5fFw2kqhuufZJI20kMos/rVtWn
pvLa00rE3pEZiNBtwypaZNyGyoz9C6Kq8Eh7hr40osaynai1LdeHzl+wsKbU8epgPDHjPFglUZic
axp7H4N07AInyUX1ZdBUR85otPqUtlF1VFGvqJyR9F+TuonckeXjB9Yy6uZeaJUOjsKofccqqo+F
39HTMfC607HLWt+JpRlivRXBlZANuaZ+S1djFuaLoSvqwZVDHXzKi7y6ZKPsL4Mq83wHiqk4gkXv
10FUxB9YwK3KaSTpl13HItekfHRDrMoTUdbv62aowgu/ZKSu/zYLqSLqDLIjkfn3YPhxepT1Vqk/
cUG9tHbrTDawRJFphxdjFrTUSVmTLBsii8XA2j5Z5mY/3tl1K5deNKRuWWqo4IBx0jpl2XmOHwzN
YWcmH7q+Lw511PlLLFLvGFDGiyZN4/csH+qFSK2TxjfyRSFLjaIynL6tR/rMvbrN8qHUfrA9Mfv7
n//5kCX4/2HMjw+nA7d//IVNWZuTun95FQ6Wmjz7an7RRM33e/04MnrySb+TOvNyN2d7P7qJ/82X
z/zj26dbqh6jj8mLpJN/+nPveLZL6Ydf/TBu6yRLeaDgfuJMCGyXwu4dE97wxlHG/sSpOQT5a5RE
cZikjSTo1k9GEy+81+l8wu35nlsnmWCDNqPolVdk41xb/42T/OAD//CRpydO2+yRwqAWquY4Zey5
jxyTsExJF4l7m3h1o5Y057kRu2be6vFGiCaP1twoRbVKiwF6Z1HTXgS9CzNsfvXTkqcP7k9knahA
DM0iUkZaHHUqiauzWCS5MThZ1Iv8q4jqsM8WhpRxyFzfsji5t/psaK7ioLfitW2L3LtlCSvkuS91
kTMnIboCKTwXZXIRELPu0oUfizLKnawTSXJKrKEAyX6SkOEdTVgafjOqNsOYJ5DuiCQQDz2JI9BN
YKK1SqEdfjqsCOzCingaR1gk0U0gA/ve6+ACQ00kPOZHMW+r0joaK7/WnTvqHEeQxqanqbf69eMJ
8rLPn49jKqdzEhha63BuiJq+fxLHjCGzK2lKfReSiEUaCoUJ+CJKUaMIV2Xf+WW9KGE9eOAY3Bjz
9LLjbKioS+CpduyklkEKc5AhWCnJOQKwAt/9mkiKZORTIm0ubJtiYUrBbYac/2whFSxNoGNT+tGu
EbLkqzr380of1gZras9h0DjjDVrUBpOsvKA3PHjlkgxT5JEXOGXYCAhAJL2YPsqKCPu3YhVafAoH
enxUDF0mz72ix1U6YBVuM/iJrFaRYZVsldtlyyp36NI8Gxa/mdoMf0xN4ex3SijOCBE4C2k2tbqP
iBU32fCR+W3URU5dFrK9GuNRZ7e1aUcUMVadFeONRVMDPm9iZCQpj3qZxP6wHBNJan+lmNF0HyEX
JdjRWSEj6QlrR6zZVMNDaQ95F+f4qmq0xKxp3gGjWiUBHqhrz8RfkDACViQ+Byvq2gqM2hVxE46d
Eyga4q8Nf3zdZ9P2t+9qbYcMIJZ/Dq9EsQaHqAgbET2iaaiwp2uQdCOXgyyMD21iZVaxykZtxec0
sPs2QkRHAz/93YqabvlENdkoH3HscKAmVCAK4XOxM8PM4zLvrQ9VQ7BC6gG7x/VhMdbgDw9znoml
1xlZX8EvZgMYHrdeGq0THMwDLnVlH9eXlqxsL1whzLfbqxpd3+1ViSpVtO4TQ+CTPq3k+RY2v+jg
jDh9bKfQPiMCB8DhR/0EhBFqgjdETaq9MrMkAyUiirCmI1lPWurX3OaK/WPyyH8wE21MOD54yqE8
5zcTRmX4Zj98CIJBxp4DD4jlrteZXngu6cjLYVkEpcxtR1GqwgCOQqELeFcN64WTJ0FhvCv9xOBn
XhJYzC26rPdvTR2bR53XcLmIrDSL7zgirfIqyWSCX9sYSdxd8BYh9LiwQ6QccrfgDB77quuE3Z6X
ReD1mSMTMyGnzCyJWqRpqYgb9nVTek7W28UYOkHalrx3/T5qIQztWHYDvHpDhDxcKUoafi3jeuC+
a/ak6ZrDXHUB8ZbZ4Pn1cR1YJthpIXwdRyg1LMX8uEdupnGKKg/lqlWWzxYiMfrxQyczqm8aHvve
gvGaEndAvitDmO3XlVooTbsIwXfsH+GcgHpRZGY3vvNUapqHpCMBXflGZQfmMo+yhH8cROtHxkeV
mX3/AR48q8+Mqk4NhISe1dyJUsry42i1fpo5eZaRoHqv+jGODj0N2wYPk9tJ5qgoYzRwrXKsCvsr
SUI7vQtonrX9AktlKO5VU3ed6UZxV5HwqPbSQtiLJjJFLA+9xIjkuSKWEUWHrcxpFQf3gZ0yhKhu
T5hd8rORZS2W9EjKKg/eIyFeS3OZpjzPreNGeTqIT1PRR4W/DFu/7trTTni+hofOk64RV15KWXEs
Qx749gprRbLIydvRVKUbV7bulOMbXBb1IvDKMRyOO78yAn3Y6aSXmRupjkPBtrluxN+Z0UhRHWNx
dIbndiypYF2avA9xk3pgdi8vYmpZeKs3Hxpax/gOiTuOx41ZxYuvY1Mo2p6Essx9ekR6w7AsdwgF
IojDPg1JEjuCt8bQOQigNKbjMwGjsu69AbUANxSBEv7F0OVdbl2GnhF28cqKmEHz46gZlN1eyJAJ
rZxCKR+KyyprEUQ3lu95xviO87gCp4yhgMo+g9YuAvHOYF5pxadEF5rEl2HYhba37EIoAn+ZaTQm
li5U1kTS0BqxSZcmHHRdLMw8Ckt7kdamIdK/qU9TPC8JY6U+Nr5dFG4pLQucpXajYUFcIoPpJqCf
Ie4tCtWbdMGDCrN384CkTCJn0U0cY3Ed4S2rgtq4ThNrUvm8rX3EV6pDfGEuxxRl3cNalQmuyzdT
DWoxgn1FaOEFW1J5eFockBb3IHqCh+Q8oOITifuJzylXITwJozFKQGGkkR3w+6JAGrdYlVrjyCa3
s8lgFa62AwSnQJA3RXNTh2mjU/DLCMbsMGhGTvozO7QmkjWQzsdriZWFJzB8VXz1jH5aYLI0JuTF
YOCzWCUTa9qW4FKYWLvoQEOLKhLmuJ1PWSJi/Qp3K8Bnos8zeR0J7inm8k4hw+rkVkDAi+3q8cYK
8fvCCo1pcl49PDCjwaopXVpZEcBRYhTTXwxR7xkzdWlcb1ltbC5/ZPLmOhkONDqzaJ6AAJIaQfs1
0jLX5aFO2YBJF3TEjxw5PmW+Nq+R1fMz5YgNUNnY1lhqVT00pX+cEjV4wiFR0A7yQiVNBi61NIlx
Cc1xJAbSCop5rXIic0B6xvETQfFhbPlm8VVtOJjlkCDotc2cAqqboXDzLEUoejQ0doBh5gbazfKQ
XoTYeCm5xoilQN4bd+zlEIAVPimnxwQ8QMoUibTCtIKPo6E5Yl7MlE3s3SyksRkaUIlJTnchuqww
DmVuhtVV1cFE+oahxtiN+COLWcatpWGKNAqPRxRb+/zQNwV+FmnZ6SaDTKvQx6LMqw746taixVci
/RTLpxJ2Mk2+bD0s1wqRzHRD2k5vvPVtvMUpEs6dk4xioj9tpB90H5vYj329Sn0b9w0KRnx2FFWD
Rep3bLNWkDtTtXW4ZbkK2xLk9JpFuAksQIaHh7mOYOdbUozS/AjPLbTbRV4Ydapds/I9PFyEAX52
YFHHuVcfx11RMNMBTEGDlJg/iXMD+4rPoqGRob2K4Cz2wwlTVdxnRzXPzCRxY8XjpHW8yjfqY6JI
g+uDuqjwBqdRxOdJ0eDfIeks+UWYHRGGUyCSi8/bqPYQCHRliKeTwM/aG5l6vZEsvWGc1n6noMrD
Vc8KCg1jl0Hc2Ms4gYlNlr2Reqo6Fgqmqv9syj6EvvHjLIuio20wEdZxUIarJojTLL8deIUNKEd5
GIAdh+xBZpC3isGwyusib7xhgZ119ceCdUEnj+rN1Hvk7sAilvdjhBlFPpJvSzmaBFquLvnEPtIj
CV26yL5NSxxhKBhhV1EHDpCGTvOttaZ4K7HAcX2h8UMzhqPjUcovOJg5SpVTBnqQyRnLSYkr5EAm
+W5FU2FdmdiEWSCTJOLSWzVpUXr02PeKEfcY+w6+luPhpJPEOCoEj9Rw6JFIyC9JMkRZ6tZxHA/i
XRLJSZ5q3mmEYH5k11CVTHoDbF41QNOEK0T/E/MazQj4Sxs7QiQWxqmP4TjHDbP83ME984yTzquQ
5DlXLJxitqyBuTuzIo/J+j0fimTwlr0XGkOwkl0u4gqFIQMNiI5FPFt+4T4jmA6MoQL4o8FHzEqm
yWQ2EuFNy62kJcHi23AyrDO46kybmrUn3SgSz3ofjU1nXJdwpiu+HPNCyS/Qt1hfRpejNnAYcnOa
g5enBpT/mJQTA2MNfxWetUqyLv+CVGlQkK+8j2V8LmWRD96K06yqjW+dJmHvLWHRWCycKmZRYbh2
TKzyRtm8i+oPpl+Evu96YmBBf9VZ8G2KO9XqtqCfK8+uSvOwjJo2Ua5Bxyq6GXlDeeYgZ4aAw0E9
IINPifywakiDVZ6EirotPjQsFKg65CX6xXYmGyyLPBzBHjSuD9O0HtRNHLeT/lODP2kTeP+T8Ooq
ma5IH8IbL6TTZ4KYBq4Y/GG60GONwBVtk9bT9bGXQ5R9eIve+VgPJF+GENRJKlUyfbNdsvApoYkU
aqn4qoIfIL9M6tTw3bIfSpTCCC1N+7IJLL/LnM5MOYAeRk/R465IJyn3jZGD+xWyBHjjcMvq42I0
sb65aQBgE7iBrkgjz/Rl+yBRKpi0AkvFuN5EbKgFjlbkhGne8PfRRmGhTDjducAZJlgNRlwYE42l
LDlfJH5SZJ4TFLIxrhstcsy57pDDaU809Sc3LuA9nmG18URW8yBwRhbBjjieaCYhz+mUZFqkXT+t
ScsbaaQd5MXTJFkGYQxpXG0YQqU1Kb0Irey4L6+IEb4LKIste/nr8GoW0OOEHOgHrGAK5YYi9XT+
5NNgNqjRuNhHOb0OUAgE1Zbv95CGLoOaLQw+SVDcRpN0IZs/0f7rx0/5oieB7fR4nBiHPa7T7yzg
+bN8Utn0mdFVlrzeqkYk+ye5QhwASfr1o56XwFHbx8Fzpoln4SQH/CunsP5J6qizo8L24Eo+rhEz
6rPMLXKP8wsczTWtbiWDCdRGh0A44yUHZFvl+GtanqcQ0NuB9WPjx4xsiWQo1vkspPWQuh9qiN41
jgGBGtMCxfViVVX40YnlmMF1/h2f//lA9GwhcSBtRdH0OB0g9nTyUVCaJE5M7wpVEhgKP4LFP7aG
CLK3lexfT5CYz4CdZsi4ZQqcXIrtLdjRN3tgH4fcT+tYXm01RhegchegNMAGIVY9r+x2FebeWL5v
OjaEi6RJJ33OSqgGoxo5DNFvKHq+0kERQqnpaEiGtgr019gTxU/wH5RpdNbAiqt4I1Qd/DrIeN9E
HvS6tlsNCALeDJBMhaIxKCiMYCIkzFnRjC46FSCfImGZMJ0eqgX1kyIvcDnkwyPnemCIJ92urCep
yTdq9teTmOWBLJQRMQlkp6fdq/9MhfSBNmhQMuNOGmWLB/ujNS2c2OaTAk5LpHW+RMKEC/Tr5z7n
HYDEYxVSXmiXpZDZeQomb4bMygxm3/mILSrptGYeV38H3KOp73ShbvRF6uGXTGsnCDJEX7/Bbia6
eDzEAMlGqoAb/UfGzRetNsw+YHdQ7hBUV3SmFOuNSd/ocm2QjJzBuA7NdVSZ5gitHegYTPk1I57L
0bSiKRp1BNSPkODGXHBrqc1wiFLv1lNjKsrDrMgTb1gaXlLBVUCzxeTo/vqR/5w8TpaZdCRONJ1+
W2O2bgMr8OIQxfc7LjsUEFYD2jZItBJl12D5ahuZwS9lA67DID4Y08wc2lItW52ZefebhUBmyTgw
AD8AivQnagBoWsJh0c+lyFfwHVReG19xzgs6YY76Opj8tqTPUDx0my7kI3d1Ug00d3qFLHnhCG0G
zXWSI2R0U4OU6TVSuQlUXCGykl4lrU6rr7/m2WS1npgVC73EJnKbOCfJQnmIzc1K03l2aRZj/7Xf
CKOJpBKYZW483L5kU4hFo0nnpzX6dfCmc7/5b5mFo4Fw/jliWxgfxlE1ec4su6AIcSuZfU1jYaA8
FKIwAse5HcwafjDzBEpKld8go5uEIv2/3H3Xkt22tu0X8RQJMACvDCt1ULc67JZeWGoFBhAECBJg
+Po72K19jyXXto/rPNyq+2KXvXotBgATc44wAazPaGmC6MS8dgfPhxpEzk4qrXu63Tdb565CbNZK
/g3GGvw+xwCr0hjiNEjeMcJ/ygIWCrKA9xt9HUsSI3Nqp1F39g45caP7bB7WATfnJdLhM4WsHLgX
E9vqPcxal+eRm66tMrlt/noFuLUHWNzzXceT2QgQ5sdY8mqD0oryBcgx8VpIPC5I0jr8qmhKpF5/
s0yD3ygYPAqOy0LbEj9A7ybIKX7bfjAz+8H1Tn9OIhXtidd73VOWliOfCrZkz+vK9T16vud89q3W
0qgr8NEyTxS7Avamv1/Q4e9RHL27wHOCScHJUnsg+W1aiEWMsqyV/qxRqZmhoKNg4Q0Jarpe0RF1
3ZBCW9Btz7Je1jVJbW3moc4Q8Of4YzVspXcyMmy3Z+NZYPYMLAmmyRI62fGjsNE+PGqkHFNodQmw
fW1asT1vXbxTNj5qOIxCg7ePAVI932mVd1KKyWXB2FGowHb6ZfOrieXQI9DxECd2Hzux7IxKPrxd
nrNqB+2YAswJSg28JO688VChddmkIwlqYYx7EGDcmcA9QHGxTdfGiHJXLEhDZOZVpVxOVQje7lPP
+jJ8dr7bq62EVaCD3IBim/7N3Pg9hOPtJ2iagkRg11XS4LepQcu1rwKuu89bAJQWoi7iJ3qEaq9V
3ZnaYUag+GfRiOwHIIAx2wlv7N2/XxEV3FjPks6f6Gb3yTjbcA9/P4G32A2osMuWboiVM7GQl90k
CCyYp399G/tJmL9ERYoTtkmCjQt9lgioyd+efKPODtCrymcZ9nKi6aRQvn1XQz0gGtVi7IPClIlq
7twIxd6c6jpSALfYRJxKAXnOHepNUg1XHWrvhwVILVvTcQ7AAE7M85tsiCBFusIk8iGvAlXQ6DQs
42Bf7LWPeahcjeziXLZi2le+Q6b+AR6cREPbJwwF8/fXT/x7XGNoaIw6fH9qPC2F3ODXACzisu7n
YUyeUKL64McjY8h6Rdy2z9sQSVZ4qoN5J1UX5HD4VzW9keZerPcpTW07k/IBeNs+pcnQoPo/NZrQ
PUQOoMWCw9C5ndvdIgAka17OcqfrgxVQ3bNJggHL6K8f6dcxjBA1kMVTHz228d4gHf5tDIG8DBM0
lu62HsUew7Y3KEyPUW/vV4/ZECfG/M/JzvfrRTjy+824tnd9+PUNJhD5IcX37e1P4GOp6qFNfYXa
WqVmRJ/kf3Y9rMvd7IvSCO6E8E8FIZ1LTBfXtLfvwARg0j0fT0SHyqgfhx0y+OsL7sH2v1MFMPSw
qyAS7KIU5Fb4718fcF63pTFbJE5J7xkRZYmUCf0cG5RMf1eE/flSGDqGvQlGTdAMv8d9WRK52iqu
Tu+Zq4vAj6GSIIP82zz1tw0Qvw6FBkfGvHs8cML37zGn96e6bBfNv/othAo/CysSix0sNFTuhMLM
XC8zX4aGJGliOvAAabf5wQjddb8kT+3sowz+67f9UyLyhxeOCgKvgEO485bVw43/6wv3fQT1pKnH
o9mIX48FiZa9lLHoSWrVj3HrkQ1naqzA+vNUlht4jHSKqimQV8CRIA2qMiU0OMlrEoIV8+9kCc26
Oq1ArSJ1Wy6NCJY1Kwn2q0/jMEgA9KYlUKcWsrMbmTJf+fEoc2YikMDXdAkUje/4ezIgYsDk9EPZ
y2BYbkRVOw4pj3VxA9Gl30JCcgIEnjTQy3qtxhT5CZ0lHr5Wp+Id8AJ2zBDN47cC+x0EF29vc64l
wQ4A0mIHqGZHPOTQijAg2D2xeN0A/2Kb3NKx22FG7x1108isMG6+ZsHWpGKcZLCl/Wh43+SxTrrW
QgD7TsYNAHTq9CfE9obtYVue8X63ge3wUjI4cJ5AvUVMCs0ULikF8G538RHqmirrFokurkcoTbq2
e6IAZDm9hU6Qh/rcxr6301SjM8gF1neGgM/rSAcIVq2EIADcYAL9S9rWE1Nl5kHGDrVeOuBws4jc
8YHrZC6qAWb/4TFaudvUI5Qw+3YIdNIn8a2aRshbHhsNHUSVY56jFjnUZgggwpUB4NAfK0iRkV2i
eJnJ5yBa1glidTmX+r7nvBWkaPvR88HR4BSJZcpgxUAiXvRqxdjm80Kgv059D5yZywAaBhHLVoiY
52vBx2ncUuSycwOehzODpKqp/fEY+t00v8a+FGudlyGg4D6VSS/NSw9OEGpkOBH2/fpnjByQTFfx
NZNAFNoDNPoxscB33xBASDJ2BHPtpz3NfJ8a3RtO2SedAJlgOMppnTrjxzJAhK1UgtsgArrKWXiO
P6KiUexB99zrDrKJqiitq2p+iNYGsuG1mctjEzp6any6naVZ3Akcm/qYmJhkC4/q26SZOh9qBmce
S0zqU1hFakyx+urX1ujupfIblS88KMGSdHQ6goYB2Un66Ipp/7MSWI79rOPreG50noR1jdH1PXNo
kyUsWtXYD1vbTX5BBjoVbPVphxkby6+1tg8kCPWVCb3qSrpxKqIR4ghUsdXJKcvzms/sPtH1gKJA
N9+acSjzroYvYw37Po9KPlzYRuRhLXukkL2OQvw0g0o0bPvkMOMnzwxMwatZlD2iaCq/DVx0R7EE
3ZauvI0OdeurBx1CNZJCQgxJrUdV9TQvG/vSeX0EkslCWcpIU/hk8i+hz+smVZ5Hr0MQyAczjbD1
t0l5D1q7AdgxUf4tgAgJSHugg4+OtHVz0GvvFcEop4+jC0GFIRTk47rYCx3NCouFnFlWJrys2Uvj
YBQ4o3yxX0cStkGhrJ4AwDeyXlOH1jHf2RQlMvdKz1wkRy2Th8HU3i8OQtwIif5VNE7BkJWsVl/8
dtTXC/oKX41xsM/QMtoTsMrNlwVA642fCHeGLsO7NILWJGeIft+CeaZ9um0sqEHoaO/TrIf5++B5
S0aaYPsyji3MCbzUkDVu24iZW3e6SwG3GJvrbRbLJbbVUKV+oJvbNUgQiAH2Z26mHb3A0Nvpi1kG
cyDakquokwsMFdFzNK9ffVuWt+Eu5nejnXKQ3n6TVot0SR6tihZhMvW3ug7Np1UvQAt95MYVlMgC
BZTIkqaKdOpZGn5BWqtSSrr+qFDgp8SX0/0S9OJ+rNdJZGKaqqehXocXA8cCSYfFwgIQGN2mLe4P
6RoDG4yFt9RbFi5svuNkrLus31z7pZV6SyE/ks84bHAAqueCew55y1kTwzJr/PISNn34ZWTxcg23
j3EQxIQWFy2ntLTeAK7EVtcx81STdoHgX4yHZCtnQA5b2G3GAYaTWBwQ6OMYnpotOU2Bqu9Q5KMw
nGvzRFSvj84uwbHVLv5iaPk0g8F52ga5seOgwzVtB1l9X/FCjvWUWFsAoFwfJsOjMjXhAC2hqKbU
r507Q5+tjwMQ0iCtkpE/8X7irxS2osfWlOrVbW77bjHBc5cochOiKjnCU0DyYRmmByCfXhrNvbv2
zCg+b77qj7QLSsA6EDrc1qsfYi9bEJH8tmFgKiMRnxLUAZke+/YoImueAAxR3L8jl8Dv6aGN6fgJ
jPFwx/vanIK14w9Smu2qGtuhWBKEXBA0srntQ3+6GBvOd/1YmkcD19xXKhyCAxlWB7OSxOIB2/oh
oJO9Wkwyn5t5oQqMIuuPZSzDHMQNlJ8g5Ph580x5XZa1ud8Iq58YSL1Pw8amR2z41QmLLbnZAm8C
ABI3h46X0TW0lwHNJsm7nG1rTzHfTX/YKk/dCYhD7ip4MIYMZaV/MHM7fNKTDSvQPtt2bXhor4By
CPBWUj1WdOMSMVsuBU0EOwVQo2VOb+EH5ioKzYjxvnklAYB1vUbh1vBslQty8DyxEFuwaxFRl0yF
j66KcFl1XJfXs6erO/B/3a0Xrv1zN5kv+E4FCUITPI8SGUxrk/Z24S2w20gHzYUrTT5br7Rz1tWz
fwOcwD41xLnhWJOOhhmvg+QqLJVhB+7Lnl9kzXQOhWG4pQ5KzJzxTcIctU3cpZKW/a3yUA9drd6Q
4F3H/jyZ64E7SJCCBd65cx8O8gNdQu8+6Xmjs3gxtSpqrs3HFi4TWUCMuNZXshEK9i3TR4BTyzLw
jokbx+3jynpj6+Oeevg5HxbVKYG3puDxugjAtXDuBAkylyyStnyz+7VjRm1QPc7JptZM+V18Dayv
DPI5QIp4NQGYmZ6jBryEQRwxeorgI/KrHpjEyU1xAs8d3E7t40bXkrh0XQafw6GEYOefWQitynHo
1t7ktRsj+8C9SrQo36uOm9R4ZdWJzAv58tBQlNwpqcPuXq2Btx1nUCBwBiYD8a9n3i59RgwUJjdJ
h3CaA13bcgXO9dKSqcniIBGXyVsXmCy61Yv5RvH6e3+RORhEKXaIR5NIfpimsGVTvsZt3MFVYUeF
9cAgvMtssBJZhIHt6mtRQzeYyh4ChGyblqFPqVy3B4A7rTj1TRipopqj+UY0qKfzdmmWE63CgOUx
8+sE+HJrgrOojIZQzkbJmpJ5WR/jiUwwfvElyWRbhmOahGJ3oIFNfg60Z745jtSEGr2So1JlQIvK
1cSSDClc7akMqlHgWHCq1fHH1QtVgsTMsrXpMkTSCX+gfA8OwK8IQgOLi1p3Oo2qIVh4IWQSJHWh
yaKi6CbwXGyfIDOU5akdWPilcu7zttXVU1XrzxXXUZuiTJAP85y0RclKc/SxefgIErGBMCvZrroV
HjJDG3twteGZHvSm0wQYr06ljOSD6bs4NyaGN4o1IeKrm+TXqSq3Q6I6CMyqpbyB9o35WbCM85Bv
2GzCOz7W9CEB+mDyxoGFxHzAhEkBps3fAqXFvR76kRVjklTXo+rVgx3GCc6WpXLwlvaySlJPLvws
VTvkpB+6gxjK6KEXflDwqVZXooy8GyKW8IpoyOlUNUJWyVEW5YSUOMvYJva4LYR0KfpAdzL3uRvG
QgexugX4OE9nvZtr+Dj7SzaIqs3CeHQ65YEsAUADTbXnMcbDFSvkFw9baZpvJRSZw7GF8is3WJRz
uq3C3GKXx+bfxKLLmxb5BW6h/IhdpznYhMeZ7XX93DZV8Bmc8HKAnJwflc/lIdFJe+e1vsmcjOsX
v5dPXQsYqULhdkhI2X5SM5lUGlGlPlG/NBdLaAnPqFlaljWAcC+lJnjoyof2ollchiKcfoDR0V7c
HDRfRU2Tz6KsghcR0PnaQVOYR3pQZwoxwzNkIUTsMW3RKW394SYuS4q8FcFxn4Th11DsRfray33X
Xsj4qhzzmqKLG0j0IHNQ8bmP+kZlo4HlDSqoTYHGTuY2yGiHOJLGXtNGN50eyWtd15NISYd7SNsu
qVkm8LsZiFnMiXrV0VnGliQ5SnjXGeRaorpIraZ/aVRtdSY0pf5nbLyzSbnHZnfyJhHnk269UzNE
5GlXtB4C2Hlt2qye/hBFS/tqHdPYHlB5HpQtodNXZUThX2PmSq+QO8MEipTmehmtfhVkWppsBAHu
0sZ1y9dpWrFWsChRp1kNfv2bg57KpdCKuaJvHb0Aw68g5m/g+z7tmPN3eNRdeZBJPV2FK+q31EM6
MuVdOXhR4Q0ShIG/ueh5GrvuU6LdkgngzHnne3CR2jkJHqD7Yhx6deRwaTzNdXeckVRdEP36uViG
um6RynGkntAXe+qW1nPgZRbm7iFdpR/pwmgHehJaaUyiLKxl3YbCHSoXQ+QjRdYKJGmm2MtYl5Xr
0BDk1LQvt5d+tL34QFQwjzmqilIgpPFYbTozga269ej5pO3DD7GlJbx9wdDQLx0wZ6/PnMeWtjxA
yiUW/0bUKlY8Q7W9hDq1Wy1HmyXYcKM1r6GsYl1qQQWF8Lu7tZTiamUlIJ1stCjA9F3ngFpRGE4r
y+GOtHpoXqpKhKrKZywVCHzgEqK9Sd0yqHg6VLv/82xr68kf4zAuLipqKPNlX0QDVGAPpU+gCjpq
SPinPjdr6PntXWu1wDiEHoT8tk2thTrFpYvB43+XHk98vMex7dec63qJXiITkfrhXUbg6V0KM3V8
J+1JUC76Ct0vdlEplKy7jgbrcEu+VWHpL/ERpMyG9TYEI28+WT3XXp32DACch8q2bOcYWwTC8fRs
Ycsc2PWEhHK59Vvur2Fmq9EO4rhBd4XRwpbXqvaVMts7mUfdZNf+ilo83gbjMPS/YwY5NpXlA50i
3cRFDJS7oRff2mFVUMg3E3Ic1A7VcNCatYjH3qRyAX38DYHNAKm75oiYK2+QRLHw2EyJXFcNfYAD
x99kEPvbbg6Lql/Cpiv0DC04B3bQK3a9IfVjRenB7A+83JVcW7i7Bx4WybrR8AhFmnzWzHZPHnTf
Eyz4MMWlocXaKaCDlt/8XiDLAnVWG1GoeOR17gwU1Eu6kQGyuC226xtFd+FN5e4A4roTFArNtfJL
mgkS25s2WFeYKamEjcBxSBS11z2gQ8KcnAekcElKe72G6dLPoj+ayYe/ZmF67sHsO/FNb34pEFpD
WaYx9lGbo4/C+nFsvBn+4dnrCmSgqBDLVkfR0cThJPNSsuXV28pl1WlQzUPwkYlGRPmMo8G+Ghxu
Z9KxhXva72FrRTVi2qAukE6Y8WTrSLhvlbfsiAsyatJnm6irA/xjrvQO0oLre7Jk4H1W+qFSRbj6
4ykYVfKpc10IwDIpSaUyAIowGadrso63ksW+zYkf2ekFolwIelOj4f/IoDYeHBKkgEDxDnALFnwS
yjQckIffLJCCLSlcrkmRiLi7eNWowIPZCMwsXB9aQlRMVji6WQ9DdJp4U30E6YmBSZbKSylcH6dB
d0ObWQBmrxuktJgbJb+3nq/wnJs+xIFe7lYMdh7ykvGiher3uwdZPcDDVlfXHsLw+BnF5VzfJ62E
+3UEndickMHEFxMmUfOKEEnXI3Vh+1HNtLyBgaf6VpkAb57N2wIjRWmBjGxbs6S68ecntkT2bjZd
jUeAvQ40UyIVomkiwXSKiH8MAB8mOYeT/RwAtIA7H6rtf800hL8xEmN46sO2hXHGRA9DWanDRHr/
JTZjkPIEDpna7E0K6LitKcQT6y28nqTJiR0dFCFdD3aNN467cxUb+CbGfoNRqSrnBbfLu120i2o4
032yEji90Z069SkMj3nlKMzPyHxKoDCTTmB8oWiYgKSgX8cbarW9rkjgWO5HlU4OkOhq2IKTCX64
qcdTQqeafA5NzapUIgH/MHh7xjuiUV+fIqdemzQWJQezLoamzrGht/AEAC652yQQgBSdLXRcCAfr
R0592RTbsOA7VQSjBwTNUueO6h/zWPcFKcclm6do/ZQgWrirZeqNzrvBsY8jXNIWl4uiAQVBAxRI
EnVDu5JcsboTCQTs5SpTg14pV55Xk9e1a8Rl8XZPthzbDO4E8gWUuu3BfyR8zZpobE2WzGGz5nZe
2zFF25SpLGzdsA7x19Duqg3IGh2meI6evbLWyy2QK0EBBii5pp2WwaeGQ4sLs3lgbhW0z36RzNGK
ooATUKJD6UeykEFbP4poMXOGfRNZHfLzvKZmYPt7iz/MdAYMTYkqb1kn6csA/W+VOtt9oqNUL2ZS
KkUnOWCP8PpkjFcOU74znypvRksGMS5e5iHzuDEW2oARuMvnvrLe2bRY1LlpRPJhspO6TBGatKAi
F9fABZKTV/rsGYhxk2AaVPGrJhstltAfPzqzkrPAKYQkax2b92zNlxB194B4knFkp5HWfZxv3EPi
JBu+HPuIuO4jXLxNbgBu5QZTPcwGGtkC6Utw1a8KBv12Dl7qcl1eeDkFqR6tD91VJArJuvIHDG9+
Hkbh9MSQ7h+DsAxeFbyRLz6+EqXeghcHvvAFhD27WSA/PWo3YdUx+wXWuelOW38tUzah6QbWwXbH
K08gowlCecR+YHqUGSPNWQLZNL59PQ/E/KsF2JGzBYXKgIZAW7rUgXr2WBc+oEVOKLMQqP5Z6z4A
RQcPkKD062qB/ptCaOBB5hUblJAuBxcLCcQLKlol9UcTjiqMPkxtPSDKj4ztqnkzwJcNpcSytnIA
1wApnPoQrhB5r8eZgOglOVU+REBn39ay3c6wGK7TU9ksc/Q1Qh8acWoVk1OYlaHxJy9nLgpng+Al
oLMG1wblbsuDJvZzWEKCDWkj89cmMyI2/nK26wIUM43JEh3CsJ/Z57jvd5nZoEW3dIhjUe1HOfI8
KGhzb42rClLrEOp/GOWQxkPvv8KjjUUDg2UYQQ5Ra/XdH7w1GXMQrbCQFKOeV1GDSW0qAR27rsrd
3og5OIAGqdpq84d7R9mEEqahS2zMs2Jz6docEkGGug96g2Zpb9tWjVbl44z200Hha2rH4dWKzQVr
il/RzZrNKkRKlm66RmQ4ldBYtRwdM9b9ScK48nl3rKvFJcO/rFdtJEqbkgl8BpdmEqNr0zSiYL5q
17Hs4mzx0c3KHf6anvuVXQZriFZUMQRu6B4Hkg6czK/cXBOt0A9UTfJNKL0TGvJd+isF7zDg6Ioy
dn9Dv/6qLNyvCBs3yMpd4AfKd28x8EdVJsA5NvlwzH6X71d077pqGvUGOowxqUN0FZmcv3gw/TYt
SMH3R/5H3Rz+UxOGP/Zg+F+1fPh/183hl3Zvf+zmgC7OGN3/KwXY20X80uwMyp/++9ep+WqnP3/t
ZzcHNGZIdv4c0jHUIXtzhn93c/ASioMmIyDZNGFhgOoIkrN/tz0j/7Xz7ASiRmhxYZXHfYC2/dn2
jEO3hYOPojfpMA/+SUeH8G32/IFrDqGXxlkwPsQuEAL6PvlNvRCRFRox1biTguYnJ1CEFvXW8yxC
s5I1Fq/Mdy3w+m0qelRcmWjjMV2WVVxYIHTmT+yROSYuHjyHN4vtrh3b0S0vviWDoSlq1T5NWgeE
dk8bUYxsh5BKPx8qiEDAOvKD5l6T8djyLOHkXpfOz7ExoOwPmSiCASl9FeCaIBhc1gY9rukPft6K
8cV1/NFGjUKoUwTVTPsae9rPOxj9UXFuwHhcYs7amZeA1TrbIkeBxqKxDjwtz9hhP8JW/+oMLh9H
+qVTzQ9VTaglwb1n6It7H9RsTEmP54GxHHCyGV7ioIVb1SR9Ont4PPSOA2WIcjt3XnI2hp2h6J6K
csSrcbwsqknCG96KH0R4SxrHeJWKmTH3B/woZDE0DUX1hEfAa/DZWeJo0Lw0+Cvn4x6cDr2iBogE
eRtRpzY0+qBgVcvjIcanIryfmZ2K/ZttiCq74ShON4L+RvCejKkGNVlEU7DdV6q752vnim7EJTts
zVdROOD2Z0oKO+CGqI5F7m/VE1TvQIwSy3Ku+h9rP6jTQA1wyHIV6Ie3ErSA66qvZecFeA/8EWcK
TgVaHOls9JH/7hvcAU3LGFxxjmSm5eMjQEQBnDsGx+F12wGV03aaGd4eHXHROUrOLPAe3yYJWpix
fA2HMdcJ5gE6wN1Lx7DX+RycY+AyIvAPIBf3rsFNVa0Iz9Qz/BC0qDgUCINLwtGyy+l9Fk34W1RV
t80YCNi5R1Ikrm6zuIz3MhETy3ZSZzKKbjGffywc6R+BziDt5uYVehiM/Yb/akt0ooLirs/niaGO
cgrfkXhLY6BZDmXWdgOalGdmNC9v4y0rJM+uw7SC9WU7VDWmDHYKDD16L6FLEOsuflD9wCLHrI7x
t6zG7GQJpora10KFtkNPHYStacxQwAd7a6GFs9Rp0dwCUj7jnPTHdcPIzwPWCURn5WWGmuqmTrA6
eDK+JACxsxgycCw4TCaG1fj2MnqNRTF7+FMt5Ct8WaQogbJfOgKTXVhi0nZiLC9rz4OPSKx1hr4S
QOzN6jI6aQ1nFyGFEcrPJZqG5YPvcA9VPV6x0VuOVUyCa/Q3hMht2kghQI+hxQYFL9T2qCYVZlmP
D5e5FzeMYKGiYgDL5+quEGvVFT7Wid+55t7V0e3b8qLttp18mPqQvXawvSuGJn62RW87ieEOay4u
Ve33x8WnogBUiGUomMrextaTeHyv7K9jmEERQjAFeoBaGQhDjQIL4wdn03ZQ2vDjWIVoPgZp6AHK
kC5H9a6ztwmwz3As8Xu0xgOPtyKMcdRrRbjx7fQ2zBPkr1gHmEYLEMHCtUH5RTeRd4pqPOrm4Vqo
o9FQj1NELxSmcEBgCALxo4K0GmQ6Vo/vYTVLmPYz0gflxTe2v04a4DrREh3Z3L56VbO3opv7a3Rl
EwUcTk1mN987VRHWqdqi4Bod9fghiTHJ0Paxv/aAH2Vbj/CF+vgL6ECWBhvani3hkdcdpAzegh8L
ZpeFI42zZPIpEPtoTCHHNuc5HkGl9agal0b6J19FFD6vCkGxChDcZgydlwh+LC25r3H4+HEL+vWo
JwQTHTqXoZcWmk843MJsA6yiRKsT2vzhHwnqjLfYRPhCirdFCyDcQeTqPeK36zs07/FzE4X3ZG3X
Y1x6LI0mwIOinTGZhkUfxhjMmFAoKerB76+XOFxubSJ+wBeBV7NiBby965hHIhcSPwnOjx/CPhZF
uEwj2h5GCIFhBGgC6t47EmwyB/TVHVk5/BgS/G9p0fkRwvMUGoPlEnpdc4BL9CuDoKGAOB/aqiF5
lgrdAoVX33mzvU3U1KKJIqsua7NUbep1YxfkgKAg8RCzgnR+8WKbowcMrCe7excq8zAuOAtGeEo3
076SVi15oFseZYDvHiO0ZczRB063NytQvUuDTh4sBaYPABn4fGiLPXNPa9VMdzAXxHtLsqCrkoMB
otlmq4C4ZFm5GYstrHUAE87gXXRpvwDCU99G7r6Gja9sWtFF/GAD9bYYUQL1XYaFMZ9QmqsD8N+F
axB1cJPoFpSibEPn5RW2opwErLzhs9q8Q0f7ebxFt0CWnHsejvIEL/zkvayQfGS1rVx3XdacTqkx
XRBnwwok4TZyMVnhCe9L72MP5+ulTuLHP6Rid+8ZzB8buu55+G95DXwF4ODiZLd0UeRdf8yaOw4r
KOzC9pQ06wohXf2jEdhcaM8erVEU0wqrLmww0//6uru69E/XBd8HIRbzE2gLf70uX0Oy8knbUzC/
BTusQdqIb/3sob2lFj/++mq/ViNIERMY9XZXIgnRaAcHw/16tW1G+41m6+2pWzFB9kyAo7VrgU4l
/vtz/aMi4P/jlm7/sQggODEEDp//XAX891mgf+zn9valf7c93o+FCZBeEwoTCY32k3t/tj4OfPpf
0NjFSYQz5wn8W/joZw2AkwDxCbaZ3UeFcf+Z/1Mc5xxEu70Kd7Z/j/2T/B8W0l/nawDPH/Jq9IfD
HQQUwuJfZ5DBjtkvcTBcQsDVOQ27w1S76QBYnN1HdV8rwEMVkvgJvWOjQhjQGU/1FLXfOqTIUMUt
0AVs/Z4RNeURzUCoeYQ9o7tiFW/au+n/sHdm23EbWRb9ovBCYMZjI5Ejk0OSFEXyBYukJMxzYPz6
3pCsatnVXW6/+0XlVTYpKpUZiHvPOfvYZfs6tInzYi12eYpllF+pMSU+KLKWC0SSFCd9CrOdnXlD
oIa0PKd1I6qXki3E9TD3NQTMWe6jkZtLtIDG2RXD2HovAw9S94DkziZINbP9PIxT797NDFwB/vz4
nOqVMreGzd5j40W1m7wNSsTPPSbe4lC1VRbt2FNl9lkhIkDcEmQ/0Tu0LIknvxhR98ebPAaJ5+zc
Jl/qm6rr+OPGExi3jVPO3LgPir1zO20LYpKiOJXEalGrGp0YtoUhdoXXuvqCgcQPc15PtJ656Ees
aATIRuDLgyM3Mg6l9jGOeTcu2yxOyO35WdlZC+49kFbZpuhbrPi+3ZeY0EoXNyzATc/Eehi7S2PK
wAJutWwyG9IQ4hur8RiTssvOfEm/LCF7KBCdqoAqEAxRlYAF0EFh7BHCw/bGKZQ4aiTg7zTW6z57
P8MfB7P1U1a2x1iIYY+FTH/IeHwl3Nc1nC2yHC+gn6yd7dXzm1On2XbM+5yHDs7PpOrgKLhFdmas
MvYwe4pjVal+n5VDw06qrGzmnrw/uiz9nD7OdkVRVoFhx9GtpaNecBucWDtFWYCdkHENJsqhW7zw
Aqqm+ByWQtV+FubuSv6sb/PU/gSNKboYUdPdjfHgXHKkupcYpSWIMGieWhS5C++HajcPVfKUd1N4
l+vV/JkrMvuSse8RNhHPsbwkzo3H6fnEMtg4TLEtbsUUTsrvIM/smCSNc2iH+Z7gWbIE0Amy+alu
XMt32DV9amxi01gYM4mpkBUVrI/GmIj5tc60qeZlOZatbtu+pzpgntAAjlgq2z2rx+jJqCvjyluc
GFmotsZHcq3d7Lt1G6agntr8mxxNGxyOs6xMXJYS20yvsGuSWL8DlMfgOVqPaeMEXdqbjJTG5JxR
OgDMpgTiSlSqfrjto0i/khOMAdOEZ6zSmb/rHkzJBfNt+cTFodwPoVO/j3r8WTbtAMrCdU/8TRfb
uUYKnLvavV7YxF1Cu4tPJUF+7mzG8gyruCh2Hrbhj7RqtSuBPx3duTGcEzQ+7l5p/XXwmvAgLa3Z
xlO28DfopA9e5vbPwIbzz3O2JJ+NUSUwFxo3+9yI0mPY5BNmC4UBhQj11nNGtUtq+4oUkr0p3CTf
p60x35ZeaZ3GqVtFihl5yOdrxa1MVzistYA6s2wtuStx+q+KwQQPJmLOGyTXtNhyWR0mSjBLiGbe
VmNfb8YQwiyvi2KwymO0Nm1DvGs8YcEASzJb+pNJMu5WifZTsrQPaS2cL5NV4T3GMAL61xoNx2Jw
WtJHp03Nq4Ll9VnDN+rbaRcGeDKP3JKc63lsGz4affew5G4eWK1Wfdg9Kmc9LtWdQXj2HQobpgAp
VqJxMdZX7EhNbDqmxX0u102fJM0cLIsXXZu67F+UJUB/5HAyskJDHpQSCO2EC4Tc5huL/eRrTnZq
0w3NWe/DcWvZ44Q1qzeedYaVgyEc3SXVN85nfWKyNTN77HyldMEnzoy1G9lMYtdWEk0aNba6ZGmH
d6pW0tvmeC9vBjo8Qj8PIUD7MXDy6aDHakJ/MzvsG9FoPAwqdN+zsRBo+gnmFCgfI/j7MJ7vTYDp
52oorbfeaqsrtgWtDSdxtVj3mjHdRbIMsQfAsMVQZWrXDtHBR8xi3Y0TeT37494YA5KOmEG6JD5W
BWF1v56lexZSx8GTdBlvUQsnlTZ9NDzz7uVoz8dIhN2GbwrfOQ3B22S1t1eNOZ2F0tlKubX7wSXS
+lYJ80tSNzoUUVzZTCKrSOSl26ZNBR9ykV3DXHevPSPLzrFW2fhml49YQ99vtLzyzWn6VGntw4Sb
fuPKFo01RDgGrBTvEimtvZYs3qWRbbUVth6DqOrG7hCJ+CbPhmiH8B0GbdnKz5hXzH0aWdqOz/tH
yoh3z8g2buImxzaJw9qXcVufxjTDLdiGVn5tVUwsVlcO11WpRQfk6VXUK2y1hyRYXXjnFkGpeeNd
Ag79SzORC/D1WuZce0z3KbJD88RPOAf6SMy1smrmojyzCiIlwtrl+lwdZYmcpHXaFMydlmB8xYqF
BlHtVT/1gdlP6kVv2zjI3Yq9iJO9qk6+p8gTm4XH43kYiwhYeTfGd6bbgGvvqiyYiph5z5i6bxId
ZItBr39ISbRvB6SRbRW52c50K67z+AgfkkF2N7bmqD2MGyjJXdLeDhHLvW0KUSryTb1wkcdicRz7
qzYx441Vju+tZuavDcUDuwjwxRcgXXI7o1T7HHuvsZt/bbOkW7dLDk7EjG2HxT+FluP54Bnsw5Ao
7ailuRkMiUSUxUcKBF6kHx6ADs7OWOyVVQrfRIq4oLsaJ71Lcb6rtAG8F9Xs3XLvYJhVt3Mmbl4C
nsieMWq4SooKhGM+QfJXUohAY57aTGQxMMN25YeyRoBSZv6Y9JHc9HNsH8YBqEJiXS/mWKNDYwjW
ak/fVdL6aLT60iMhkI0usayly54jWvgzeptM8EXHMfbdhKAyWEwNKVerbpy6vThEOryu2S9j0bNt
yUZ2suW9i4vqlFb0VqDdujDyNN23k1L3iTicuiWPwAbm16CRxL3XTeM+Z6t7MOc0ChajuIisvAPs
Gu9UgYt9qbAC2fl88YZeBvgg8n2n6ipQC6hz5CkG/7iX+3IwFg5hx7gVasK16QnnUZmI/UsaVhtM
2l+b0BZbC/HNT4q+8PWktniQZTHPA6O/jLqEto4pYesI3n5VJ2DzD+XFFgMwTAUEYSB1wpqw7o9T
0XqHtMSlECWLeyrUfCF38grP8dP3AeGfWeqv6mNsuZKA/+9Z6opd1Fv3q5gif3zJ/0xSdKA6CBUu
gBLwn0gm/5qkvmsmOsP+CsIwLYa2n2oKU/HP6Qm4Ng+ndTw3bCJH5t9ST8gm/3F6YnhiRUdyVhKT
drm//Wn+bkLlkuuf7KtCJ3kGpNiRY2DLceaaD0ys5tLv/BgBMEfiAqjKmYYKUnUsrYMFh5V8yH9M
D92PWUIsU8u9xw17liW9MbCTc76PHzCS1lmkaIfCHG/UjzkFLZLyDLMTNhMMNsHCPg9szz942l6U
mTjhRmJnw9hnO7vc9Lx5B78ywA8wPwh3WTixVMw6rfHYnTZErXTOBx2/kXYuSQRZm7TTWuE7hFi7
Q964fXOXijCDBBZ6L12+GDFb74aPT4tmUV8x68UrmdV7FvAmKn6L2V62k5frSPqOg8PTwB26NarE
vc2a0n5p2F0HwqvG1wSnzt1iKQfn5cwOrI1b5ROB4PpdGTFbQFWJep/BZDymuLRf7c5qnvUOZ4WP
Mcf7qDz3I5/mGxfTVOIPWTEf+SW8HnrbuE3Aaxw8j/NdpYa3mVanCtEhr7n0aYl7VZtnLVBjxI3B
RNMt2DFX5O/JZc8+/LzhUIqlYI/Yd09TXIRHvZ3H/bI4nF2dPp/ojWhanz6CCTIcfQaHOE+TL7wf
rEsK1NbYDpUubuOidPcAVNtDV03yTJdQ+RgvDrlot6/uaKBwNgPJYepiCJNfm9agfxZV3pm+3WDS
rcyox11Im0yBXnzkkYMPGzPNECQ920Cpl/0WmzEBOBFOO2M0FojjINQ3M+C6V0HeaMeNWeyh/i5H
KJ7Lh1bozjFGw3jgmRfeEMOpzpWI+mJvMm/eTv1iD1LupsFUZGL9n/+rMsbH+FpYel337CoLh8hP
M3hm2Z7SuovG8lSE3ZhXgaPCJvV2eit4bsjVbELSYZ1yUfcYef85Ub/3ev3ViUo87D9q1EeKLYhd
/fFM/fFFv5+prvMb3gKcDPStrSr0ugH6/Uz16JWGdQKBDMmZzYnL4f3zTKWKAGiLhnINwMUl/v6H
M9Z2HBeYA63VQEz0v7OhwlLyxzOW05w6Lg9tGrySxbJq9Uf8QqVK7ATutGTknBrp0B1VV9b3Eqar
unFER+pEmtwyU++hzpom9xWZvnCjDa7FCqCDtH5oseiHG7fK7ROfWjPc5kMFu0Fp2nTB4FqYe5k6
s7hkAG0/N7D0LKRXA4f/zGRPzlTvhjNjsAvTkIiq7veFtph+SCICFKntYH/ElnRc5KLMdWnjbRei
+C2CVDrF6E1VeOq6sB4w/onm3aPj58PFZxgo/F5bvDPsdchrKHj05H+tAGeoqZ89XcVBR+PVNdOO
4xdDf9/lutg5naRlCS0XxQb+QfJQp+l8mWJN3YDhLe6LFGlnS1eCiDepuwbNSkuLsKOl9X1u1cN+
NZ5SxlTNh2i0vZNetwkNUxxNCZ/UVVGodlZp2RvyfRkv5ojiGkxW2KDqOvrnfC0vScBaPEh9QsGI
zddomPHPc+oH0HGMu15P2+NQUf4QS/0utvGMWaUN0HVObBbgIr8zHAFgshzvoZMSRspzYKP15MQf
dqjXe5Pang0Ce3Yli4KEhD012NbgbSGCJ9F113fmzRiXRGZVv/Rnbdw2FHTdhHVbfEsHm01NZvKY
sxJ3E7VOd6/b3ocVhlUgQxlubBGTOe/4JaZLyDNRsWE0lZs6t8hAQA1ycP09pG1n3BuTN10ZZLHv
kg5/U50R/tWN+M2q7DFYoukqXy3qBPZSzFeh6YNXF5eBTraHvM2KTZnl3Y1uZPFG8YogSmUXYtPq
RkwZ5yaf2E/ZtISMB/p0M8ORDOrJQhKz+EkFrJdAG8LocXEdUTCQNMztaVl5fNs0bbFO1fLKQP86
zVr/Jee/v43gml+coczjYJ5C797BJHRxOat9eJ9p6NfRstyYwlAQlgaxz2DW7hfRl/dERnXSO706
65lpXs1Eo+rWMHeSt/11NRnLy9DiqN3S3hWfzDSWQW1meeMbmGuDJsvGfZ+GrE+b/sqGVAvGxL4e
hq5xMIfSKAXyNd246SQOmASIYnW8B4MJc6Lfh1QQ2It6EqS0Y/JrbjJru5BI3bCK6035PI99ehcb
LVf//EnO3Ji83Lynuijflm790XGnOBZp9QQVtPTRsF8LEA27LNGp7SkSorSUJGzK9W9q/kJkjSIQ
yfZw6bXPZu9h1py98FCPg7geXY81RF9HQaqZLxyG3a1eF9NOdJhx2dBZxxlL+JNpi3EzpfjiirDV
CEYz/aTi5ISx5dPk8TI4YbNl7dvuQbDpx7Q7AYc6K0RIH0UcryUZzbDjkmF7pOnMIiimFMLBWCe7
jHUJFtK0u3dDI79wd4iOA7RLf14y4wi3cLoUU77sS56/QV3X7X7JJvvabIcTPNDxSFAhxEshu/Ey
msQD5CwOrLTQ0U0Zl3zA2MSO2kOZCjP3AhYNenpHoN8ozoydN0XrvlcNDQm2vXiPqYGL39TLjA1z
Et6xZ09uAXC+AY03jzhNYeMm8s2uB4t4N47F167lj6wVcR0QjtevqDQqdhqJu6DWopywkpkjzMb5
HRtY6vcmzrucBXy1btFfl578wBByPg8978FknuZXb54S/MiJ1jw07fRQajbUGRJrt1UR0082eHlf
30VWKI8GEYluX1NFwVbCGjSM6Gl1ZAMcVnR8qXwtqfPuVep8qytt3ET6JHcjs33vW9QQErixFQs3
0mNwGEzGR2KmAH9gRRCIEOSD4mXn6oo4fdxMfMTLmoVm/xRDh5LmYR7K71GbuOfZIpqPjJozBmoz
7RFf41G3b7MWeoSPtOsest5Nl/NktvZl4oH9QPMbH5Fs5K13bNVgPXegsU/xUszs3BbDele8+5ON
hJ0db6QIHdZ9cCzum1yQlecC1Z4qXXNPzYz9X3lMrYewUUeSOtEt3Ob8AUAaLnFYkc4+RhIcNx7V
WS817qztgJv/IOl0enPhzEAQcVusO9GsTHD5LfWMDtdg21/GPjwOtcvnwxgGgjTTIi41R/s3wheE
2ShBGa/V0HV3M4AWLXDseaKhEosWi2cLdDFrr6X/TOCieWtaLXnhmRxhnCr6646V8W04WN43bYIA
H8R5aNzDcxs+i4yeyoLCSmdtrizWDkuLbonET2LyGyQ+aLmM1r5LCwNrsTZgdtwfZvrO1mJML+RV
9NM0dp/6gebM3O7yL0Tm0vBU9EReMHIl4yVsTPuJ54i3JeRJB+c86yT4HKdmXMoAYx/Jp00fWZJ4
JodRFD55qBd3E+F73pVzLO4STHA1dW5F+5J+7wHN12X7EK71oLpXLEePIM4XUzXZPYGRB9wAuBeQ
acNjJlm3gXHnw0parbldmrUQlGWfS1C0S0J27XDRrmtCdS8AAMavYAuaV9c0h10pUnKzIvIi6jKb
WZxamQ53pcV5gzLTig9Tm7vbuS3xCBjCJTPizHV7cAT0ZS+aShgeaFHHWio2pWmS0hbpOUX6uSGk
aUIoM9Q9mhapCDEZzY2t6vzIZy5J972uUTQ3mxO76Cz22EK12kvoqdDclgmI2EAOwtr3uZncE+TR
9iQvHFwvfYkI4JrpnuM5ZZsjh2JjZLpznkfVnCRYXczSphbMA16eHKIlhox62ZBwMbeNRhTATnHU
IEF6pi+7+sL4pYLOsrxzLgYWPU5YqWBy0vrYOSYu8CIv25esTZXjJ1HfsRqbuuoZx1pdbpXpzZAJ
AFJ9tblAXYfaWAeGbr+bUex9cuKyeCMPWu1w/2Cs54inNnIeskpsRi/jRISgoh0TmGnXHoPa62C1
+aGO6zna6JGFsWY2ZuPdGdv4SoXSeCJvShzDLYzJ9FFSOr+scL9EwKgxJi49ifbUYOftZmEzAC6J
5RvRD5rqSosIrhmqi+UptLAU7tpLv3CB3Eba2PNe0jpAKqUjv3iN3hDPLexInNwqDZ8TT5WfWBTS
cWSU8XTVd/28H1LiEsHCjM7YaGTHNMrutKVPnpvSuYkYHqu4GDakNLcYCdlJg7C5mMojXOgAloko
WUgCUJb6rZ1zN3Qh8O5xHrIBttrBfPccvIa+WdXRU2mSKFoznqZArzDkvJFdou1xCkY3ndKX7cgS
5KgTW9gvpqWCpTbyXa9p/Rk1YWv3bfE1TnVszGzEna92yvwP8aKMg8xW7afIcsJ3FgrhbqhwegHh
8HCq4NPvr6l1zY4R16yO0dsigZy0UWrSw2OmX2oEmdJv119qEeccLcZ4XYVN/DmncfcxQfdl745X
i2BJf25rsv+8we212xGSeMRCBBUjgqdSCArN2qY/uImHg6/Uo+wZDjGdobQIDlSzJhbhkrrW7W0T
LstVJiQreHZPZ/6EOQymJPkIl0TBolHqUNQNCUvPKI9NHhmBni2f65k1NKsa2b5FRuPckc8UXyUF
Ez9om//sHf9qSsZj/Z/Wjv+Vv72/FWDY/sfBIb9/yc8R2fyNSx9dXraEvcaEyhrw9xHZdX8zkR8N
oGy6LfmV6fmngcPCwOEgCLgaJh3oRr+MyNpvuk4+BmyNTYqboMzfGZHxiPzBcsR3WUmNEgfJigz7
s4UjlVyAOsMUB08IM/VpkV0OPSLj4y+vyf/iqPqz12j9bZzVLcLvprk4Yf84hy+ywwi6DAI93pSP
yO5kvhAsbwuu0MVfZB7+tFcl1wEJUhpcIQyg69+Xub/O/PxdpLjUjPAwy8q71ex2uIbgZpzMRZvu
artI/opxRxHwv72KbBmw1mi4cCT8y9Uo88uaAeKoxX6hDQ/J3OKnC5tKnfGPRfBRYJJYpLNG70lz
MfnvNGxtjN850OG9jYu23DdW1G+sAXUKr27JupMj7OBVk0igKrXaewlBDw905+0JB3r7cWmTfWHP
OjrgVHKFl8Ulz0CT5qJVnySumRNA0HoHNDm5CWeV3JgR+NvAiMp4PzdktpKoo9MLM8FFp9LhK0Ss
5SnOzPbJqaNrrZ+T7ejk5aaHtnJYOB+vTdxE7iZO0UT0ri++LcZS3S7GmH7StQTbqBbmO4ybJWk6
ngl9VY4YPxlGm6XR9+6ggTKkVW8rY+L/uTK6K0eq6gYZiEUK+ak3LY/EIbdXnkMrxkMzExziAuiF
Nvkdvfqgt7Y420sxwQZaYkSlBr+k37rmTuv09iXJhDei+8XM7OzM55HijxePfcjcneOyTndO6fBI
HEPe5xsthtvsa0ZRvvetU7+kFCZ9TllN3HtEhOINz0nvS+rSAObTFIJZv0CnzEDFJdOuHVyucbDZ
4/cszpHqQBPlt/iOXSzT6E5nh5axq5mI95M7LyA4w6SFELGSmtIl6nwTRsEtnR338ZRom3BK5/sY
c/u240r+QtvdsKsmTe3cwRb0IFOV9qUtiniPk+pjbmmVjWgbuIo8t0eqXay42Ha8OHEZ5tdNXiyf
AUuLiwHImBJsmi38bpIZeItBE2hkacjUWVHhwEP4GJqwhIax7LbGnGRnLY36L1Fnq/dMzmm+XSLm
b6b2xDvxEnQUdNkfjcrxHo/tTZmj0VOk+QVpfSSqaF4xjE9+RhjB6wjgNWGN0aV2iXwB1dig5aH9
6qa2oTGMe1qtrlIGWKISKoLwTlXtG2hu/EPCeTXC3gjiyp5BE9nNfTjm+tmOuzsLZ4H0XdcxeWvz
6WHbMUAjN2HRyeHrVDhiZ7VCXdOPuLwruj5ZAtXWew3I6padDAT5Ran7xlJiAxjunraQZNtby7Po
W+NGxxm21eeluxHOwm3Ds8eHsvToUpfesJsL81LiHnKMsNIPSQYPwvQVgJX5o7QTFlohs2eFXxfK
X+7Pbq0ToyCJHWRRkTEU6/2cbea8sZezO+bzdMw9Dcr7JoZzo/mhIIn2lHUjo4I/kegdI16Iqgn6
eejSR7NN3UjlPstAdxgfnVnFW/w9ThRYMB8g4IRwQn2r0VZvkFuW+3FYbOd5EiaNa86c6aAu3BE7
J+v72d11aZc0XHAKRf1ONi7R/ZBZazdbnQzRjd1AAKIsvC3HuwhUhmsw3TZdfOWFAvvT2rxjveg1
ACUApZhv4+3YgiB/Sul3sXagIizni8PsKv1YUR52ynAR9e0DSgr0DTB3XfYiIHI/eEOR7Fut5Biu
Csc6DBobGiecxVp4oofIJuguJ2vivubj3BuZt0Xs7S1lgMGgqPmMEck66IVgtTllMzHdYvHkox5X
2HK6Zv2/HcxWD/Pcjx82NmHXL5krd0BzjGOVgxz0exPeQsbUcaw7rTwlE04SVfSrFbEJieZD/aiu
GtPk7usMjtyRIaqCvE0APdSe2pSdRpgAFB7B2TD0XkEtrcXvonxYOloTfaT7nvQy5oTLZJj1V9M2
3TM/SBLtUECqq3pmzguoj8rjLXJQdQST5t3mVmK/5QVZaUrYBrpLOwfde8wcEGskNMoN1Fz+nSVU
8Q18Vf6E/3+6ywlV0aG4FNVDVKDH+TgNe8nhkWEaB20f/KOV/H+0EheZ9pcbz7/F+YKv+dv41n79
9Rr442t+vwY6XOjoeODyw2WL+9wa2Pv9Gsi/clycut8B1igeXC5+3gK93zChI57QrUHYz1gDgD/F
aO6OmGzQUWxLd9er29+5BWIl/vMNBq2GCypVNateo/1ZjM5S0k2SJq/DTEnbs0pVWTNiG3z6Jt5b
m8lpC7Wrm/kur/RlpZoRj9IcjzuIVu9SOgY49oxFPodJD/WgLDMbBLo2fp2UvaaSiU6xnASAG6m7
0hVrv1b+ago6DA0sZrSneR2zvgZKdvJQTnkRk0NIuuohpYv5PE1quclTS0FD70mAOU0XEnkG33Cy
pZYR7iGmI7Dc+WpF4XBVa6+AIrJcL9j1i8lK96iaUvcNFu1HZ6HQvOKydF96kXlCoH5NnUY8J3lB
kgRt2Tfhr+x7T4+2VAtzDHIbuAWq4LJ07S4sor5YIuMPCe8Cy5R+wbWPQczLWJ9bBn0m5Pj2WpR9
Yxee0IvngT4pNUKQoFLIMzeq3jULvzuS68UGgO8njrpGa8JSqRMXku4jz5RrgAVoO1P5MDZo7RNx
DrxT5eDrPIH4pThXc3E23fo5LLBQLVJNnLjRK+a3o91Ug58bxiWbs9fGIsXlVNXDlIrlJaPDLqiN
mOnYrXvGaOJZSVJueAs+Tka4xVtp47C01x8BscPiW0ODM/bO4mi3RibYF7LaeIg6L3+iUtt8kqxk
998zfACKDPAbnIzEGJl/NSA5S30HZ3YhjC1Oir6xt8qU7SNnKC6/BBTPxqhz9gc6LJ7ROoTu4vqu
xWqLIHn7bGbuo90lFdhJbrzYWuE8hqBDFvx7B6+xXZh27ifs1YKSKmP8xPYjOplF1eGxjtbLrRf2
H0Jr2nLD+s24KC5iN0XSIEPgU52IGcbNss3j8sEQElogJrk40CsDsUx5u84NuTMbsY1vy5a4YYeE
VaNg5VFMjbdvG6Nme1BLSI+43/wU0K2vuLlVN7qc+quIij3abFthfXIocrsyC1t7NfmDwyoFPMdu
DISHxWtZ7aTbwls1WBNdjTOXlGOVajzVrVTN36CmLmLvsvEOv83YWK9zvQUYEJWEznIHMc0nurOp
i1Q+/HPQ/38OeknW6z8d9P+FKboq/zjuf/+S3895MhEc9ADW0cWN361Ev5/zUrIKYA/wo7bpu7b9
r4N+zWvwVTwynO+qNz/Dz4Ne/kb0m1W680Nl/1uRDV3nMfPrvE/Mx+LnWmPhGj+P+eeSgqIB1THh
zqVDtQZCTXRrVGw/+djZlXZV1YNLbwT+ULXgu9cLgg2fQSmDXMjKuuge9cJUxAtW1oC+zdu0JeTJ
HYkWCvchsUHR2JSSpGUi+009TrDl+GBCQec+PR9SMY4oy1BB9GI48gAoOnaaC+gVVV+X+ZyW3JkS
5hass+XZWl3XTM+DdkwTe75GpAqRl5oadrT9LLpq2I9ktNduZ7Q9ggzntIAoUaQT1x/LyvRH3Inc
mpKY++nqgYb7QXW7tx3ZkI3c5hamczu3p/sFPtebVutc/ErVDdf06cAt02PFw68d+mQhahlp+b6c
hnw/DRw6LDar5GgXUbPa/kmebLpZY/IRAiaLXc9qr9ps6Mny0WsQF2Z2qMN23KVL6yzk20u+McSf
cAIAEQ63uhWWL2qc5f1ox+WwJxBIJ3LXMRJEMB0ZoaJ58busaIPUaoZn1ZrzU7hUjk1ko6mn40S2
deVJWfxBYYH1+jOVRg1tzBJfpG630CmzYWtHdSMJHrfIdpVc2dKgwgkRkRxIstE62lw4n3AYTGdd
jTyOk9RsFOJqC+t74K0eCINQ4qUhDKlz1y32hsoRxStrItjxfXPepRiarQHCsA+coK0CrQcKAjCx
ONDsFwfgFnt3p4/juB1Vih0p0jEoz7rSeKGjurbY/ObjNwcX+BvBVG7LFp/G3TpFb6kpnN8K6WFN
pXkYyaCa6gfJiX3Fmjd/rmDH+6E2yJGgeKQoaI8jLdBb55ZuzTbocalvAaI6eM7jHFOzJic5bKMo
b8h2wF2Mnda7nawGei+Jh00P5OQUe+HkYCErMmrEjXVzHfdMvamojpTL6UdVgI622S+/8mkATEyF
tPceFgMi2NzxmNxHqtEfwzzpj2NbODs9B/Hje8i4D0CMPrQRz/0wu0tAmxKaNp+A5Fg5QMVgGk/E
hSNMiOfCzs1TRtrgZd0e7YcutkPf6hZJeGcgUN8xCBlBFzaP4Lrbm8bVlvdcFWGA+Dc/cbcqDuHC
BLYRQmNHXQtwPkMtEHuqqbxpLDqn8celGN/0AeuLBa4yIFdUfbKJkuMI80qSmUn0WbFhgMGgwvw+
M2t90y2QjgdV7FXl8j50QpM5zcw0cl9Nv5nVZHi7qkTl42TBPHH1HQPXW6q+bYuQp6ut5V9Lmc1H
FltcL9fWi4HUKZcq9ZFqiUlcYhw3FvrSYa213lSm/jaN82dM+hb+iMibAmQPgjRBY9BPkFOnQnK4
t+/GDjosvy29qv3c/lgt/rME/6slOGbo//xUzP7dffv9a35uwb3f2MTamu3RA/zd2PWv8cczCSVi
9yKT6BBN/J5w/Dn/2N+NYjoAG9bT4Ex+eSySfWResRhW2CrzOPtbz0XLXSO9v0RvpeS7aRS/OMxU
Fj/puif/ZYOLt1Hnbd1jUsDCv+ktKmDaUiE5hfF0yqPGOrCXoWGtIuPyBaK/c7YyEzimK+V4TxSH
WsuuFm+5k4OltEzvBsXWeLT5YBGvxiWAncx0bpAIu/uZcemx6CzQ+f2QHIvIlq9VHVKXnDrpCalg
S6tZ884CKD1Mwm3Rr9MRdbwj0PhB8zuhkTCibiAEG/DA9JKdYHCVV6Fj5PveIDIMHu26stYMSh6C
bUqL+CSHDkZ0UlACXQgb5UhEzom2Z1jzYT7dVrWb7+vc9c5zF63zgj3pl0n0HnUGmXYt5wSGNYW2
gz9URrPTHZ4sstKjZ+kl3o0U2Z2c7P461OUjjlD8UjYwubIBh8qutja+GfMMh66Y2efKoYTtUbSK
ShCJOpvSPMP0O/03e2e2HLeRbe1X6RdABxIzIk6ci5onFmdS1A2CEiUk5hlI4On/DyXLh6a75d/3
vmhHyxaJKiCRw95rfashGSLqtnaql28Da/TGrDkvVlHNwtsVyWNlxUg5FMrULfKaeEeaBKnT1gBs
1x3FshVG91ygObluO4mAuYimr/44jJ8gSZq3ITkGO7jQ9dkxY3WLaRYbBBC9DZjf7qgrp/qSmZ1a
ATR1N2VPq9EVCV8jVAgRkjzd9fkA2T6xujfNN2kU2uPS9Msj+Yx7i5D5dReleC8httNlDq6ypMz2
mqftAdAlK/hf1Gb7utpWVW9/D+EAwmpsIxjZ1rAlJJ7uZiazG2LTJlY3LcbSDoRKW5tT3B1LPBBP
4Rj5L27lkIsUOSUoXmqUZT9UD35gRVcTx/krynxwRSloRs9oCZoTSpL03iqscgsazfAXQ1XoO1ul
2OuS+Ww4jW50FYbWtBkxq3FKLj33jpg+wULWVt4qasx+DqHQb7DBuAfoNkBY4slKv3aEFp0Dx0l3
pC6Yx7nbv81KB+io59IeLqU452Fp3wJwm/BCjkBGtd48GjiodiQphtekkTcP8TTLqbMm3WcayoI8
mAHJue3B/imNFygizlUFWmMfibTcxXhlMoCDTboZLGlfp+VwNORgMRyreqcBwuhk2L7KDroZos5E
rI0ycF8rc/hmVyrbhyMSymzM7H1RBdbGxZu1Gt3ceDKt5CuckTIEI2EZL66XPxS4Rp6aphxBT+b6
bSEdoDhKkqVt44xnAQehdpa9sAU4FKd6hZcf37ggOaCMgUv6ClVMYj2ZSTpTlD566JyXPVagtY6q
/BiHPMTBNNk+dqCuPQLZ712zaYGt0rVZtIl4aIuctvTgHAqIdzm5rUuKuhkEjjRObvGKp3d2kO4c
pBAHJ5jyPbA5wGhll2Bx880XkBfR3iV7e4Ogp1q5DcX5IFfxHbVO69sEyhYpRSyXkyQtA8Jo8om4
GvUI/wWFjkGthwfqEuwtUYvhTC1vtFpthtSpjsgREOT5/sZu42yLUlu/AmOXAmq/RYXVf9KCAcgr
QWG3sR6auxwnRbNMB70/53pffzXbkU+CamPQlbuF/qvWfSo6MEUcfT617liVUAimFJmuOxYEY4/h
9YSha6tR/mFPNdrusu6VM0PdSK4OCQYFCdVwhChwKa18v38Mp5EmZpr40CHZGzPNNRGAty6bjgV0
yquRctVaCO1TbKCvWoQhu6Eo9SkkOxUNijp3lrB3nqny6/tUB9vIvhJvQ5wUX1JC2Y9BIf1bG/jp
vmlslS0IKGhvMYEmJOlQROH88+rErtpygPdu9MbJWs7mpn7uvQLvXpBNKaWb1Fnj5/CffFaNM4wN
+UwnKzplU//ZR4SxYxGdloAn+zNsmYihNMSnJnbIhx81/5R1Vn3TxkF1FetD9aQFUQpjPCvXhWjC
jfCBF0+GLNd2U5nP+CWNnYMmbF0HXrGRKja+kWnbXQ1IM14ts5oXl26yPsksjR5bQ/QppqzE35ix
H24BKgPIHcNhqYlA3ghB+Rkutb3ow0rd6x23PkcKuxrHtlw3yvCOHs3ZeKXSQl6bbjww0NiQ+5oF
MaXUu2k7hma3zSPV7hN/Kh/TjjQdyCUwfILpJulNa132hN8uxlafgLxquQWJXm3mgtZZ9KFx8EWY
fIbSiF6RliRWXJbbiFf8SLJmuaPFropFUuHxTxwnWmX5oH9KA/qyzExyH7TGajQc+2bqYu1rSSrb
oSRZbwP/vbkWUZ7ubaykGzp5zW06Dt4j5r5gI0CG3cs+wl6LSFODu685iH3c+lyP1ZccKutXfeqY
/ru6nSBzKSvcKnMQ+NZooRiNdrRz3YDJmyMNI7e8GOwMpUveYWTLkki/nU8PrP1xHEIkYyOyiLH3
Efph+u1tFVbprpC80uifcRLSW6rBCLuBV333yQnY96nEQqcG7RQRQ0CMQ3bT93mya+3uBZY0bVRc
9ZKy6dB9SVrnhUSGVz3ovrvp9OIV6i4X0EG1aYA1ZFbZvoYSu66r6MEAsnYopes+gI4ynmDo5F+p
q6rnOuAH+9zRGOrRyDn3UIZ8i+5QVk3Vt1tO1MR6XLHVAh8KKivR7XV04SlAipMnRbUbrurMW6ja
mb3QOMH37gJkSC9wBtoqgBo0xALLoNC33Q+Mw0x0wEML3KFkAmXvBfFBzOyHiqJndvBmIkQzsyHY
5KH+Dsf80F3IEaNdfdbdIIxvAiXToyttCpCQgmWwTSf0gvmSHAE40UQTwqXwQDRoj3YVKJtudQ8h
q9BIzNhXlNpWuaYDgwFttumd5pku3LCoFUQ1nbM/LUHrGYjisAMx5BIp0nZn/qba+BCXlriODlFt
nSgp07fWNUwICTklT9DCsRQa0WM+AbKSjuEeWEG0e6lFIVFDqViGuRjPnGWrc83TRBPMaU1Gw6uV
+OOh9h1t0VhatxW5Ghc5Cas0tiejWwCgrI9RtE+CDRnk46ovgnZH3JS1TJDsbRt0JRgUrNtsks0q
rrRwP1lhuycxCOpBZkSHVqfYKtIU+6ooT/R/yb4I3epzZzrpEt7xuI2qPoIJ3Phr6HocrqO0WA+B
VULZkgkLWVCiz+cx7zpKK7T5jWxLcrb+3eoCttFlUhI5QaXHFG9gzBzvudG73G2+dpZbJfYjMkt2
HMuoSqPsNybmP4e4vzjEmY5vICP67w7K57HIojx838P67Wd+L25asCVN9JS0qTgwuZyifi9uCv4T
JzEGKGnM80ntp9uHzhdhKSYlH5fiJ9uj32ublo6j0nfRSzHHYYWkv/W//wMVNPyGay0dwVE0H/78
ntr0Qcqke7qN/ga3jzBAVfomH+H9EQ5WiogwmwznLkPMkFKt//Lubvx2wfcXmM1C786If7rALDx6
d0aslQnzT3EBj2KTRDLc+a9RfyZCCKr8ry9lfziPzjZTYGKIwygkcx79iIIaRYOHEvj6VWynow6a
ItMMU6c15nsEa9ufm1iF3ldZBPBdt7xhjTYti9QeI8JgTb0KszdE+Z4bzuYOSXF5G9ShToJ63n2L
sIVF2amrrUazjrpTTvu08eOgfvBifTw6RBUEDyO1P1oU9qFpY3ETVwUVopFdR95CmqPu5Jk1En4D
pQqgh6FnrULTlFUyua/om/U1epickCvQieCJFxRwEVDnnYHwuIweR5V2pNxWnbuc+jEd4PIQJp8d
Xebgla2c6Qwg1B4+awXKhkQLsVxibKyZjGzLvLY0uInHuPWldj8QXWPlaxOlta+VyzaJWxVsXXr1
zfbyRP6ZNf5i1kAUTQ/hv08ay9cUtmmdR3/oifz4qZ/TBo0PYXqMYscwLiWe/5s2DPhWvLd0AZG/
+QJP9e/zBp5sQRgp/sC5rHtRR/7siWAgNPmFLiP10jH5WxLID2GuuBSR7hkCcLRrorY05gbQ+/ea
7XFRVl2nzjBN/XU/gHSn7BvPwgt36LH72+MhVuyq1rqetBywrP4xsRo2c42fV8/v7t5/mGTEx1mG
T2PpzNTAonVO5g535P2nQZpSJr7seg7CuTiHCYWkRecWJNOonrMdTlire3Gp4UaLOvPaalnFNb2N
YELKjtDQzd/8ttWv+R2ShIY0FY9gaz2xHR07+Ia3R6jNrz+x8XHinT8xIDlsnmh8UHd+MLLjFZc8
27E9m4pS7MpRU/rYWywVGw517HV6bJbxCkc55CV2I0wkiW5us74eBdlGRfvGrgvNfaSV9opMNZrX
bSYRmbm1neByLGJ5k3REpJHU0axgIvtPmPCOCS1jtY7wr18h+e6zH+/7H1aXX032tg+sGwUDix1j
w7x86XeTPZ7OkNw3fHh5G/hPUEOQD1gJJ6tFCcz4hoKcf18GIv3065s5j7X3a4wrXE4pqEmZzed/
zKPj3WVtXYUWVuj8nHuTOOOZ6M4k0S4jAiyefn2lWXL78UqUVaGDe47wL/7c91cqaahMFT2Rs1fq
1uvMC0q3IAlGY5GUcq1XXTotTX2EiUqi5JD91aD54Mxl38hAMWyUzOibmR0+DHPXNSO45EhU5/3e
axZ39muCtSvd2lPWrB063otR59GDuaoutbfC/UYUTrMfwCSC7jRrHX9sTExd7JJmZdalgXbQG8dv
JXSvlY7t3l3Sp7PqnW06U7f49d37KPmdP787TxvzDsniXZ0bre8elO50WF3tQLsSXZC9RjW58tgX
kpYjK9XOPDwMMkq+hJ5PaOhUyY1TWIQ+ccJ2v7foDHHXyxC6QhH33yIsqm+9zWnr8OsPCSPu40Om
as4gouzO3MrbOct+3n1Kp6b8VMvWvKKZVwa+t2LVnLbq0p5pUS4uiT3Qb/tstDtwLpICi8jpGdbl
Np27PJg1s7sytWn9uOkQPg9xVuxpbrWLkl7ZI4GP3oo9QYDmd24hEftDOymIm/w8zD2mau42hego
wZpemlBGL7MdwYDpnRGHN5zSMHqlnVud8fs/tJdWljN3tUQ0GswNVjdNC33w4lM6d8BobVoHOXfF
sNDSIBt0SRwDYz6i2Dq30Ia5mybmvtoUq69lU7X3na7RdBsy6BBBU3VUaw3jAQnIkGwDV6NVR40j
+AKogwZelFfa527u6pVlQ9YFyaB7UfnpW9SXeLnpzCX30aUp2M/9QVQbdLrmnqGwDP+a4Du1hjBU
bcSluZjSayB5cgi9atnP/cesMelElv41tUSakxCU2h1LjTEs87l76bVu+kllujwatV/e22ZLl9OP
NYNmWTa9ek5Rr6nxwsgGu4hplnSIV2Pul5LlTet0urRR80tLVc3dVXPus47h3HKt5+4rwutsl/NX
F0znNGdpy9KojS9NWzcYUE1eWrnW3NU1Lw3emlZvaM1N32Hu/0aXVnB8aQublxaxMl11ckjCSYPb
bqjaDOdTNKc2vslAGsb00gyamlNw/JqpvPhqjFncolnp2q4r9XObtHBiSVmqpi054G1AoHKEhDE2
0uJeh5S2j0fTnLuxNDJIFtRn8DJ4Pm+VBwHrIdpx/OhOMoT6sk7hfV1LpLBE5CajO8xe5tRvT07T
moyoIaA+NoA+trUNRu44uKbaZDrhsqIWzIDDBZRt8jSq/QXpEWQHrRV0YfSdvvAJtgjoPy+LJqB/
Iv1uCCiIuin664BdAZ73MJuW3mQzY+Y4obtlJms4ZT2SpeamibQsAzsVed+1rgfOvNILoyVF2uu8
s02zMjjkptu6drzMVVNN466hK1+TuhhKN4MH308VPe8mjzZj6mTjTm8amNHA91OoyhzF020dVZG2
5LEaz1qZTQLdkoNXkP/pGpxDHdJB1+b5cwxpM9ubtd+CzcZEdwcI3CQllkwocZTYYZG7uxLlA6eF
voRJ2BLqRUSHkWy6kk+wLloA8GtPqIkibDyWw1XmEQS9Bo9U1jhLRXeoyR5IV2jBgI64ec/jjNyG
/Uk+xeb0DbW/T9WbD5DR4c1ktceqZO3IxEAwSAp3ZYKBBFg2dUFCvMtQl/5NHAyxtTSjKp5I1Ikn
7YjfAJN5GUAogF3tlmsxyqnYy0gM4TrxLfhN899DwI/6m+ETgrhSQ0R6Wasi7XNN8MyoEb2XeMYZ
tnVEddnrMbg/cBYxurNT+vSwcgJaruwOA/Q2bNyEH/BJgzM3QSRF/jKJNJeHCvC32jSDPQFCaMP2
wYoN+9VWM6DNg0Bvbrpc0eBqnAkZCUlbMcH2ZpXAjRuCdYSN+CUdBnYWcRj39w1UvS9lLc1d7w5h
sPYSG0hWjnDS3NhpESucZL04E6JoWrdNa4sH0RKVh7lXg5LXitGlom5kcbSryaKk34cMzriONNd/
AtEzD844rhpORw2aejVarbfEScGzkUPOBysIDxZHVjD/iRYHoztjlqxXnvAViofGD4ybuCYe+s7w
8FXulRUP3VWr2nnzSZfnxob0qQAhZly6KKYJl4CRtRMJx+785eePPjA/8blISDpbds636CoaFQuZ
FMm09JOeV6dMKSfe5rXLK1937ApC/htzqtHm8roS1ohd0yzh5O0l+vPuKtNk2SwoQFbkXeqIaNdj
PyMP+DPybb4REwhpf/M+uc2zJ0SH/gG+X4TSkFw0xgUxqq9DTpjdQtUYMsxW6c0xZJsbI4fKk/je
Y7XYNrkuzpUfVi8W9GbkjZaMjEMBqbY7BkjP+9VYuxUpne5oYirntnJarcavCcC7G9U15JNViC2T
5wHZULODgJd9Hyd/nkMocqE7RDlJL4JY9WaDR8l/1vQg20BuDCss1UxzYz3Iu6homyNw7dhe2UZt
hEx7tuUuiHv1n6AJ9uE6NXJek0kLTH9v5YWovmVMyCOJGwypNZHNjJHYJikQOs8EFQ4iXHUUdWeg
c/TTFliJNPHCu3UVf8b+6D9oI9v0w+S3tXgjnx2LeUZhqCf+2eBXqUzMqd5D6IT7ksdCq4Dkoc1U
9H17pUY3vY/hOSw8t9lZGek8u2nAErFMdNFMNJyRP17ljrJAJpI8t5ZVnvXHcBxKufTsJpMP7ESa
N+iZTCNMnU2/SCSG54U/9F7FKjBW9/TmRfRJFFTb4VWwAxsfy5ZQYH4ZnTl6SwQ+HbSgHL6gCEK+
mbokR+zRJotbar3BtK27qonWEdZWwg0NKE83irowYAOnnBNnSYOAlSCkpWAKxkOzJgOApzZ4OZ39
enLn2kTTpGuEsKpe9SnSfLBMFaM/sVTorsaANL0l1VCneiYDTDzEEgUMr0PkPzHWs+YGCqlggjVK
P954mXSGhepeDCr2nsBV07uPNpG0w2qww9YiMzz1+rsqaHyiNUNG9LqMTJ4mBweUW5HZJriQANea
N8Qrp84+UHNwIp50LbxKaq0cVllDTiUdwaxrr1IEAhwjfYDGjfQQMA9K1wFWWLz3I7ZEeBOBdK8u
u9J/Kil/UUkhxpiK4S8qKYRq169vxfv664+f+VlH0SmJWDSCKd9zZCIQ6P/qKLPsFNUKRkbipeih
cBD4WX+lMEsdcS5ycAb44S/4WUeZiXbC8Kl82LZJHdb/W/XXj0c6D26TOxd0PS6H2WE+jLw7bMwU
Dz3QWJ+Ric34Lso63th9qn8jfP3gfSWIeWS8pS2NEe1kMgMO6zCjq+i2C0hAVomGm+TGxLzKf6t4
kgIZzhVQ71LV636U+BIPMlt0ssOhp72FLz4OOigWE9d61G2kERPqyQ4qhzyJPiN7j2h6gDiUbcFZ
kGNNo+xgUgFgLjKHlIwMjD+9/mLkddAuCXuty/Eeyz8+07VnhYN7S2uok/51FBFb8oOhTSyFli3Z
IcxQkh+kbaoGYLdDu2BX+ePA+c9b8xdvjS9Mxtl/f2s4drR19LX9V/H9X5z1uuzLHyuRP37+tzfI
ZcDreG/APFLSoWRD+eWnC8f9N+sW9TGdzfHlRfn9DTI9XhMIh6gnqEJarsNr/PMN8v6NNNuEge+h
9DSgOP6dN4h+xx9qMsjcqIXC+6cswituzt/8/Rs0ihyGyKj0XQJ+Lwu/44u9VmOwj+czz5Dv4Noc
sJitcTZ8EglWEyKd3928/1B+nFPK3peFLh+B4Av803xnwxcfXuIC13npeaEO537Uz4H1aaSC0cDR
BcwTJgbW2baacYLQWKyUMPYy5GUmRRxMw4sFiGKSZOWw2Ojsv6PCgy9DmL3L3mkWrlp2v6Dfv2Kn
IuHMfrUU5NUCQ14uF1ryOSZmaf6/I1AR8jcfm6nYRhlGVm092tBgoZ7gfYC7T3pQPi4mvQWRowHc
Mlc6ZKzRzJ9GL2E9E+ZOIQ/IwJ3hEj+GHcfbKJ4AVMBe8SDAR5BpcFiQi4Ided0kJ7qot1hBurUi
09rQaL07/oswtXUTuq+ITLQ1HgtOzuCVHReboL/QpVx3Rbrq4ciwLb5TGvr0CsIwJ8l135af6fbq
2yjtbjg+EBmaf5nwebdxsqycId06oLsXQ4u70yTBNyNic0uuPeolffiazwQNp2tOOUcLctBIb3Ua
LjZB2zWvwznc+58l+f/H7UGoxlxf/++zy/nb8K+Xok7er8m//dDPKUX826PjyNpnXQiIc+fz55Ti
/5tOqYHgleI4qtL3IX1zUxSxK40Pl+KnM3dSf5tSaIoy17BeM/Ghb51bqR+aoL9qin6oJ5MH7IB3
oFsytzm8P0FmRe9Uva6HxR5SSxItkzy0r816KM9TOvzt+Bqu5flC5174eBM/siT6hqJr5Yl87yJ/
OdPZE+e4M/2nkTtwqqrJX797FP9hrvo4VfHdaJEYBuwcZirOpH+cLWsgam7p6VwvExxCB71kYx0r
6uatssw9hXsHbanyxMPgRMbDry/+oU0z31hbBy/BdoXEJXZdf7w4PuNGFU2d77HytW8YZRrSKUTv
nUYxqTsVTD5nTf2vvjIrzR9m5/mq3C1q5tRJPHceNu8XiJZubM0+BqFOJtRNksr2raeIjkUlqgHd
6+PfvuBMtdC5HKNXp3Qzf6B3ezpqR4rmMmxrqQXF8YdwUrY+6bymhl+/d15+fVs/tr9IJYJp4ngE
UVOvQg8zN5veXRA6GlGCgep3ODwqJI3YUozraWLGx6pkYWQg3FuQiJxbexzu4g5Jbf5EWdMFZE8p
EtWl27h37Wggg6nhc/eLspQNpnFffRoN7y9Gge3+aRy4tkBwIBiCOu2US0bmu8+bZ74Xxsh9dhTf
Q+tBy7DzHJsw1atNyDZwlVWhGA6ikGOKW2Mu2vAOjnean9Y7A+ChcyBHytxnY0mpAxYXygInZSwh
aCuO2eSJM451FNy9bnDsvBSAMkPnPtA2odLXGQ22d62OKAONZA5uSluJM+B5BKedq2M210Z1J1pH
3QTUrtPFRMfN/uL1ZjmunHpSPWWmiloHdTt14zBLOKvII5d2F+u99hynuGDuqtqoGXJBXLHVdRta
YwX5hlKIb4zSmbcnoihWV7CVeutW5eNwynVJdZJYzWHBjtyiwDVPBNToeU8hWSmiz1p14yPV85Yq
qMqXLjbKl6nWzb3TJxRrVN+XL1Cw+hvKnbA1/Wpi+lJ6TKS7qO1Xr9aJh6hTameYqMoXc46L0CpN
PNgtYlBKetThYIBgXxl99eIQW92hSRAovZrAVneoKPmmZWINwL8aLkiNIXhC6cnJt/MG+/USS+FN
PfetBlkDdn+841zvP3G0sF8dSl13cFT8NRpj29yMpKl5S19RjFo0hAbe/RirMkbwuJTYgLurKFHN
WxojKGMbxJc1xr5sts3QU5jTajKSDz7Op2yfVFqFZMLh2NYBHyNRRfaD/+SVzKerNumoumQjLMAF
IjzrtWi88kWGhN6HVeaffEiXlBXYISwsChQxhIRSW1qhKo41qGY2G2WhbrqO0u2qdwxuKW93+aKA
SWbLH5W2vpvbyb4U5r6TMYWXoZy/62D56cILi3p3uf/k4dlLs/OstUxcsu09TTbLKof/dfk7bRAA
U0C4wrwxyZ3Gd72VLu7XIUQ/TMWFASzn18NpE3IHmiYOgqNo0H4u+2boVkmlPP+O/qwg6xMDIg4x
ImX0+NxW4PNs+GiJoe7xVeg11cdCBf2GOve4CBBak02aRkLfD6J1e0JvMo1KbUMtW9uCPI0H8mO1
MbgjwdsmCKmwcXblku7DyZj88YV23/DWjxp0tSFupuhmGJH1PTfcfkkVEH9eY8icQp+eFIAieuh/
8NQXmt3b3OfmoTQDuVYRfocA0+PGN9NlJSu1x9JgbUovNs82YMcldAiCHUd1bMNCPThZVyxlGZCu
YWgjtVGq4YQzi0+NblSrUo7OAvG0uNYc2d4NVLZCBHa9/blFB2gxvprBXJKZpY69q/U70i1CxEm6
UaQLvUBMA4nojSKXOAM/cg+QN5xzqec+uoLJGk+EMmU8cIWnkrzZEMVxObVvfiQpOjVaF0YrBrd/
gC2n8pVv9Y2/oIkdPJl50+YroVmPHNAxpdTVay5corqB21q7ajCZsgXclHRRI30HPJzYzZsU/GHO
TVB3LHOMZSPIZURWT8AqPZON6C6WL7Zo/SdwiWTSuqGX4Ybue4yaqPChqLO3KC1RvozNnN7dJ8Mr
BsjwKcbBeswKI3mINT1+jmsiE5c+jvx9oGMMjVzwH17pzwp+H2s3y2jx4NjZeoownjZ8DdTTZubZ
B9o4uv88NaX4nNWaBp2ZlGxvD7ER5NFSlA2Q9FogfHVQb7Gp721nXefJIfXL4IRmILypm1juaf0+
uFJWT2lbv46Zmmf/SDw1md+t4o77BDOOed4uRXTwi9L43GlI2CArIKsv/cG9R+CcuKuoH/a22Wn9
yhwqseS9hHIbFLW3AWyTw1o3VLeZLOMpk165KlRjYcfM5LCyRgNKqEZcJdYHM0BR4GrWl1SY/P2S
Fat+tKVv0Pv0BriXFe3hYjN5BXp5GHUdStEm0U7IwjtuXQYAd2rt8NPoesUOxZV37UqTJGW+ElaZ
EhbNaATNC7RS9iJla3snk37LksRdHmvlU6yM4NEzWVhpiHDaa8Y91VQPovHIspAVtB80gJtvehr7
WH9tprfEmRg0sy7nrqEcvwo5YDGUOjBWBEkW4sypnLm0uiTJxT6/pydIZeu00j81A49mmZKyA3Wz
g2+1cL1xWESlxb+QCXaEhTJD/+SkZZStQgMFQlr39W5ER4Jbww4bIkxAmp3A5muwsAuuHLOYQKF0
PSBiJpd3qJynW3dkHS9qLmwGk/U6jUCylpcp0JUd9WdXC+ehP+ipvAFlQZhKVw7WiewwnUaMTZm4
JkPqLQf2DNTJrBkRxlTZr27K+tjAS6Rga0cp5diqoE0At99lxzByrtn++FgiByi5rWTMTgKcEMuX
WzPbV2ld78jAUzdtz94XDJC/FgR6jQcD5XxOQxCykboSTgiFQUfV/DJgvJGYkXs+dZSVfFdoQlwS
2fro3iEfSBtWCwfzDlRpFMkQvgdP7113GSrLOXRJExMkU9njfYDA+cWRgol1rLX4NJQ1Wt8k7eKG
JUOED4MLQ5x5M3VOFnV7Oh6eO4dZaAjyO6l9b2sIC/i26ffymdnlXHpYhhoYFlQBWckrvxUPJkJ1
klZrRQ+2di1aSKGK5jta4f6C6TuyrHfgkFkwa6aqe0AO3imOTR5Tl82duIbHqImKUwOcSZ2YUhsP
X7SG7BXoT0IbLdviPrG1vHfMSOvue0cBdV9Ggwyld5cmxDCzVJX+ZFJVCKuRDm0SaaF4jD12y9gA
hpYOpWC7kRKEu450QMvLIM2iFenOAX270dhmms8exDWkfgDBJs+E/YHk0ORIJsNYrZRl+4c0nsor
Hn91BxFb7pNeap+U5kcHrQXYiieYpWf0sl1IFwn7EzistBtsvkflQB4JKLW4/tHCU7asMsxwHlO6
WYcd1gZi2+tJZAjZFYlifUvRtE3FXW4xxSzYhgDEJYERtCU7ktbJku/ILW0AZUWw8yfUxIu26ol0
LWitMyt8h3T5XUvHa19Zw55xzcagq/Rrvy31azsDGtpjhnKaMdsprA5r9sbBPcbBcROziCJElwNp
zda1RebZFTis/Janzbqcq/TAyke8REbRC2FAu/QyB5ZvetUhxANZK8drfSzDx1Jzupe6MMxz0YP3
XmLcZwOpqm3qpzmShxszE3fs/PK1QYj7d9sJbCT3PZRNOG9+TMxI7g7koe+0ePpmVw4PxOp4hTfU
z5EUZJjqCjbaKIyWGiswCQJYOJlBJC3pBesVsyHai2NXGdreMXE0XTVJyiDNJLNN5NSMyKkPePZQ
RGnCjrC7SWNn2/0XZbz5lPRO3GUBX4YeadoUFgQliI84n6k3Yp8Vr9yV9mXT3yt6PmR6qbtfH9f+
dPrhQtTAqWVw7Lc4uP3xtOYHsiVTuy13KY6QCJ2iKx6qZhY/WEoUaInno8tlOvz1df909J+/IMVS
EJgmWm/nwymRI3lqwsYud1DXnNdWy+pd1ih68YM7wxuKLB/vHEcyF1f9vMv99dU/QDTmu0uThVMx
LzgfQnz41mMTUz0RTrEb8LYbi8mrjQdvnnXhuzPbt2HJP/Wy5lgy77wNy2Nyv3yEf9oBf9EOMAyk
pO+e1p9IXOdvX+rXJnn9Q8Xuxw/9VrHz7X8jVyLlCUEcMJZLWe6ni0GfDQ4MLMejADeX3n7vouE3
15HSMbKAsVLx45n/XrD7OwU646P1nPeG2pzAuEDrwSGa6sNYTtnccTST/ckEZEc+zpTUNBoSGOlV
POYn+t7WiJ846gP5TXaaVy1IPBsebK/Ghji1wX2aecEEhdM0ruB6O9cGu4iTitEtcmhCFY9KTMKM
Mmttk09R98lqsow9mFvFq97wuw3swOhsKM9cAtwI0fb1k7EuBQc6m+3zuQ0zm5xTChp672U3SaLn
bGWG7s7PHWiH0RgmnOyH4TDzvOCF1U7+CV1J8NTpUsM17RX+XYpd4q422if2tNO+QUHEttENb5zK
nu50kdZ3KjSDjUkmyvXEQWOtDWZ7mJdWhDtmwhQJocmSlovUA6ftQ0e94dV1s2oXNQXEVWuiwMEe
trlBqCyfqyzpxiXyUUjdYY+pWrK/cEGU3uEuiNe9PvMWNT1XpzocjJNXNY/sdFn9KPW49cLqTVIJ
zXJ6yNsOIYdQXxKlahaaPml2qAiiUwXxDF4M8Z6foxw6/gJ1R/AIjS87A+iSG5qWE1Yqi+lBjma4
ghHqEsOReN4iJufpxvCbeKel4fWQxABKY5WsJokErEHKudOHYjgpuhEnMuOjsxQZzYw2G8Z7tjTd
JlE+sbxOYlwz6TQ79vn5FYSr4WShz9gBITZfY8ssDjGyl3tKbSmgmUSjg2OULd0RaXj7rASAPYlK
31TCJfozSPNbNBjmfYss6AVhcvodx4b+YMC/QUem8muABdrZjNxNaOvtJ+4VXHcwaf5NBZ31k1lH
PSAr4vcIdNTXQ55M20G3tTWZzuqtGhoMlm1ZnGKkp0vf7GeXIwOHY6fm+19NM4bfXdWC9g6S0Txd
sjoma8vJ5W1OUSBZOIix1iMG2kWmg0n1CJReUIR+7Y3eO+aswVsLQsvZqpFcdjmbDBLcKbw0mEeV
0Hx0USRtncrJsnZpWHo7vSchgOCD+Ia0Q6zVSThdJ0CEEB+i6f0K0R57T/D/2DuzpriVLQv/InVo
Hl5VE1WMBRiwXxT4YDTPypRSv74/ld3dBvtC3PvccSNO+JxrUJWUymHvtb4V90YQtqNLiCrLrTiv
Utdj/iKwMCVaN0QzlK0zrXCeUqPUH7spQw0Z5DqnnJ56j0cpLsRZII8dlM+vbdGYSNqKZjpvnDS+
D+zcufbhcXZ+E++k9KqbVO+HWzSy5iZ3rEGFQs55yZisPFrjrSAAY5icNYpGUpr7sdI40fjw3qws
AyEQGN2eKMOeKg0yqZkdRjuRjdlF5QPTSHOjKuz4VdzqGwj4bEa1hiRUpGyEsMimAZGWAlRjy3ld
xmV83SW2uXZb1/pWpAT3hLzb02OPGIT6nS/UnevmFuCxqtA2c2YkZ+ykyoOYSczGqeSNRHJokOe2
VaP06yzCtb7SnCovrzS0qw+eATAq9Nw6alZ220bMJGkzrwENvhSLWYyqbzldWohrFI/GSdkaKqk9
xORFLOU/tjTYtONpbaUGe7w5q1pzywZ2LsPGb6ajWejGY9dHFQzXBgVRuy3cGoHMJR0Zf+KAa8UI
A8wtGkeUB6t4VK4fbyYMzfpdhAhOuV9ir2yG28HCh3FWE1uCrWqmUobJavCzcmrWtDrz8a47ubBI
nI6AHydeAdPnSymzsfU2fgMkcKsJMWQvymsaI9/RO+k6Fi7aUf+/D/hkH7DQWmh+/OvO3RYxTfry
Zhvw62d+bQN8/b/4Fay8GI/sRTFDI/DXNoBYM+QBLi0IBP6093/bB1ioaXQgcUgB8NERLsZq/Wsf
gJXJMdEOAGtjkSEb6t9q3L3f4dJKxsxmQ6Ohhs4G+12nJ0aJNftNLc5oZOCEhWlAZYJqcHBhU0on
2dHpqgsgryk1ueTT88O7tqFDIwOkDhojmnkOrq333a02ZisyT6TiClNuPMVpy0jNAmhGWp799lj+
0sX766XA0mEAtQmDc99dqrMyaRils2QKU/4rTIN0mB6AAZaRdv3vX4pbGVg0XXno708rs0E1HG0B
JvVpSjHpz+2a5h1r6eSJ/ceXendEON1Aeq46ZyIGBfPK24MRVi2RFw43MEgjPFvKRNIq3NdJuuuY
QPEVSWXaojnKV7hv6k/OJ8uO8bfT36+L0/ddRjH69Hfnk4E6aWQ1w7DTattd6NHJpjLs9uLjr/jn
g3MwAZuIvuhwW7hh3n7FHkJ0L9tI4Im33Y6xST04dKbWk5usKakffXy5d0dNvpSzmAB12u8mw+T9
NhnyHQlqxiB2sXIJj8q7H55lvnK2ZIUsynM3QiL28RX/vI2gCAkudWz6u8YfTNwogXrgW7VYcB5A
x9DH8rCCevPxVZbb9PZhcRX61wEHWmRu1nKbf2sg4odH9dPmYmelUlHK0C7iBc9mmCbtLkrfH1/t
b3fx96u9e2g01OM2dgqx8+Vo0DlJw1hS22myHM8jLMOwy/PvH19yien94xuiCVhibumeYJp6+w1V
krv+OPLaGYlLcae2i4dYJx/KrWfwAHUMwLe99aTyV21h9y/uoPuHxrHORNzVOykCuWG1BrYwes0/
02Rpe0XnODSjob2bOzK3vSQmfKmdP5mYjL88f0uHAkJAr++Zf4w4v4+pLQ+8RrTv7GULBIw7BD4u
N5pmge3tDXCCfj2uLe7ehm22/U2fPdprbISvIGjSk2ni4Bph9y+9zr80Jzp//WjMz8sbjurivTsx
Cwp63U4xYOVKaKEkzhoP5ISZxR02xPT2X6bUylb66AbkmEG5OExV1l3gX5H5upzA70pKXZTOiFlS
lR5amCnWUeXrS0CNQi9ldlemO2v7OQfpA9YD1JbnEPY70F4UVPYfBulHbOTTdtXhx95alkkUm9X5
qJSmw5BzVhq1ArlT5JA4VTjniZ1/QdHcX5GwaJF5NFOyBf28HrXhuiYN6KxNYWMquyAYgPrYhZ4o
/VHrWrnj0KTB4FWvubJuB58TTABt6WygIHjNb662H4/WP18QpDpsDHjrqSv9obCY+tgRDrqsXdon
7FaJNsIvvzfS6V7MEcnrojT+7VeSKyLTR0+ySAiDd69H0E3SD+Z82HVRtDd6ewOg8p+gsi86C9MR
cvqnj7/hn/M2DFhmG+TAi8bivV23j0k14tkMu0wVJJGRO7KP6xGdq9mp9ceX+nOY+qD2YEVwal10
lcv//9vcFgvg0yMO313gSwcEU2vs61F4n9zAv16FYhzbFAw43MO3VykRHZfDyA3U3E6nleUF2hmm
H//m4y9j/DmP8W0odyJOoTjBcvT2OpT2ZwNvUL+bqG2u8ZNlW3cqMTz3VY1QvvfYUjDwdYQgh85/
xJ+xq+08/WxasrjM2wVjkYWhy/ENCBFIut9+jLat7TmVXr+zoblt6K4VWxxSw9YeB4JLLXu29/Bg
gk2n1z+KevRu8yEbdxzb5WU5z9YBJ170yRMw//qZ8OwCjyeQ6A+ZUGxrmhbRh95Vsaj2eudsAl3Q
JAcldxXBJuNwJJqvBRahVdESES2alPCPVDdRDlTkPVfFj8KY5FXuT+t5Hr8BaDJXbTo0d6oSKR3F
1Dlz4mQ8VKq40vThs83F37/AKTaILT3v//LsfxupkdEFpSIrY2cTrkb4a7MVox1/SZjFVmQFZ+sI
YRJJaO7AitWVBwxnz37q3SPYCfaiIYNygi68wZcUHOvZq+99knVmyL4Hy0+CLT4etabUo7FWDMUW
w17zyfbIWB77H8Pit2/wbnSOQ8EHrhUcfS2LD+jPqsPg0LGnG74e0o5JXoAPyTJ9b9VQ3/sGot7H
L4j111FAZBV1ed80EMe9vYm+Yi7BSdzvMi0hLVXQSPvOturGozAVEnzyUhdyeqRlkfyDp30QMl5l
tQmLfglhlXG/NXWCNjpAMuGYGiM5faZoVgkXJP2cmEm6t8YPVRkGU6V3RyrdxtEznKxa8Iiyojsz
pKNfaI5RnM11/exJ/c5VXCi2TzjqoHc+ued/bt186v/UktkhuDqnpbff10EVmkcZE0KbFY8V3BFi
V9fajMSgnh3rk33iX6ZtOjkUrdnX84uX6O7fR2hf5G7VMenskF6/BgABWLVBdZKT+Znmb/lN70YS
V1pwDjZiZkSOb69EypRovMhhJHXxfU5mNDKwmf4WsiP0CirHFqW7mn+IXOOzKK2/rL4ukk5IHBYL
Exvvt5ceYjisUab3O+Gpr9AIbiavvaVt+lp4w3eOvO764yH7XnHPqYJH6KClMkwO3GRpvL1gILV+
SlOGLMfw6lZY7HtUZK1VRcCFJecfuPDu0UQQB64aNje2T7uujzugo/Mnb89fBxOKVlYWjCf6+2U5
FYN0Esn7izBlWOuNRw4FNupQS+t45STZ68ff/C+LJhQnTBBI/BGyvj8jukFGQpGYeMiqm3ZxQ8D1
LPzkkzPiX++vQSWDkcTttd/LObPeiGvDbvodZ+Ru5cspAbKaBSs3Ao864ohfxbg+15pqCYKIYtjz
MP3wXmvn80yr/ePv/OehHNQFp0IO5bBjnPfv66gIfUr6nA8jB6q0sYftrZsvlSSMMy4NbdX0ZbVD
p2aGdU4S78dXf4+MOI01dkPcbPbtdH3ejTVSo3CfoljbKcNOvjce4RDhSMPlGmmWA73ArV13RTI8
CUaaWrQtiLcLZ433iZwpyP1Jvho1NV7KxKLtbw6DMFZOjKjq48/5l4mGvqaLvFinXeu9724mGmHa
xK63O3eKuq2wsYnafUtCUkSU9799KYyWthcg5NMRUr973dPM6JsW3+xumKPy1Sb89ThXCaG0mqv/
B19rUTDjgFtKan/Mas2iamt8u91BRu6OUMTcba286DzrhuePv9VfJjGuRFmELaJHUevdMkhcaZzV
giulJNqsI6J07ogKIGRM78FZTCXmFuTAn0wff3lqwYJQImfSNRCFvJu041ivYHs47Q7Ls1yVRKbh
eCnNdadD3vr4+2E3/HOFYKehY/WjF2oxY72dNf3crkVM+2jn2h19QRcCKIyaxB7nNX5u+jdu19M+
YE+O+tGSo7bl5CimzYwZvgQM7PBypRY1xj319uLBBLmcrNHQ+WKN6dZFVkLU6jOkTO0yJ/Ou38ZJ
saR7VQuCtOIrWSu6B5iiAumMxHLD0lHnp5gwAhi9eQP1JclwCiXGvStMBESFTWbcNjPKyd0Abk7M
pwBaXElcLMWSOGw4wSTnU9JZ0bqjt5N86YvaUPuiorq2gytQ2htNb4xDOeOk3fUil/2VU1bCv7QH
oaIjycBFteXfNWBmY4cyMRQ20c/rKpd2fOl7ZC2vhWPV2RbhS3FHO8oFtVhp9RlKQghPKkZjjeo2
fcBIYNlYgEHD7GFMxs3KF3WdL9IiFW/KBrzGRSY5TqKvDggV3/U9QcNrzNVqWtcSVMU5obORTt2h
bAh8L4lBDsnV8M1nD0e0Ah5KD2727bq7oxFFxjem8kzdjJEn76rU7mi0aW3g3ep1SVuEJLpY7NnE
TtvWn4J0a8P1bEJ8mvO8Qrcb7KqOJWpTREv5T9dMmkVt7/hfsqRd+nhlba16G14yrOHGOSt9caTO
uxXwbh6jxiyeCCXXb4fKBRxDeAdSYQIIrTa4FoXaVm2/nRKvuo08iqh2At0BXMPOtPNxnQc5jjQh
D5ZU48oEvZvlLrxYYRJ+kE3WFlrDi21p4wavWM9n6Lyd24/6hgRwd0cMcB2yY57DjBSo8x5w5Xdv
QPFqC0WipSef59YlnI7g8pBgghAN3gOygQ3C7/bGCcpuYxBhd4N5dF5BcjXO/bJILmGuoMXzQOGQ
x/0wkcW+czTjmKboP/D1RfuIrt9qynLBpoKcooJVYt333nzMi2nfDjaovFk5/CO/zqkuTaPdHWg9
m2vkxu1mGug6ZkkkAZPBkh6tBHlo6t9Evn0LB2HaGKOfbOe5gx+sDWIdmQjMZraut1FcNN8qv9cv
qsSDfY2Mek3UZPfqai3JcgPEJJ+C9Y6gKGffFQGCSdJF95aemvse0eeGIsXBBB2GItEgl0M9lRAX
ntDMn3mOfZcK9QT1AhOgHlCoE9FTSYJgxxtY+nspPJCpWgvVw9Hu8f9Ghz6yaCvHtb/RM2KfCzT1
oZ0FhLlzbrhNO03etHHn3/YCg+Bo9ReDijzQuoA6lFb96Fs04741pHT/S6A2pS9f7X4Q0GdIDMzX
uUyHWQElaivYbiE7zQ6cRk3ONdGzPq1jk8HziI3CmtZeyzmCxZRJghTM8SsZXflVOzLKiGcnFyc3
9kS2osarh3rrGrN/zh/qzcQLsYl+ZowiLY1JHCWS0evbECGsTRrpDEXpq2ZYW8I1AcxoICGanbek
mU4e2RlnVl6YYl36nSdDVeNMvdA0dwDO7vlI2gslHe1AeVYnnLpuIXp03Cnw4FWxnv1S3idU9W/M
IiNgpKzydD9m5Lw4oHSujNH0tzWy4TmE9T0dkrTXv7t6xH6S+m6z8Wa9OG9YZP8Zej92NwuHc5WN
TmqRs9a7d7bMo9eA4j6htBWC8bDBGL2elT99oc9UvnYNAo9Qlb3xDbYJ+aaica7RIjdfga2gGE96
tRvYsdz7sLi/yp7fo7QCMMhgtoe55jydTph3AIP1j1ThlsA0uvlbaFSMhMQK2qcEZNI/bWPnKB20
9slrzfQsw5dd7Ik2yLcpQIVH+uEAnzziGNZo+MphLeael6MwNQe6hA1133WdVcaGaw9jBD43JWQU
lUPQbXPOTeVZ2eAeCYc0lg9tNC5UGyc1/DCIxyhFmmq3waqkNQiZPimWMaiNB8j9yR0u9yKsPYgZ
257bqT3AQuEregu07zw2Zz6qm0u0yJMYL+Moiq9TH58DobPzZT34/gUqFn4rmZs7W0/dOzmYzhyy
E2kPLsqCaxATzTdKd+aGwplzHSMZdDdVXc7bWUz5dqwnu9wBD4yvi6KR3qpx4OHzErW8VDxdivDt
IcdPj0A7ab53Mu6O9twZ933K/U6zHKy9qtTOT7ip5LCqc42heWycrvmO66DqVpU7N8SXthlaanZ8
Z3DO+bUaSmKjs9tDY6DQnmXffB9U0z3JhPs6e177T23EZO/NIuG2wvGIDjHViJ0Ihv4lGHvn2p5b
BAuyDuLrCe8+vhKXbJ4XsEA2mXGNOVo2nfnRiHAksCw36xH19kpL/LYl7yxBpO8LEfUhOQbGfWMo
5zp16uhL4yYxWmxRf3NjN1+T/jAnGHjnyAhJ6+1fHGGZm3jwW5KS9Wgdw2A6XxDHZwR4TV98LWNe
jKP0zGr46UbX4mtBthxSC99hB16h3rq2rbbYd/kC9RkIGgZlmI/RISkH/kIkg4UjPxbDOpubWoQz
7zllrKp/BFivXn1P9i9ebKOgilSxN7phGeWCqBp6LqZzl5aJfMDYDAp1rPmQhaPnt/7QNc9Wlrh3
WjCTK9BUY3Kt3LIiv8muuqeinacb3+3Fg07G7W26PG4TwvuFkxm4tWzJhXIN84nnIftkk5Fc2z13
DfGwutFxv7zqc53utAkID5mIfnQLNcjet3pSXbjWyG+s5/yWLfv0JdDpyMwjdKQD7ow+2Whlol49
ol2rVSQICgqpt/RdiPyTnF9Xq0FIEXZc4gfR3OjWTjhyhY3oW7UvpXQJvEfQfzNrbcfU69qMNOas
5BrhVG2sSmOubzQro4gLFpZnrfd+IhHS1n61CvrhtSY6Ep6kXmYomUe0xnVmPNjxYmYae+OHKzOQ
drx67ZHZYn6tzayBRGtWZPB2mSN+QFWZHZ4Z6ZJa03BbXFbyfqePudGhMTKILzEL7TYYdGYzzyVb
uPHb4xBVFP5bs7kapMIsBQb3aAx+fB25bbobgsVvtnj4mMcWKou/eE8JoXpsSVbUEf/4PXN8nS/p
E4CnXtlRe5eciaNtg0OASQz/MHXTwRI0hC3/29z7w1VULqKgosDN45Y8GpbNC6uzc1KWvDi9ce2+
2YJw7L90jQSUNCevGIn4T33TNOtINtZ3J4idrd1ggmlscFamNZFQIC13Z3C/Qjqa9jqHrNCEcOHU
rVHiH2UTMoZLMtmDWcQ2Gpv6DtTFJdj7xXqnp5xlum49QqW7aqn/6CKRh6xsOi6bu9f6CNYpAYiz
c62Z9rqeapeTqzXXlXKiOxc/4z6YUoE+NkXHZVQ0G1vMp3snHQ5SqQKVv5CXejx2F1XsVYc4wePP
Vp8tIJ4sbGjxc+BADMu9arrNiel4kWRjtaluMKUBOJ2tvt1UrtGspsE+x9JmP7Lf1nHUT/X3YFz6
TDWBZlSW921Ue3TLEjakMqvVoz+N8a1eJePWQ1Ps1kW7DkYg7GHa1mf+OD9T/yu/5iUxmKw53CSC
02Mmek44K08pO1lhHOz3uaZboYw06Kul3Wx78FXnZUSujA3+/MgfPIrykXYvWs1lqgviW9FzEeFE
3o2AchRSmIYAQJjWM+Qy9wGlV3GWpt7DlOklMq04YR/IVi4sl8jJGh/CZepTuKkNcx9Zs/EdGfq4
xcOp78hyIBY4JU97lLyMfZOQ5pVTKoyVcs/ZXNiPme3sKmeqt7xOTMA1brcwdnFeBARuvcpcmI8T
RquroAxmVAulfd8QIIFdM7C3DnMXX60vHgzH845K8pQcfJ3t1mNfiKelA9xKTsyPmVaTuWpiYuhb
pHV3pCzEuOWmiuShpsElZ5e4QqYm62DtYc2aSRwVnsuGntT6Z9Lo8kMM+GJA9Emwsq0Re0qAz6yb
jwNcvS2v4hb+UbYEGOLziDxxVdrOIsSs2WbYEvy9pxN75g/pra938zovLf+8B5O9ivRkkzhFHuag
rK/Lxqmx4I2BQdOimPdK1fLSdTSWnRLnPC+cW5F0MGXw9KwEbwQScN67DglhWBAOjw+lHuVlEA3Z
UwkSYOcYFOAprWE4beeGkoZINRyvkdVeKIrZnOo8meJv7oj7CYjZuXVIN+8ybzqL5LCSfp9fgqWp
z/sKdkVv19gLaPCE1dgPEG0yFboISA1cIE8BPVPOOc9djeCtJJBj1TauXLCoCZEVcjCeYL11+9r0
vhuz+yPq6vYbO9biW9FD88xgW3zBiaRtLSnizeCJ8qhcdiyF6gya3sGw2GrgVLIdms7Ay0lsJ1Y9
2mvp6b135uVoZpk03PpaGxevU6W8+pryDfHdpp/hFBZFwSRUG072rSyz6mi2fnkkOwIDUaqYQLNk
HF6K3tQJ08iSlzbSZzTLGr+wRQVwcLqsvlO26Y9PHTsenlvKIQdOVsEqobnWvmiwZM3B1HxltaR2
NmMKRvlHQXJfR4v3qco5meZlYh/ixYNb5iCHe9FTROiVKF9znLJJuCipv+l9ZnzPT4Cu2gZp17dT
9I2oGA7hdpRqwaqZo/6FGHOtxKYlA8Joc6e6K9qJiaFPprHeevEg660djFQ0oA8xPBJTsMGpK6CW
CTnx8DfjOvrmGA4/EzQT3i4vC3JnbVc6w6iy1JCvZc+nBNSGXGpdodLyOMRMXDTDZdOfp7MzcG7U
K2kkq7EZCRZn88pvnjUfVp89Un5cJ3agtJ2mli3AQIcUt+eEQzhLdBsnTEfe1aqICP1EcctStyom
EX2TnUwgrIgU5xV0RYLGheCqorXwHo9I2L/9vJmO1GIRWrQn09Xc6yjTPKgHNSYot95B6I9XFj7d
fEUtiFuPGr+6c9CPVbsizSj3oCxIOWDmE8GYBlWga7PFtb4dnNk5V91Q3zkjigoeIf3W1Ri1S3C6
51AP6Ro9z857VAxyVyqEH5eBHOSrdKmNhsIEoXvpakZynytpEhsG8pLISO+Ye0EbrYgg1O+ht/UK
OIwNLdQWfOkzU6K6pdRu86nTKuLhuWqqNPp/tVOseCa8u9T+E7WmLsNdlBoUBiYJs39JOb2kIR92
yU2T/Y8UmmqxC0QHZVEEZPzCPkwJ8CzwYLHf5XGiwKX+dxjBVpMXVg/s6JzEbrK97nYUUTp6K6SD
tanT8arbHLhZhFm/VhiPlnhSXyCrMmcA29eJtHTQ32whC4KshrBAG/jFyIhlbYtaP9CT7s7GUljH
MvanC7RM6cM8J+OX0bTlz7L6/2tQP9Gg0rJYePX/WoP6+NwnBGoQ2PW7G+XXj/2SoRoGTCo6JBxH
4UstOpD/laEaKEo9MFC/QFX/w3OD9IY8E1DT0lBBMMZH+KVAtZ3/cmz4IIhTTerOC03/P0bHADiB
MPITGYf2zfyDcDLXcyu0XrjHUhbwbat0EscOVoIbTmPbf/vtxtz87C7+jlt/23M8XQy1LRYYNHAo
xN73RmJnsnmdB/uYaGyxK7s279Ugg4c8HTB9uiYb8hgB6XMg6fP+B5cmf2RpQKCnet8JS7XcmAaa
VMfTGlIFHfBIqUa86Z5wcZn6Ewtcr3fLehEtM9fHl3/b91u+OXgsZMZIJ8D+GO8vb1ppXAVZYR2J
n8ep5msSk6A+iLk5cAzjchPE40/acu8keb8uylCh20i7gJbY2wJ+Rd6eiJvAPGJqNu8rrPh7s3Th
SHoIFR9OBm47XSY3YQgOSLj8hhe3wUZfaC73oSXLadd4MfXaXltqa/OM+RlRAMjVyJG6cS6biCWD
LG2sgDjpS9J/iwpP9sf37m2n5efXcJFnI1FGx229l8L4I1WqCWLx0RAaY0UUYGkLkU8YRCbj/rR/
mhbqwMdXfdtG/HXVgNeD/Aku/L7V4mo6fh2nI+bOwN5esX5S862SVz3j4HnC/zh2Y1whwqLUeDKF
fnz9t62e0/UB0S2KW32hLb1/V2QQLILRyTj+pJAsL4wKOFXHsjWuPr7UO83Tr2vRLUOZzQX/0DFH
yhsqXRfG0WZPcKs1CV5rmRqoAaAS9y9TbmPC0d3l7Vy2AXileVk0trE3WZ5onzzuv31xFJnMlsbS
Q30/ak2SaYKWEKmjGFpeEtuLipq06hI7f1rlwX/wknhMe7yX/M+Dyff2JQFUxxHWkuax6we2YSph
G3tCqYgFrFN2lEws2eO1h75dhAFG9atSBlNMeJ9BqcvI5vpccwFXEB870bpAi3Ax5ESQn3A8SSJp
N1QqW7YQfjWNhyDRRbH95AH+ZXrx2B/atFlpezJi336JrIgj4avAOEboKtrt7MEFOI2baSibr13H
4bDwR6ZcxQ0sF0xAnJLByNY4aM+aE7AnJem22M3jzFbVAKbxcoLvfPw5//YxcfLiIbb5sAjn335M
Dbe3dCPbOLIr5oacbjNciearoUMGgWbw2cg23w8mZB+MatZczMvELb2/YjnEZqbnqj+O4BzOnaF0
nqNgWv5hAYkQ9AZuOsuFxxClEZZiXWb00cZRBXQ7cjbqVqWGF6uWjHSdGUDXeAlSapkX9jImTreo
Z9VAf58uRArCkM5PIDQNC/3e9PhCsxL1+ce3kW/Ajfo/8c6S5aHrPGdorja5FMgM3t7I2c8Dr6VT
eKz5qVXQqJnYeE/LrlurUMNZJaEJcTYksX1tOjA3VqksowSHZJxykuV3kww3NcHKzDB+6EtuglxS
Ls8Syo3GqiJazwq1yInmNVFzATZnJHLY7ssYzQrdoy4cY7XwCAKPsBZULrwZGUSfDUsAbcM8wz9v
4xM8impIzv2+zC7M0q+vZBZ57dqvO0g/dAW1J2jm+bVRq+IfPe9p4LIPoK6rZs6GapLJiwIW6x4G
lVTrFAh5fdADp7TC1sqaGwqZIKOmhB7rkn8I18GjjAxB2tOaB1EVMICsyPPugqBNdI7yICXDzpQt
oBQn7oCpkWZD3XAw/e+tVoCoqsp+yM/Yd6MMaYXgNG1Ce9D2EcaBCzOmnItpNjosMtg7NUrkZh4O
0+6Ii9Www8wZKmfV9maecD4nrYG42LLowJIj8Fn7GXSnOBEsuzljxFOCQ7RbQ3JrwbjEG7YGwcYz
BsAWJbCi554WYro6xcOwBWQilgufqec8DWfEw+q7jqxKW/k9kPyQ4J3Cu4AjkwtWZiNBmb6aiZ70
mgNohExdUlttL7QJfdQ2Jh6OYxTBfP7ejtPkCgrY8I9f5S5hq2ZCzFiadevAKuOrzrS7bUcoJSFj
zddR1+cno/fTA27MaY3Mw/yuaJKtnHTBzQOZ2Zr04b6VKPCe8L04QFua5IWBMv2IiQPkNEUUzFoX
PJ5Vgl5ix4HbWZeGJ1cMrFK3YDxV0+TT/NNUiDzqxW51dzVho2zuNULi83NJczO3D1VVBOW9J4mO
JF04KVTtrQn0oIIT4mzFo0BFA/vgYq82zJED4yq3U06MVCI0Cuxr2n1B86QlEuNjGeRZtYBXVOlv
wf2x+ZkBKNR5vlQ5NFmf6zEkZGZ7jfwcf1w4/8XYqLCMo+ILOCWemIoGFgWlOGxLb6HRBDVzRaoY
lXQYMH7QTm/5HYHhNV8DdAM09Y1Fa5dmtbbS9c6nDcKZNazinkefS6bs1I6PwvPnYTVjhHiOnHEM
41Rnvwoii9mohF524g+OJmfUHnrR3hWQTzSbecizS+B9HQgpdNIJsQFlafHrVevw4ThxAIzzYqzb
C5IiV2V9nle08lrdWf5SXQQXwyCZn5nOoogzZ4D82TCWRkjM+b9HZ8DGx9RJZQtnD6r/li6K/dyZ
rNR40S3+Rkfn8krg/wxWGJf8i/iELaOoeovRgUU91ZhRT3Mkezj/InJYRL2MlOeo9vuXNlhuZbAQ
2fpe8MfTpy2FoM4CYGu6qdl2mlRUU3XTnvYieYFG5boq8+4sjokgEDNPRFIRP1fmaNxLg5qoaQL+
FynHDWvpqNI1nG6w2tJWODGrlMm9N0rFl+KV5Ep5QlMnrRkM2fIn2amGAFEyqvd6LmHTFayiwbI9
ahYKzyk1IKPwaK2mtFe3p43CnLeweE70CnNif49vl0e7MDInqmboFgqPe7Ewq2pQk1d0ZrQVfln9
ii4niHeGEc/u1P+tavB5uOC7sxPYTkc92a7qGsGWY+TN14jyW7pSuQkQMELx+ez281LFqF1Frmnf
8cklP0ODoh4hyLdaR4nhtMFB5BKgt8golp0OPyeWhcqChZzj4NRY2RpdwtBrXGETKKz8i6R07OfE
swASsezwARuTvJrQ16ox2xD6EH0vtISLV6dXyIgcIi3k1C3bIFaeASbX0bdHKHlBzzNqaGiZA/8a
xAYLcGU7zG0Ys619ntBkMBTtGqYBiIE8aVKyLG/P16nPLaqCt6kSSoVaUvBp8bBTCxlZcYdleDpV
YVzpMcZtHDALoymTbFdt8kzEZTPGWnJWktDDLs3FFh/STySYYSGCXJiRwwCGucY9Gww/eCAixrvP
ch/t4tDqIKBORKoiKZznpBy5p1NT8v1PkwCh69MtdWfuSpGnoKcUZLI24A1r3OXy5QhAMFveepJs
mq+ZUdfnFAqBOLFKndEY4qmmZk9dloWc+zCyBT0xC2HfTKR5kGLR+QPvq14QN2OmM3jDGMLXRdf1
fJLTSLQnBHfnY8oU4Bjs0TdGVzD52FjC+ptgisjm8OvlAWWtzdRk1lF7VnZG8ICcYgrCgeNov5nd
YYFU+YI9kDnG5R2UP4duZWbcm5rPGSDIOIbY04JdBTlBT9dUBsn0CKWpYadB89WNG1701hiphy/f
kJWIPXLvMgN1mHp3pwPvDEmNlBWLVzTmiIrRPdfDkSMt3RP+Y43DxdoMyy5tJksF3sxCWjktm2rW
GVFNQX4QsiW+++w0wUVl+igNhFmuOzqQt6e7Ru9sCtbZaBTzuls+TuLyLfKU/ksjSMZZVQu2p8jp
N+mzQhvmWTORLn2BUMDpY6ajFLoPrYqF75L0nWOFCUNeMMBBQCbpwp8dpdeeqZRwzI0TiMK5nQhw
pss+LrwqrdOdZ3taZhb+NjEtE13aohA2FMhaqzeYBsfiUAIrKDeFSMz2jqTVkSES5dxoQBnGVZqd
5r7JzLRdHYOxS9iKxMuRnCSnmWRSxsTpBvyci5aDu1xYm6eJtYs9VpzT2I3iiWVtGprubPJS9b1j
GTqexqdtEtOdUQjYyYpkiEtP+AwRXxfdGaBCeUhiRZb6zwFRjqX/2njUZ1cEvnRglKoAhcnCNoU5
fn8aFe6U81LkZgRDjdL7zlhyDrNTKTXvkZKt3KoyqnBwKmYiNWMZQQFCEaJzFpBbunwhbSwZfWlH
gbYjcgsRMxshOpPYua/orEJWXSYHJ3Ex5xkF3f+VF7WsMEivrW3dMGigFjHbAxC4xk80HzmpM6h1
bekcDCOT9mkGtPOBGKU68rjZlNCX5Rt+dxxa3shrsyxACGFiC/lZA/C7D+u4k9GW1iht4OqEncvE
wGtmtUsUEMSM6RYNfeeG9DWCh2Bh38XOf7N3JstxI+mWfpfeIw3umBfdi0DMQQbJ4CBRGxgnYZ5n
PP39nKmsKqnzZt7qYdFmvamsNKUYjAjA4X7+c74T8uVjsiN7hzTbaevEbCaxAuBaLfeDcONpT1CC
7hviRpTefHbngFDkt7AYajGxi0uudl0ES/PQWT2bkJAKlid9xGBSVJN6v4433pq9dO6ZQ+Q3pJXf
gPkC5/OSdm9ltWp74d4Z0zD5HhpAIB1ZEy6wOVL7Q2lwA088Hhlx8URSBiu/Q/L02KHMNr3gNJpg
5uALLa1xmXZan2B5KoiCrMK6JKcLHv0QV1VybZgtFAiemvmBk/20L0RVzH5WVcV1UBrld4/a+HRr
y4nFkE0mw7VWdu4GT1KnH2u1+B8TDOIwHaOIPRX+SE4wGaXtqr3qoUBlA/aUBaN2HyaSr6fB/YhS
5Qk+JMPCMIECONJbO7Lg0JWDSWVgj5OrLV0duUyUmVESDK81v6cM8fR5UE7htmGz81Q7EeU0wUpv
+PWCxUFskiX7AzMY+U2nz4dJELFuL1Zcph/lJ3Ur9SpwFeoZLjRm6oEbcAV9HgxDPSyqI1p/xZLX
saaV9oQVGT2t2Tu0vV/FXmgexsqjAHSyPFh0uGjkMsNLNVLzwBmM71XRd6Ztk/Bw6/OQ1WpRlOsB
3pf/uW7i8FdzMR6Ym7lmGiAztd9ULYBXOb2A+TqoFJ1xMqvnz8F/2bHuNTW3UAcWcRcHWnqE5LfF
V8PvTWUhTyDOdtFeWlH8YQ7M+E5W1XPHfbZQWWntXWH/VDuMGgSaGs3laeHCacZy5hw4sE3dvuV8
s8LI0yjXab9laiFdziqd9aKnCw4VV5Qn3jGrEjoPH4mTQEpeBYHkJJHbPFjsYbZxv+n2esG5d4Cx
Is7NEqrl4HPLbOn5d6CGE2a3ItepLMhxL9pzJ7e8cvQQYUN+nCJ7uYrMOX6setLHLXcIqzOnnWXL
A5F8omPnuvQpI9FugcWVk6/iVO7GaIxpL0NLe+srw3pPvJ5GM3aV38tsap9GOYJ4Zl8lT0BC9SvB
pmyXIa58VeFysMJBkMEJqouk3mDMq4+WMcVnMDGwLRM7/gJxJLxnajZMfk9p0zptLdXYbM1nz6iC
x0hz0jdcb/wki6lUy04Z5+otA3ZOrBm2CeE7nd4k1B8MP6jc/3/C8zcTHqYeKtHyn094ruMCu2mp
EgIfn4UDh/f//t9+/K0/OCPebya5VERqBQ0hYI/09YMz4jm/AU7wGOLaHK2Q/nmtf055KDgmzEpM
BNySpQp9/pjyGP87BQFM45XY/0/JyNI5XIJVcMi48wvqjCJ+loyMCLZIx/T5VOhYxereF6atrSdR
BPu4E1O1SU2jo47VGLD6TJpBJ45ddcbHRP6UOrAlLnB4zS19X4HpMb00kuULI0rTfBJ4E9I11iyK
UGX4mE/Y3OLQtr4MUDiuaz3sbpfR04JtXCYW9w7X+HWI2cwE+DV51U5LonTfdEnBOjAt+3yy7rKm
M141GI3ziYMOmgBwiu5qSDyzeDTSoHeu2qVedL/P7LHPsZcY/XuyzDjUZMt9rAbeXlJtl7kd10va
zmuKZA3iqUb/zIB2jDDuY5ghdhBjXKubnCQos2frnjN9bvuGLMp0U2VB/EhRC8ZEqvMWv4mTwT5Q
zoTVD3fFvc3T9tA6XbTj/POecWjdxE6MpqrXiGzDIOWObvWHOTUwliROkHBGnI3r2UmCfE03a7zv
CgP2ZoOku+mE9oLMDoJK52h/aFpHQ8LxjE1NgG/CKRINoMOc2mLHp7UXoWfW9eBhhoGV4YhDz/Gh
PHWLFzwtuevcV44VPDTw8V2A7hSlwfCtrOwEnZfl3YHx/nUYKZ9U3Qp+Sj6ez6AaVnU/FUfbK7NT
R26JJvd8jFfSJmawSud5PDEfCl1fC2kOdmJ7udRFaMb6jud1s08FaksHIQ6X9bifk3Ep1uB4hwhP
RU3l2RwEVLvk8mu1UAm5WqAsPXjUa2J3Dkeceqamu9lT3DD8fgzpRHB0SmKUHWJD5tWD1Cv7BEvw
IQqtIl/lSYYX4iVsl0a5BjIG7FaG5NGavsRTfCaTC2RUx6tu07sGVW+5uFFgbzzQxH6almPiM32H
KAf2yY9sRcToMUqvskUz0D0sOW4IQw5+M7moMprzkILkyi15CPvmmkNwskIoXzlxeTbrBf6slZLT
xg3rpORD7LR91LTobiJTs2p4mS2ySQfBfkbnHpet48TBNhjmezjI7YF25ojjVp1c1bmm86jDEU0w
Rh49rcDQ0gqaa6gyXQHyjY+YGcot0cH4BIB1Oeg1t6a0M/nozfJb0bkmB66QvteogwffJcO2LJyu
4xlkJIc2Hl85eWVHpS2datvpCWHn+qap5l2J64V0RL81UV7TVKvXMUB1P6w1T1thBo78MIo+rAWf
NmLjygvKamXXOiKq2aQUTJruCAR2Dq+wmhXEIuaKtOxyj3urXYkyxqVLYYJvNom45bdPTok1aw3w
so7uXcPoP6qMogI3MvhwuNn2tfImOxWM93DpQHPVh2K07jkSX2gEu1pEsPOaXvcTuTzEdrcr9dY7
kqK5tF58KBbyUK4+b8KETz+kQZbWz8e2rnfuPF0nUmPTYPVsqaqs2wwUqq/CwHxSZsbViAK8Fjkp
dRNzqixGe001Qn/PM/ga3Bpc7s5GUessFsGYUJAyfMEJm1aMfQVnI2ne4ZYsNvnUFL7jDSPXVtVy
ysHku5Nt3voavbJ7t8neaJBEZ6Js4mizXB57MkkgMYzkHHH42PcuoQ/uCnEXRvXdkLQbzeVNLWVx
nlwzecnUapb2gQOROGm1U1VJ8xLL2j6WVRf5fGG4NdH3n506+kox7IBlfvoOW1fsQ6ft/ZY2yhVd
lLNPNa137OcYVZNl/a4zRjxuC2n3NHEugd3cjYQotywTJCISbXR8PKDdF9YVWudRB5EcjA4YPHMd
v6bpd6fzRW11MHZnMovRxZgm77qZ9MvSaN3aTPLnNgR5w57qZp6o4q1hAU5JhZ2raC+tXbC6YE0K
ej3ZJkZq8OuVaE1mfCY8rgRCAvhot7s46R4yJOutzJfgfkzH6wqvsT+JLnlkCvJogcnHsDe8tIv3
lX3iQfYW5zHRV9s8g/MXyXHbjrjl7GTnyYRzLlrIWYqw3o1u81ZAxNxYzdLu9U4+VAHuNwj0JeeI
KBtOVj3q0BqNS09nFi2rTzAaCZtky0bHTsYcRBnpvW+YwwBhYwlP1Vpaae6t2xq7FqTlZeKrg2I3
hIg99uJ+S4NQfM0s1143hsOtppkEP53h2pmHzVCnR8eVHcbLWp4aO3E50lQQWQKvjPx0zlyOM/1y
iOiZ7qrkOMRBuusyPaYqQGO7PIADLVMOC4HnqG4VL1+VZm++kSUAstKVmntGSsGRkWNZ5zhUX2d4
GH3mG+WmSiwSrNio/FH2V1Nc80wYs0dhDvsiKHFlLTxYEw9ptenuCTWfwbvkb8NU7KkE/Jo4abYZ
eD9IARS40/0Xn4aZY1KTiy0zEVfSoWct58kys2FlBXVFvCMSJyu2wu2s4ZFt+9B4Dsq+oiNCpAUF
KKQsaTJhZRpyo7gNtaFNV2UT2X7Hc62K8ZDOpZUgVouKnF7VM7ahtzyWstp7BLhUcwRb7FE9nsdw
Xdoe5Q7WedQd+aQVWXGjh4hFQPUzRiOreUn6S5Fo7sFr0+U4DcajOenVq9ZgjNuTyOkhRjsEl1ZG
JkaAoibIhT3PWbkZOu8tJ98kIgflBUvnpbWKW2COGo0u2p0qPbhJp/hL2xiEbye7PNaL/cVtzexh
itOj1ES3Eby9tSyy+hvLq7kfxRy8JItoNvCIG0Iymtwk5RDtbBWldN0KI15q8mbb4dkLw3ZDqkG7
Docxfaq8blx5Q+t+t3srJKFYSQxpRvZSus5874z4lNPefTZSJiW5mztPnOXitRbYui+dKHkoQuhB
00hg36MPe2UYUwmyXN1EfGFI8pORbms66Lmv+fXChmq0PHmnL+B1ppj9whlt+GK0DBq9PjpnOi7I
eeCR7SRYRnw3bnBWL1Vjriq9yU4tZ9A9Dn+TPUIRXguZ4QuGoKZZVED3vVde3FzW1Le5UX+n1Ya7
XxxaV7XF25fdPD0Q3Kc2Gmd17Hu0yVwVFDfVqfvG6pxta4Z+674J+kdSySe7MLxd5QHEsfCBb4LK
5gGBJXvdSWPwI8BopObKRJ7xtBAXklZ9hbTKOaxr56vcHL39WAoSDlH9Rser8PuJSpLbigP3PQtk
iyTUG/S/2d0YZTsSle3WzM2Uh1erFc8AbOisQyDeZuwFkXIaA1o+tXXTSoOedJ9HhngtMst+NWPa
8uqlCz0qmOuVJjI2DD2fuUQkQfd02R7nw9HpVRlfrysr6U3AQcXgvoVHR4gFPlTOzgPIRoy9HMOm
yMfo1PSjs03zIbz3gK034pqNlp8Xw1PjLQebgpQysO1dXTnLOu+qadMHIVWzRQkLm8M7cyF9x7d2
tBICjV5MuDArS7pozP7bQMYRByPxl6KCs0CtNUJPUPP8S8t9ZBZMmYIKHpkrsr3RQTCOmmQ4Fvq4
CRrjnESJ8RhDm9tlle2eKEaCud1FOXlIBq9LtM2Gurk00WDudPHaA5HddkmAkTYPHoknUVxQy3Wg
mcbajshJtFazcpk8Hxt7LjZODTek4LojCtGuwGMIv9QKcP/msHYRhlhOYmvFBH5YtYyK3SWNvo2q
YZ4N/lZ3+Yhzr3qcyqLcQHqriIwS0cTnvE5I4q45qjBf7zRCTqGDjRmXJi3Z5sUbc3Nnh8ZbVvSP
ZUWsSbOXuy7nnCI7a95OIxCopurWpDiilVFZzbVGGHPbLJp8ytA+mavl+ePUtThDJTZ61GRGzqLR
VkaZ+UkEhnQlk7K8SvPlMa+raVu27OlivNHvaSPWgjzi3RJzlVNuQFgCLIw9ucGjI7KrOurNc4MH
HE2s+M7mt1UFzBvlbPEjDSoBFvubKWoJndLM+diYSUzUug+3zA+8jWmy2ZG1azG3TbLrNGRxmUdS
u55u1WfbDV71tgnXXjrZu2hMp7t6prrAa23h4+1l1yMq70avknMxzT1TRSox0ToxHDcp/dv6fJaJ
d9SEq6N8kTJ2hmFYEVgfrwjYvJecNzKhPUt3eQkre+eItr/imDvzYRCjw+JPyeywWTRtl0XfoWr3
K2Er1aZNqn2dNrd1bJyKKWJ5jGrXBzGsb6uK4+0gG2NndMNOlpZYMfc4KU4b+wT9qKfuI1YDY2XE
y8vk9G+Y7F7JbnP9lAampWuHwFo5LB1W7CL8RvJu8HszO6DjYrI3nKvFc78C/Vw3nlfusEdTsxXC
kkP+ouOLBvIr06zukpHdmYYa7GMSbCnWoK3znAYlU+BFu+3tenBxu08Lj4Qk4O3yJKiRtqtoO7tu
e2i4gr/NTfRhpCPXSDDOpC5li3HDpP97FVn5M13zebmJib2feWSRkZ6QgdnglY2zllFT3I2d7PaD
NmFUJO24Syi9aPxKNnrklyn9PUxWSQyNg8Uhp6ofx97NDgPOkwO76vSANaTYmRDOtrhTwtOo9/a2
KfqHGR2PeJ93Q/NVclswl/9uxW1/WqLYPlaGqyTMOT32zHi3FsnoB7Mg2AR8/4UzfHKdFnR0B6FO
W1w4+JhwwisD3oDfYze9RoEzN8Tmpp1BSc06GTgtDY6pbTs8U+uGFA6uiYIJh2GqphkOVTWD3rjt
wjXahoYtX78Jzd717SoxNjLKghsbG9feyeZXN++9VS6dFyfM+MTY1F4XfVbsqZM/WM2wQC4cziIv
2Va0EeWhqfeNIth4XbuOsU4IAK60yirYBpFPIV7Ihtsb/Z57J4TAweWaj1tTEkTpJumX5Jq2EdUp
B/aNFB8WCTU3OURsNKQNq/nMV28VG0aM5CqqGw5T7gWYlrnjKIzigpT/jK3DYydt6uk1j2rVQspp
4Ty33qloC3dVpYm5loFjrfoUjvbA8YN8UY0xpdVXdpjFe4wWwm+aikF41+onsjndsS2N7/XSX88e
sQx1tiAJexas7ptpCfPbpOFrLLHZkHSQG5FllDCPmsDnEndkTV3tNJrJbSxziSs+vw5t56l0Pcwj
nyn4isu/naZtIfRdOKJ3UIPDWcaK5i1WLH6U28sVzcwfS1ndUfV2PVeE+JuZxHlobFAZOGdBXvFz
LcfC1UW8vQy5xmh9nUQTTTF6sI/KrCHNQbeYMc3HkTvV71VRh953rJGWaNZsAF8HJ3mNHesAR+QW
09F0YKAv1xwhTyzRTySli63ZTxuOWlzJWJj8bmiJrolYPy+ilzsXm5/tLTx0zc4gziAuuEcObtJv
lsGmGbYmFsdBZym+1KaGbDKOo7tFuH9g7bzIGYgY13a3Se2Rk5c7+mHDcRD5HXke3haKAAa9eDxi
LWEfZxavRQePLAk1vkjX2tVjHa1tuLePrjBvncXr1lMl5Npo9W3XWoRMmiaxfTbK2trOnJnot5M8
YA/7cEV9bhd5Sl37BfP5tspeOkEkrXO/N2QiOebGM4zZBYB97q3rpPBFQs/vUg/fq452qIx236jW
ok3NNJE0GtMnWQJgWFy0kiXxwnVRoAVEgvAuq9a3pExuGxrp4ZT1jT35FZzOm7wf5FFjT18xccko
PBw4lA81Vq2250leDcDSPb0iBNhOGHeiDoxYbZ8wHpyYs/p2QlMvGeqs36LihEceWdaKoQO+s0TM
dX+llUuzM1uZeQwA8HjFWR3cQkXUu1XZigZED/FDMlWQxu3uQSOY2W5ztyVo22jp2PiGiJDabM4I
eIBq2cfbxPRETTqKz8iiQqsJe9IcVz1dsq8gQpy0uwqE16JYrD5F6P/Tev3uozy/5B/tJ278jc0F
61zU/U4f/8e/0jb743VV18ZP/7L5lLzv+o9mvny0fcZf/R1hqv7L/+of/hDO/0aJF5iGsDL+50o8
76UJf67+/vF3/tDh9d9cXLAeQFcVZjANFPU/eN/Wb1ipwUA4+P9t2ND80Q8d3sA2+kN3N/TflB4P
1xscLPRF+e+EK2gJ/1l1xwDJiYIfpoPrMfE2KX/qvxAHPVkWLp4mtrlu+DymCM9dS+YLINvXQrPv
OUnuC7KUX91cfKVdQ2x7Z962YDg6xeMgQS0PxpjPh1bROgoxWgdPETyaWa/WjqJ6dIPXfJ+paF2X
Ec847FPA8RQHBHyfftE+2SCKEmJk7P8rN463gVawlw+dS6KoIiMnvdTt8lMxssbCZ1Dx/LpGc5Ry
PSsyiQ71px7ym7ml2aBS9JIEjAkK9XJnYUZalw6ykJjH/kHGVFbg9wsOkWKhmEBRRkVH4fn6xTZz
tGRFTnEUQ6VTNJVEcVV0RVhhUwbYQlFX2NVtTDAsPTiWXnFZZkVoyUG1lD3K4wBnaN0ojkusiC6p
YrsYivJSZTVxTEV+aRQDZlQ0GPY60yYDENMpUgxyfUCoH3oMAdIXSfhDIVHoz2CvmseM1xNFnVmY
e2/4VlejItLkdbvtQNQspXYTKGZNr9XTvjLgn0xOKS6eYtt0inIDA3Wbe+PdIrr8knImu4ozl1s+
gR5IHVifXTeVEY4b6Q4kuoo6/dqTzr9D18Jf3mqdbxi4w1dVODQInVpwTxutdTLTmfygllv42jq7
JuFVxeemzMavgYftD28d/qTcQBspyx5IRglhJBqYc7YjE+QaNuOdM45kypjQwBuRg7XvDLpEnTgh
DYhBOHsq0sI6MXf3djqPoLNZfKYreain21Cvmiunlu66ig3Bh+fJnuW7h9XQyqo40r4QoISXenGs
tYVEcO0WTr2KM7XnFBSHnXUMoqcZuNRWjk7yzZG4ttZTEBYb+FzBUyKJS7pGkG+mPC7vRUpVm2Fj
UzBV2o5ocfKtqihSWTHcIh4Ys45v80TDA6nj7pitIT73XUpJfR+a06aNcW8uI8MIo1NmIQvU9rqp
XXybupE9zSBFXhu8EwcNyTnxw7bjU21K/hv8C7d8gJoPBAgjAfs2DEmlBVC540fiOZj7tU6h760M
uTStPpjTvUUDrAIr0xhLJQS/I4c5/AU2bu+2tHjMGzPfQ+Vm/EABrL3eZE1cbOYhn9efrvyI+28X
U8iscNPQBQJ8g/aKeFT2VIkiPs81UIa4Xoad6I3qw5oaTAl9Wd18/mYJJHR3O/TK+JBJ6dyFC0kM
hhoW86sgcu9w4eBS17r8e6ZCsYXF3rtNzNEv7RkCXaze+CcUAF5e9+hMOf9hFiTyYA0sImuQ6DOC
TQuamU3bt88rDYszr7aE3sAxaiYbHk94IF3GgTdjpbQIbJPwZIBZPKF+yi/oXcQdu9x07hoLq0Op
DFOC/Oy6aUiAY6l2zD09RKx6vVkcNcRceimDsdpmY969d04Unwu9tG9ou5lPdSDkJdAT9zLWWr5B
HiEsuXhW8M2TMElGK49AeQSMsLTB5RWdGSNEFkbaPRm3YbfYJIzrkOR7malqa/VtYWQq7+Nwxq7X
pkHR+QLitV8mfHIzM9srUbdIsbZLsxIgI358PwIRdDK2k8vC/8DbenbBq3D+LRn8Jcu5LXBU1/Mt
mbqHoSYXPVjltyKGHpLbGPXda9n1MBTC20gV3mQdNsSk+W6N3snjIL/qOLMX0rlMrUFSO9p19vKE
nmavLX1yr2xgSuzWrA0OqpWs5tJ3mVReOp5j/UoaMOxFLOwLSdPHViTKRcEango3XNtOZfjCQWSI
8/kc44cbp2TdBuXRKJzgFm/HdCNwl20plWVTPbo2umKZJggkg7mZK/ZcDgy//TBkld/RJR2ttUa8
FyGjyVp+1AU+6TqKq1Oy9CiPMhcHQ1pvjSCL4Fp3PCYZuw29QQY4DJ61UH5tNfeNZASTwKLNUXQy
BmRzAXQ9N9BS2oXIvsSt71e2Xd73hEr8IUqW95wCXkqpgSjAeNxW3XRfJH1FqXK6g7kb+QjKfMGx
LbZT3WNxHOeU/gzxaM8EpAkIH9Jpzg86ju79yCK81t2+2kw4+VaIk0T/l2qrleVzraM/TkWpX82p
7hwbLnxIUTYZgyF41kVeY1mvV72Yvxtzdali1/mIpZpijrX+zQGQshZp+tAhM7zMSNkb7nU6rQwk
Br2nljMAKnQ0vcAkrrAgok/GkO3DZDGYY7q66S+QPLzgvs6p0p27YKOsVmfAdSOFGSHYK1/1L82r
YmnUkUIWV6Wwzxlr/h2XFSkWOxC3xjKbG3T7AkGl15I9Fm8KbVoNXUvI6gOZJ90wKjtg/6aFrKpe
GC1KTqstXkkxfNWDZaBbS0l75LaBbvdvhHqe68jY6XMdPI4CD7xhpCj3BnyM0rS0aybZjwGkebx9
wUSKvQi/4rdtfVy7646M29XoAh9gk+C+m441XBxmuI8prnT2EKihTCBtDmVdMEJ/kYE7QQ1NHhOn
x87fmuxwOad8wCbJjh4Te2WWD9bloIF/sM1xy5T/iFEVG9TS6WfG7eWdYYL+YoLGzkrlEcaqcc/V
UI3fCn3Ovo1SGGebplPfYoe1aux4WWOUpSwh72IsDFFhMWWBbeYhlSXh1QCWShxbHI0MkNrFPkuP
mi4aQXM0GvqOOnvSkAsIkqQ436iALEvdD5pQ2wxp0l85Fgp3j90CB0StFHhzGXkMTn15Ll3hHE2Y
ipugpqs4aOvgyYOLfYHlESebpa0pXOq8QqOlzbUO7BTSnWDItomnjJKk0Srp3G2m70Uu5Y0gpPM4
NvG4r/ALfLFrTB2c8oo1EXw4As7YrjWzwnnlLIc0ZxcGsUc76iULGKfEel/CBPYr7BhwteZgy/DW
5dfKQE6a2SvJE3fVNsF4kxKQvG6Cotli+G92tQSl249p4LNnuJ4gIAIL34UyhDngLs9J05TVOikG
YIEjk7pFMFKLozbb5qbe+WWTmjuiyNdTHM27RsVJsaMaWytrh9slZY+XDmXLk2twb+YRsmJN2gg2
XKo9G513FkXVfjAuZQOCB2zrVXa47TOOYprBoKBp4hjNf+EWNwy5woN54Qla3hQOHt6KqTWx39F6
MqqJKtcpXLfGcj+TRz1PsRSrznWT3VyInU2c38+Yb5RDGX7U04w8yCNvoLF3M+DPxW4wTcd4EK1P
BW5wGOvgKg7ri4kUv3YCNznMiz2dgsRlxAuvO0rFhqnzxUtZXcXJwUoXq06VKBPVLs3HJLwz7KRe
cwu3Y6jiVSZ1dp5Gy9hTGNY6ngxPD2egDGM2T4eJ/e9yZbFVSf0kzFNrQ4HlsMa/gKxikZZNCC8O
fV+ucztG023DIZrfotTFiLOyjaCUe56GX6bcvNN0b9jmhafwGv14HzjLshHz0p7DxCq3yWCZ10Ac
vtaLEW+Wyr7EXkl98tJ1lwhC3DrzLHJoTmW9tlM5M6QvllfRiu56zBF+YzF8NOEM+MySw7U7DAY2
EaAo5sTph6M3FvUxk1fALepLyFZlIwPwNrPmfCO8GhDN6JOXsQtnjHGNiUEgCI65FtsEM3TdT6mc
p3Q9RiGE5cCjssrozjDJ7bneg6d108pKzdNisNHGlvnuyHFYmXXenG2BelGab1EmW/hHsXecmYIX
1JCpTT/W5+5VZ4r37qQWTcdj0bKPb8099llAiol3r1NgQsaMvYwGl7BLD8sSuC2bBJrXzbjR7irC
9V8Y22fXbZS/cQAN800p6x5gRKd4GMxT14x53uo856mv1fm7M9hqzQq6btsX9O41Qm+e2b7YBFkI
GXQBrYnsgS5GnFg3mLFCnBYyM4666dVrZ1640/pifLL7sT/VlVFcLbQTUu4xd9lNWtSOBR3UiF6L
utWRRZN42uYi4lGgew10L46GzHLGzHPfEZ5ZOIbQEhe4Tu6XriHFtBh58bogUVagkAyT2ErheIXf
62NBnSLoREtBFAOFU4QlMG1csRxihVqsFHSR5ub0HIf9+EziTayJdkBntKiIB+CVjOjhvPhNHbIp
ST5JjoWCOgJIUSH07gfvkd2zwj9Ov8MgDQWGhMgxfI8ULNJR2EgiJ1THQpJMFVKyVXBJCEZXaYNj
rAob94L/c7hFK2G+rLCUqQJULgpVaSloZaPwlYkCWfKLPXLwIxngReVWS8BdZp/ky/8res51/NaU
bfm9+1XQQZX5h57zP/4fUn0MKNR/qfp8idu3smjjnwEbv/+tP3Qf+7fPmL4Axuk6ym35D93Hk79h
KLZBGqAGEZZV7IU//JfOb7prSJqf+BMozv/S82ZK/JcGIzzLRjIiGm7+O0LQr8Fnz7PIsuvSpB1F
CuSnn2UgKfQo7Ukq/B72wQAx3VoCt/Yyz7jOu4bo2b/IYn9C2vizF6TNCL1LkHtGfPr5BVPedSWh
Ap8Mi+O7GEZOxooeYFMXvufA83dB619z1uoNoprxeYG3gDL8i7uURtel9cCVnJwysl9oS+Agr8JC
LWf03V+/tV+zz7wUX7UtqdOxdUf/FbzdRBSz96kwTzwkrZfYARVidQvWcFuGuNqXxXtyUk4//4Ui
7D95l1xJIFxcF40RqMbPn+pYpwOOhsY8tRIsQOGyYYKMWGAMIr70d20lAsTLvzh2TUAhNMBQ4INs
SJEdpPGfX20qQXc5U2yexhKYCgcwEiHwhXTCSEPn4NYviEFHRwxonF+Z9Q0tHnQK5IFw4ODRZfF3
rIT/+e3b8FNsW2c/ajvAuH7+hWgARcfCLXfCR8Tb9WjMJBHPEOp/8bWEAkCg5SrOzS8XVJgYehYB
3TsZ7UieE9Pru9PlE2MuYk1/fUGpz/Gfzmj1OdtwE1zTshydS+tX0gb9M8r+35snupe/t5L2UQJk
/y7V4vNFAOx8/pNV6pcvE7CA6XQyY/eRAg5I3AGB1LUZkQiyT39Hm/mlJub3t4QpT9VdKHbQr8WE
Ll2sbEWEccKBTLjJULACEWjoS1nTVs9unZJIs2duUgX8mCPGVPQWGIe//mD/5Aq2dZNlD84k/0f+
esEEUsggsNlyTW4nj8iUQtUhEk2ptJYrlOBZvklTSVZqXnpIMp83r6UINKwgf0cA+rOr1zQNWj3V
Nw2D6OerN808e8rTipt3QIb6zAmNBWqdWTV/163yZy9l2zDr8dxTGPPrFQVPtGGKXhun2OLj9Tzm
qT50ZJZ61+ab+OtP+eelnuXbNHVEQmpcpLL4//piMB8hWdYVIGkymstK0xo4HwZB42UkKK6w6O7f
EFrEz0uwekmFL9V5cHPrkF/4ZR2s0oV2F+F4Rz0gyWm64B85FbbTxR616RLTQJdvPtNYkUvSOg65
peijI+KN02YEWGnX+0WFlT5XkN+jtvNCmhV/k8Z+MFax2L/+kKzPR+w/73LVvIaEgIcfQdUwbB6N
P3/9hQsqFKncPLaZnm/1BRo1OpG2DUULb7XU8xmmC6eChpkwleIzXaj8sLuGcGu+4RRA8g82MF9k
YIXdO/vf7n0CGghv+zNVKGFIRGsdhzOKiCBmtxIhKanP0FlmI51BCO/eG5Vkdmb+3rplWH0YZVI/
d4oa4oamARmSD3A1k7e7RWgmy20TNn7qUHYTP/KCWuxFa/GjWwctaJ17ETIzqnJgrKD5AX3NiprX
cPmk7RYIcF1TqrQyB6BxgCkJRbdRyRVSmUTYYCZ0y04j8mQfR8VGYUiTw0FoRBEd0yzq3qF41M9O
BfP7mIt4vgiXXYsmOxSkpUrD+JuYPb4yZzHslBk2+dwn7E5ce11qv0DE42o3Ide9zAw/31tRqSf0
QHA+n1P5BmJR7ofaqS+N3eU7ayR2iMRv0mDfUvewGj1s/kyVCHhyiOcm/VSzA2Ki/8HemSzHjmRJ
9l963QjBbMCiN/B5oJN0ztxA+Mj3MI8GwAB8fR8wM7IjIrOqukS6NyUlISmxiOTkDgfs6lU9ao32
eCWaET6Di0x234Cib3TPd0Kwm01eHx+zw1VKJmU2HgT0cam7QeGC4DAoeP/KCkzIDL3IwLMMDWvl
TUvjIZtTF+oJFlU/LPkuxRJ7pE6EpUi/xO2/n3IlT2pIuC44zqnAtrZn89AReRZiCQrG7IWDomRp
c4yXg8k3I+kbfqCn5sKznZiF2BawBfkOqDcYsZdmLALCws14Nac0rQGDVt7EILvg3I/fUT6NfLHc
SXsA0WOOC4CLJWZWbNqO56JLogZaOWIAzRGzB55XAzyynpyCSCzLR1ZbAnotDOCMcBpMXotreSBy
9yx1THk7r2P7QOJnvKsNj2dR1wngWnhgOXTANCFfyeZqvplFPlPBmYDQGVCwPlxoJugIZYu70JmM
9iGyZnNPr1uEfyhy7fdyGMpHb06mm7wZ8nWDHEA/hEaueotVoj0meTUconxBOUi6ejErzhV7Fhm6
pKPnBHyx65VZIJx0uni6R+OFHZM7wFmDsc2RgBbATqymcp7oG9CdTV9h9ztmOs76kmsSj4Euy3si
ux7OkLAvCGy23S8q26qDY8KQ9QGKl3Bm0pAsXsadaTUvqXqFgsWLAHDr1c2zVm6lM7mf4yyMtexK
tFZACdF2AWnhGqPibk09OZ6iCiHPTwdDrcpZxu/RojiKqqtvJjfGRVlO4cmYOkEMQSqXAoKi21LY
PgM0V6jwdhFNWGzt+R3DL41njknvhjHwNnqg1ohkqPIdr4Xo1rB95DrT2XEuh1EqokeYMyxUCm1D
lITOTw4vGBaARXJjgsJQ6eG1Z2FwACdWH9IW2Zz2tulnCMp2E2uJdj/5VfGaUGGyyiciJ3UJsTZt
8JyJrP0Qnc3nA9AAPRNFjEOuZQVXQ5RtPY38P8AYcnEhLo8MkwqjvEAO7BBifGHhCwOuFlEtKqFs
nDnpenvTgum+Rs9QdCmG/CA790PqOKIYKEGNwNZJ8MfVpG3Mouqf6sylQ28o5ZaIzURSX/8kjVa9
+nmCF8inqkJqGEzxgOo7qLzFPU+lma0Qt/ezazfLPlXnHRVQoM7kP8s7kHv1XS4x+K40lxPZxze2
QQMhLgO5oDU2JCjM9IQniwM2QgsMA+623VfU6tyQqtk3Hid95pLV2bw/t6KH+eX1o6NvsiQm+4I8
ocPwAYUyr0AvVW+hAbDkO3Esprzdd9LneexBgyahYNrViUTO8t2MsZa7v3EQuRtzMKsr7rYjc5SU
YEXWLmuyx6Fe8ls9BUB7e7Th8n3DP2rEJX41gUQaZGSl38yqiTjPxXQzGlZlslcyYlkX704ae/Wv
qUbxA+3CXoG+NbY1LAV/wgRrKCDLNOcFnpJ/aGNf7vNqimjiGaOkD3JCQD/k0H2kxNo3jp1E0Qp9
uJGvZKZ67SGBi2/tPTP2LgNp5ZWbJ9kmVqrZp1hdMSWW9RMkKXR7X9jqaXDa4goi4he5ideRXfdt
trgNua+yKTLxymzsvja/IixWX3OSqAd2hbxzfOLTTUMu3gcFIYhgDXGSTUGTS3F0sRHiS1d5Xayk
y318lfUyUvvOH/WT3VTTTSM76+rOY6IFbZH1GNN4FygcRE/A/k9uYUOCJL8Z29a+neGj3TaG3V+L
xKP/tjLkpz1oOQ0Xs/Wj8t3h1Ln1jAErNJEfpYdDHKZwHKiesCPOoJzbhY89ArXIPhKn+BHWmnpA
uszgGPZo50nkvGfKzaJVy/adZyW9RwEMgejiE1omNQMWWfOV7wYxrYkfZqLqUyHARJWJ058MV9fg
XmEIbtkFTMkWMn+P3kswNAwSOxTjNobF+Ohmdb3H8Dg/1ElM4+7U4zumwBIxOFJvuH2afqNLaSfH
MaH1eOVVMM4CL1RednFHXdU7P+7lnilXO6dirp70pDVxr2U9LjtTE3pGLt1TF+Kf9S9jaORNjwF+
R2hkOpWpLPI1m+EQaoLBeBFzc9sRUsA3WnOy0FjwiOE+MgeFkpuGTs11mbdv2dhZGPtyh8yJyW3U
0ifMyairNI+YBY72VY4L/aZD5cR17DdsKLxc4H7k7vuzMt0+3PpaM8NiYOls25RyWbk772Uvkqss
jOaJxZ189nIWZMM4Z6s5HTHY4gYLbB3sQDDOqVhbNRuFFcSF+EsvOp5DnU6hZqgNSb62eanuBmy5
Oyjiol1RUZHcYjwan/RWaTew7oFZse6ztp5mtayq6tLZNlI4bN8xychdz7X7i6D4+FJ7VvdJokN8
Kbdzk61eu71cAR+BepFWOdGhkFX8r7mbmwSjAjS5vejqX048RncyLSyecvhXj5Ya4ZVXVdmsY4I6
U2CLtl1lPJ1vtRwuj8lOsFv7EWf2aJ6WyFpciZjFgN15J1rwoOjYYniN4QWBNYvm9JZcvtCDsC7z
29LPWc+WhDEBt1q8azkCkr0v6KUa+2esDWNo///xtv2X00JNS1/MaP+2A+7yc/j4+nMQ/W9f8nch
1DDs32CkMuei1Pj0BjOb/d0Ah1Pu/yifJnxhYWGFM6HpwIfFuPa7A87hPwHlQupZRnYq8v4zyqfx
19JdnG9i+THEzi3fNf+pgzLu7HEoMT/dCMqTn7GUOYfJMoh/OnOur6e4aBoMqtXRNfgkc59oCAqx
zdgofBe7nrPu2Qn13nx1YpYGlcjb+NSQxSLpWzekcnv8F8/WYA+vYFzaNashal3qCSC3P3hszOoO
COLoxuWww71hXHvgJ2/lEA63c+tz8lu4VT0O0VaQBA9btU3I6OxFm2IjbfEsoLtN3c71+RWDOk5H
HG5RZaeUWXJgtqdJuNt49FS0R8ea+zXYG/1H2ueSyvopy74aXHq33OoH6oVUMd6GYSVxDRM019dF
zSwUcPPJxKGaWpv2H6Mf6x1uY/6rJdkSH3sP21HDE386RFpJto06nVE7evyCTEXhDLidDHNh3ZtE
Cu59ynOvc5oNt03O4SfFDr5WMQ1vq1BWi5WnFfvCZ0xcpXY1R/tk7MY7Mtd02GkQaTitWpn51NV1
J2a6eUK96pp9aDhJvytCk/DCznMYjbaiTfRZX49p0bLuh/8xXiwxU12z6qZBOwCBqdja11FDNC+l
MLQss03i5WggL7LObWldB/wIQWu5BjKYk4TDeMmaAUvEpsiT1qeogiDPtvZqWrVwf1guhxNS0OFt
aEzaFvKfIdXK4XlOr1/Tc5g5S10b4jWLUVdUex3RMDyZLQ7+NTaqYblwqJ/Hs+PMW21MscRlzIM5
Psuu72v9YkxF2lmE8aWkU6sIMmXyRHuNwtg057cx4WTcfnWq6Qr8wdlMLcT996f4/7WZ97/cDY9e
UMP69254h6+PuPojeOPvX/GP+53xGxIU/xgoja67sNp/v98ZC3kD2LZtAjkX3FZ/X/sscHU0M910
KQyxkdb/cfOzjd8W2d3VASQ57DR06z9z80MX+5O27OjLd6Ax0IVTBmXE+iuYNzPCpndE6F4oANAO
EYDL5lRSJkNNmcckJIBxmUVm4TTUfTd/YI3h+D/Qw3/GlEs/2CKznJVRcYxzjfElA5p7ApkMTCA3
PWILdel6uOFZvVRrDcNPd6WHJWrw4XHwftLLJiTTwoHFKk6Zn8gd9q00vQgz9vHLNbm3TWRcHgok
j5VIYYcWk4FHv8htErSes6US0yRk6vf3GRFSsu66Cs85XqGz7M1uN7lDc+Ssrr5mI3+3URu+bF/q
b7mqxE5H73nnlK2TeClc2p0k+Z3U4O+lZAGeIJ/N0zzF416vK3vLG6VdiNqGpCnFsI3ZQLThqvVN
7LArAX6I8Isjc3a8HIPTW0Li5ssAyNDurXptJGNNpD3Wr5Nc7HCk2Nak1l9ARPhPozNOt2M5Wrva
9F/Ai7qbQZ9WoTUU93aqMUj1rXlpi6I9kLrHvpImybkYKnVw3Di58bX8w+8a/HVUy24c6sNODQLE
Lq+0AXe/CA9T6FhblO3853Ln2sypZ/wkPMHM4Mm22vtm8rPvzXZD/cv46hieKqF5MVs23NpWTZF7
76bZM/GLlCi8V70USfFChiK5gZ5JkWyshrew05wNrp9qAxRWrJyaRFAgVImnjFSQQz4t8YsHMY80
d1N4Ux+WK/KpGaS7pTiI2hPWNjzSzL6BQCdEx28/iHWpYb7Y6YPlTnD0Rh6CbmZEVzszsrtpkvNt
qGJ9Fc92c44tE5BDoo8OP8WCWMcucGenOT2jBcCMB+XK/OzQWnqOcc7cmGTqt24cqjvVNu22lHL8
7Dw7LwPw7qQMM63+BdIj7YNI2cauEKk6489J9qNTynMXAjoIRldFXzGM4AUe5uxjA192MPW1ALvE
Fj5IOqFfcHmTViKumgdtuaR1G3fwg8iT/TP5HsZfKk1MqgCzBqOALhJ0qXjYDrFJKl8ryH8BJPFP
Q1Hg5exqGzUIO0+79dV4Thp+KQHC9iihyDxFmCIKIABm/KvCuL3xvNzfC9zk59bRvtzZ0QMrjlMC
fIRkA4iIitgkmaiVRQngVqS6/4IbOQuGVpzqEMc7uH+CrJGj/xhcI9+aGDc/syacj/NYAE1xB0Qj
1TL84KFUr35lW3daFgrwy1647Qn8RKsyU9OpUhpZW4+QwRF4oqrXRUgAZ6IP9044drWZG2wZrjsu
wTLLPIAnbq85+5od/NL+mVrBiuLSkqLiFHEVh2QEWqQme+8Uvkc42+dPciusNwAOfLkqhKL9j6DL
xpiHFG9NCPRGefPTMDZjMKjG2Mbso9exP/GWdHZ4E3tle+e6DZElr31MMqidvtXvWybSW9XrDESj
ODo9H2tiBSZRq7DA2aXcCsStqW0MZUigOLU3PWQyr28KOZiPptmk74luNGvSUzTeqBak5cR4eyh1
XzyMaWOufPxi1ljrN5iO8E9W6j6ym/Y8IaKtuHmCWO15u/F4x3CfwV8MbKPWkaX0w9wYX4Zy3Ett
N+XBNAbzUMjeDRKD8C2VVma2vMm71gyBMCf1o8YBkWpf0+oecNhNPwu9Br+siQkKDm4qMTVFwruI
hRj7WYyACiwG2aheJ/BPqD6bOyLO8Mqgo9rbpi6jlesN7o0+lhoDHTciHyTKOqQb7s2q9Hg/MXat
tBHcTWt304L2cdw3HoLz3vZ97aeRNhpKYgyy2LX7X2moAamBV3eVDZHbmuDvIlF9RHMRbRoyemui
o8POG6RGuJNC5jdzjrpzW+RXiSWe7LhbrixygCfa4gA5lVjA1OjNd7qR+LcybrMm6Ppw3tgRge3C
xkaIauatZeYN617E9s9owtZL0cYnKt2iZCKNBWGm4lVL89Y51jDBVrWjXmp6h1e2Uc9XF0A93vTK
faOrns+G5da0ypIuNZJsvCnjXuOGFZG4cxL7PcsHesGgoV+MkGznrFfGhyoiG5P9/IR3LFyZajL3
zuDWBQHZ0Hkg8jpSAjl7B47C11k3DpweAEa1gL3g97OdYdZ1/LVIBrDxWfSijQ6V9X0hg8kt47uU
wz0wiiZSz3rkNkffasQxgg5K1D8L/T33TbrYOv0MxMm6znN/10cJNXg5lawUZ2acW/v+MZ3MYul+
DfhIoCP4Bq2MMzKo72nXjOgARsm28rDYhtEKdoDHWd3tt5HX5Rtp9cVK98Iz/UnZrnJlf1h88fiB
yZuqmiZBPlDxti/AgEZdnwYm7kDKbMPiHDktt28Vqo840UFv0epwmgcpPg2R5z/YDWsXR7b30iqc
B9qjn/TJlpeM1ROuN9C77BvmnYcUt2kcMTzJIu6PjlssIeTuEKeCTHiWVLsBF+K+n3PaaEctkscE
Ex+pnsi+yqis7ualq5V+W2cI0vSepkLzDfVKnelNG0i/G+HwYiSJts/nwTkXdZIezcTZVla67GCo
3XPt5xE4GHnEIt8kJdlVEQ35o+9F9a7vvOaWJjhjNcoaSGUT/vRIiKyw78dI7yT2FbbTvazyBQ5o
q1PNQu118Be5Ww7Vup6pBQTyNf+iwfsxLkrC7bBwHrKQX6EzMoI6lJcGbmrdDNxVN3VsvIcSz1hR
2fS61tU5V9pEJeJ4npB+n1DzSceklr2x4YbsEoTVbTJm4XvbTyPQqKR9x6KGf9Hvfayl5nAQKgWZ
6Mr3hfhBFgVaSoRPMVssg+BhP7TeIbIyWRA9vXQ++v6EUB/lp7HDfIP9CKhVMVzsvIrgPRCnj3WR
PyHClg8cqrJT2Xg86h0DN1yiMi+9rarOAOwR1RfqILeFa9UEWPX2hqpWms1RXHdxarMxjc3oLBbS
a2um/T7CMohNm0biO9zM4wGwFp57r2fvlKYO0Sv1jiKYIksTDt/h7ZxvEdTSVUalypEIZrl1PDV+
9F7osTtuSISGmXSJauYRQV6X8Mvaqebxs8zi+t1FedM55n4UEdsCfpFfRV802xSTasUCSGsPxJah
nKeZto/mNnOByWZFGhh2Vt7UrGlXADVdKL1FE68odfyi4tKkim0G0VO4tHA5vs52LktvOfeuukTP
t8pEtdbDmieoCo3jsvHE5M5pM8YbtA8tTf+FD80BOA+8pu/ItFRuF21Yj7UBR48WSnx277CMsLAX
T/h+Q7nkvkxKwHir35lfo705huFGwKmBQTXJjDwV0h+BFbluFHhg2O2heKW8oPW3Rk9UO5n1e1Hz
QAqIoaQXQ3XG51iL/JbEOzeEwcyJ/mTmNixnOu0fvDHs05CeUC+uPpMewLDNbvIbnT/GGRz98Buq
342eXz2qaeBVA7o/LvR9/xvEn7Zg6lEy84XRD93bWdM9nQk0G0D+Wrcw/YcF719/g/59fkPOCM4r
X1O9a1QsbydzqA9sCcY2MJbSAH2pD+gHr7mBKuKQt3WrN4tPnpVNMAdHeDXs9pp1jz94lwgHxSWq
x/KrDXXjploaCzDYEIFWKFkX0buPc8xWsyHy9GWznw+DGdXiFDq+2hADARFSNFaQukVLtKgu7nUV
E4wm17QwCFW/h4RALD6GDsipz1xXNkcYpv6Cpt8k27ttbm9E7pgnvZSUNuoshxNHhxKObLt23Kmw
AqHx8/Ssrp7GZLBfJO18I/Szmi2HNDRaJPQ8W4HESq8Ks8gqybvpDa33Nko9XlY998cHElTRekij
JFwBetAJtUfwsTopYUEtOBIJFqqnpq/2bj2ewiQgCbbQ50iJbiDrsjiORZo+Rl7evXUcPZmZ5HBh
Jxo9FM4st97yYodFnO40v2P6cljiXbQQ+h9dheOwcRE/DlMqm4cwLICzJxX/155U1SGTbXmFOUO/
e2M0z23cGq8GRbmvZRU9h4XQz7ZJKSH5HV3b4zZcYC8+duB+0E+QVusHSqNluQ5RkMUNHYn2fRk3
H2KGbB/U88hiSYt1DDFK57GfzJHNvpeqwtssn/KXFCDIk5eqcOeZvkHXDngH6CFD94R7V30NWJsg
UYCxk0VUr/mNym3a4hxeQ16DxOB2DoGOBhRMx4YdGEzsqB8zpz5O/JpDPUE1IqoJL4vXaNvJtY0g
AOrNTIyMcmFzIz3N2JhE5w/EKJNDPM/p2YmH5FBYvrhQo8kAi6S4ZgfzI/eq+SmOsPkHrsHCOCAR
VG101pUvGbcKkytfwS5hd3KrTRURk74Od5055NdyOSdZM9dVO9tdYEDKPIYmUNyak+8qwVa/Zyli
0DprLLmvcjnIGk57diwO10mpL2WSM2HVqVFI+ZDFiua16pRX3BpZKi2I3HiUbhqDpwBNADKGbxK7
ZB1gBrjzl0ZQR90ZPtEglyIVvuGgTS9dOdbjI1h2Un+B1jHwdneYHyxhwl4SJsA532pHdeIlaT0a
6L8VPutvct//LOxBxtCtx8scjbtQEw2L/GJ8/oP88y+srX91H7HppznI8RxyATrqzj+5j5pRUZdi
qEukSWet+bhbDBMozFgcNI8cZfRuFtbCP8dx5mzRNbdObGw8Ed7U/byB87rhT935cwqT4j8yp/7Z
+cVos/xuromf0BX0wPzV5lewASt1EPuXum4vouasCF51+A/6uv7VDyFOzl4SM7/+T4q6k3YjQ++g
LompB8v/XC3flqLa/rck+c0y+I8oBDYG5j9ckwvn4O/8ggWk8L/+x6H8Sj7KPy1h8I8uX/O7G93+
TeBStrCtmkiTgjfwdwiBh+Mcj7QLK3hxqZt/UCWN3wQ1gaxlhMPlgyH1H6qkJX5bDIvLl9FS9s0J
/h3C8PcPDPyGv0EZ/sUHiAvlz6rk4nenuWLhElgoa//ky2SpEidzPFJtZM3jmuL7/MNJQ5JpfaKb
lByQKaTVRk54UHqNJqksMo2zS2PuzUx917gyDPR8KnqHL4E0dzsTugV2k1JXHfk4wwD3acV6rMKO
GNFcvhcOu1/2ROZtm7DlDNKhtW7QDL15laVU/4DCyV2i0N6DoBv12o79cKsPH0XVtiTt4uy5G/T2
rcqAGa7mIS/nXabX4wd6YDFC79HY+GhWRLp/9LmnBlYnIvC9bpP9AF/Fg9ZqCzA/k9mGZG6mhAxo
A/srzP3+ZqEVUPZA2pHzZovxcZMDxYMrb/kpZiUvtXYNPhqkuTiMz1YqBgDhk0gI5Ze5C4QTotln
Lev6rer0+dLLCSixlctT5Ev1yYxTvtkdvRAQfKPpxIG7uZ/qNPow2SvAMjeroCBEOPRFvXJ7UyfO
wi59pq/7jrt8BYXAG6EuToUSYB6T7OJZxXhv54BS2UqtJ1nBXVe0rTcZ3UNlT7+9Pe2UmYg7ssvY
s1Kr+BzZJgcWfRt3rmNwHmMh9kCdgaTPXsqNrSZrH861kQO6ZVZxOvxbKX7cExibJDzM0miOwwxl
LdAjhy6wxGnE2dMLs1y12pQ/W0XdP/R2hj7cG1gyaJQxXhORha+dxmBQKwdWS+lrZzUTRetK3BIV
2dSVor7oPEdG/5JnU92sHL9ozypsmxNH7OGXj6yXci7uNNjtObPVYJf5pkbOStel8hkSWGsON7k2
tgZdXn320Xxntagnd3ZRUvBIM1Ml39OUZuqlX7ihmKyxorvSAwm8xzqaXOM6s17MqEju/dnhp1m6
aB8MEnPbvontk2Gmgw7voIr3APIIWE2EGM1uaPYsEodrFBf5yqVW/U0ro/Zo6YX/EylKtFtXR4DA
e6O8ZKOaxr8u+QiFJhBV2msaWe4dTFP2X4MHjCPw5Zx92thnfHpoSOVG+lysfYcRtimM8pH3MSNu
K+M7MabyRhpTfBStuTQMVgptNixtdLApKtZcrtWjZzVArNquIucJCuhsVJF9w2qtrzY85utLyoMi
kYEq+JS/jqWR2rCRIsIzvDwjRyTC1FDQ+FdFDVzXBaM/TKmLGISNJj+XOrpUh0lT6yB1KyTWcKCt
/orBxZqOsRNDuVbuneGl2bq2xQzWAurWZLf+w5jz6dnIsc/fwpCh1chDXIGiZ2cAI9Wslv4156Hv
HUJxU2J0KzBuDSlcqEqQdsdzhyC/s+mXD2QlF4ozdkc/HLIN9aBcinxerqFE5YV5OuRPY6is4uz2
nZ7eiYQ8ub+267nXH+xZgojIgf+UDsjXRturvn2281jda5nnZxwhLXWw2uFIpsO9qXiQ74ouI9c4
5vOu7ovpvqk889Bjjw0qz4mQHmV+r1oLYVWl48rOUiArlp9vRM0baQEZLUKGHKOJL0tRUF90Me6x
BJz5kQM038nSml1Pd8nGT8w3l8Nq4KTaMU2puGogBGK8lXwbTa2w+tnPMbuwQ8huYWXwsmypyJG3
iW6/4UWM1vBWkBHUoN2ACg2Z0rlbT73+UhpdzRRBJjabvlqJeWnmNQw7/ZQmZjetDD/Tt7qMn0aL
cD311M+gQcWh8OpPIsr5BiPOVZ9an3Bk/hxZ7a2r0vSua8pXDr6MTdOJOhl9W+jVw5BYALpH0a2U
DulbV5DxwJgOdHePtUfzBVlLdDRKlwbZQP6N3ZsGbfXYWvIExxH2q+/B3WOlvzbkhLxIcktfCz+L
jzTZ2Al/Xj2/MVzIGx/H5NYlN4qd0z65vNtnPWpx02l9edXHptotvqWdTSScxXQ1XybQ5yHXDyZt
L3Hq+2aa/CtHcAYBJLr8PtNGdev67RcxJv2YJZFxmgu/2WiSYzUsspHSP/pxWLp7XH6PAifo2jEc
LI6jY25w4hTryI2mSz5ivZwGo32as6hfaQ4qmukn906rYd21qAhsh0Feihb4GlJr8TDkYXjvmPho
2EcR2K100Lq8TX6oq3VmWvFHPoYfMWz5e7MW6s4c/fGUtCzS3cQvH6gxp7zGco+S1RDBTy6dVNNf
HAkUkL05G8F0DFcYXgELZOJTjYO8epovVnM/Tltrmv1tr0T+C9Z7eZnVRvZzf1ZYP1Hxe2lfuMdg
/+oSwUyLYeMKLwZDryizkyWAMuKBwyc2yvjTznM+W4jvckUb4ZWLML/4gOzuUmcZkEpXbEAeAzAz
9DtBqn+N2bI9FLNl3eWe5a+1foJnp4x3Z2hd9Gkte6ChD5ddJ8yXjhF9K5WZwWrjWAAuA/mSHgNR
bqfEhIVJKmBn4N49aYPrHx2pJvATyXhwOx6RxC/cA+5j11j/9zn5/+qczBkVR9G/7VU60ZbRf2bT
n7b3f/ui3w/KrNuFD5rRX3KZy2H493Oy/5sjmHHIDIJm5COEjel3WJf/m8FG32CFTwCF6OQfrEsu
oU3KXn0O0Bggl6/6y7n43zsnf4ck/xgZIcZIbtQjhYdziVX3XyIjlLbHrTeH0XEwQtgiWA3EvTKi
eWupstslEHyPA2YfTXHKadCSA9LKPnCBodu3ohh2FsLJjjs9yfQ/vIz/4gTvmPyN9Z9/Nf64Zdw0
MXAZdAr/Oc0y4kl3MtNzD2JAJrv1uX3fejNhbz73oUPvZQ/YxrA1e5O0IRULnC20ekDtHP0+/MKP
Y9xL6GdNu6knUYiXudaiyxQ3qlvZsTTeijju3HaTDzWmJJLoNNI5Kdo7j2hYeAjknebtwT3MawiT
lLxSwEXX2YiIhmn8KZ6GaF+NWpEq+h/z5uqFkq4bW7BXCDhk+kfQWMZyGE83Y+s/Nh57kZ69hGfd
zYbbP/lVnQcsj4sh8HMWT0Gv0uZHMRU6PAWLZPpgo4WtEgLoVIWiuhl4guB1Htka5dmWVWtOIy3G
oXvy7QS7I7Ut2/AZ8pS2a5O5PcL9NHY9XrDPRI/bW79wxrWbyhNKy7Fmo/IoymREHQHzIGTfId/G
w3HUBm2diJkTec6J7tLY1nQuo3irJWxiOCga1VWz/TfdSmWg4UauKB/JoWQiggkYk4660TgB3s99
RqeHiCdMbskwniMxP+h9lN+2U08TPC1E6IfKNaItrHObrQxStl/HMhhxs8zMF3riXnUvq68D2w9w
zl5x5wyzYL1mtUZ2Y5W5tJ7SCDfyaGgJqNRmY0+hCf46V9jX9TEoY6s8jG7t0F1UlNuaGpNsZbQu
2EZcNpu5FMZ+tMJ6gwgGP3bW2R/h1DjYc6dWRhO597zqzYmVc7vFZaYfI8Pyj77hekdqm/JoHZZ6
/lp3hnysRJX+apQBcSDrtfqBZMF8sXCTnq1BF1+RiN2tHXbNhkmIRak5dKt8GtqNmVQdfgYwz9u5
UUihdVbHHxmXPWWD7bgipdLCCI/UVRdoIWgxsPmV7De5nfgcFGP6GrUZk7JivTuXWL/jroC2rmPa
jtok5pIGIxNu1ZDJaTU3tvvq8E2W1aqG6dbvNwjJxocZ0X5BFGj6ubCLbhpgWmtvHNu9XduMxl2a
um+SyuJ2FXK0OZiDS39upawJqHknyolkiMncIxxJv4jZFMJk0iEoBY3En9Z5lEdzwGNXe3RGyeHV
1vLu4DPTnPzaqRzYRFBgB2RTOngAf5+jzC1PAIt59WzWrit7SDepHPASAORKA2iD9mfB9gWxGm40
Sl5dnv0cVR3RtcluHOb8rVX5bEW9ZPl0UZlsB1Fuh8OOAkKLdXAHxU7QPeXAZa3cQ9a1T36s5h9i
mMdNqKR98EFpBYnLknJdG6yXuROqN3AiHnhOD9IS3bhzaayzpM38VcRmb0Lqb8V7GQq/XztNi92i
YtMyXJgd7cNozDAf8BsINjZDFxfnJZxmBv40DIcqcitnLbmJsIJlV3TrVJXbwqeIzFvGQnXvtoMB
aaOE4RZMpcxvbT4YjMBeDL8CVou2baVBn0jdguxxuR2cihjNN4D7WjxTQ9xAtaD4CC62ad2Ey8RE
MwLDk1jmqGSZqERlavna6BN7rS8Tl/s9fLXLHDbMkLqVGcdQbVX2BISUxNMyuUVTX+DvVBh7vgc7
R2bZJwlAxr3ke/TDF+7eUZRCCfaSrlrO9syJ5vfIKL7Hx6hu3XZrL1NlO1vNcSoM9caaGS1hmT6N
ZQ4dGUjpAMVMGy1Tqv49sHbL7Br7AAmFGtoHx6oYbUPDje/JJZsv1VAkV0H9hrGXrYzuEBprKB5T
R0sEuH/5Xk1EXQIbqo4DaBL+SbhM13Gz2HMdYxxuOnQNpB5MEvH/Zu9MliM3uiz9Km29x2+YHA4s
ehNzBCM4k8nMDYxMkZgnh2N8+vpAqbolqiplf69rI5NMmYEIhIfD773nfIe8KJ+DWDbp+MYYl1pd
9C2XQytAYJrN6Tow4mHXSOaZpGJwiSgw57PL3rxLJ1JpVGaP22bpEbA3jEdCI8IXgiUt/sGiY5/n
R55xYl5NZrXUDAvljpkozYd06UNYny0JOdlLe6KlU0FJQNOix9ZwpbGyf35tB8OPrwpTGdggHT5k
b8ltG3s/8ZgPm8F3ibxpRueZmhODVC3lbYCViasWP22KbxaiyJyb0ajPacjWP4v8HE1+SF+lgnIN
TAQdA6wqqzA2volKrK7d9JogPLl3K6PmL8yjfVPyQ3dXw9LeYThPsILd2eSJTNR4in8kvmn8QJba
3CnkE1euaAgqauuY9pEI+p/90lJCCyg3qqigW3MuIWWX1hOrVJDt+tmRcj+7U9PSqELsyySdx6m6
cvyl2SWcmK4W4QXS3UK6ntwNRXDg7CYFom8zUhg/e6nW5bZZ2mbuZwdt+uymRe7SWSNlhi6b/uy4
+bEcXom4Xcrhz54cIx9FODGNOo5wfF3MqN20vzFMN7ufTO8hG0OxTz87fQ5wzhkgWOxcyCOiF8hx
nLQCqN70peLqx7Q0DfXSPqSfxveFroGuouGk5Q9HNAWvSdPRXtqPGBqobTHCFmTztNa5ZTvjV7Q0
LaPP/iXnLnqZuc9YbCWlnb1CdPjeGhbWy8lashHSoD6ldGDkil8dOH2HXiAON9Ily62BqPoe/Zu+
rtJ0unM9K6GB0ZtkCrQWLUWV2wYZse19FAw8rJlWXJBSgV6o+ImdE9zRYkNBRBk0uAkBoqJw6VYs
HMEwnSjA0rF584Om7pn9GMGJUghBjOMIhIIFoaXbyZq1C1JczXCjUTRTUnXeWRfmTExGkkPCHo1Z
NmRopP25sWasMwP7SLpWJeKFNccT9c1O5WTcoZQne6DjoX/Hr3ZmysYaCLekfHmnPkUCv3YRgDUH
xGfuiH0qjJlESpfzV5U7/sM4Wu6mQsXerlwIeFc+mnj4Z8GiEqi8PL2oeMrGNVt7QWvJH59xBzX3
tL7kjwboFeoUelGrDOHXT3LsEa5Xsin3TauYWBtL6vuCg+aRQU55t0+K2rq1wRcXJ79GXhR1EqVg
abrJmuxDwrH8NDfXJdC3FRoYcHwjfTpHX3n+ZFfe74fs/1Fk/9P4I7D9Xyqyz1UHSfXrAOT3v/Wf
dZ3/r78id5iN/FHZBfhTlskV4zsPNgKM8v9X2Tn/opKxUTr7GEUItmNu8YcpxeYFA8rNQGIkofAL
rH+nslu4Pn8un8j/cVwmMxZUHtoDf6NxJJMaOsh26ihYuAQFpIZ1b8bNDJAsqXdVk/poQmppvrWG
DB9lHKAwKcoQLnkSnlqe/0BApXWuTK/EzwYpkWcKyTg+5/VHvwZYLuNa0KkydbC26L3cWKXRvaeK
McoYR+BR7UZv68InpSkuwktlumgKAH/2G9U4am1F+Mj2ujDmA/uQ99CV3fgPM0Tq5y93wCUz0RXc
Bu7p3xAOKYc1CtW6PnLUBAsEkXLPmSVY21ovn4v3/Q8l639xvQCnErAKz5fAHv9asNqGZY5RltXH
wVDOQnZ/49DTr5OQe/DrK30ZbvHdukQLW9JHok5r4Strae4QrfB0z4/0/NuNzfbNSRIVE+ru5AGN
jLufMJLc//qiX0aynxeFYkq/gMWEdWr5/3/ifKemTVeZ0+ex89gPV8bSxGuJ48SfNApk0v/+1QQd
Dt+1fAbNX/EuUeAPSUkG4tEyB5FdSlXMO0bC1nDT5cHjr6/1hSWDOczig/FrZey14KTcL9/ciLYs
RsefHJt4zJ21g5uT3l9TLKEcFl4rRPw3HeX8eSDV9oDoT9dbSMbtv/2Zmaz7CMtBnfBPuSzoP93h
3CJUuOg4MTYkVvCgbacWJm8YPgZeTZP81x/672tImNZyGvYhdQNW+dL5URTKjiZs7Vhb83xX+aol
f4FfcM3EKEZslmDEkiUg03+47t+XkTClZ1kUyh4tMXPZt/70IQnnHkhOrVPyDkl5W/V8m4PTDcOq
TJBx/vozfrmWC9kM+cDSR+PrtcyvHC03MQarj0lMTKjnaWBPEmGOqaarCFzq06+v9WW//byWwPTg
umg2MBx++fLSQlOjcHY7ztM8WJ9h66c8cfo/WrH/7Wj7a1ts+Uw0ef0AONyyXO2/3r/Oy1tFknOC
HhYgO6cZ6omVO5U2YypHPMQJ2IXVyHAM3RINJMi6RRRffv1Zv6yd5bNCMmCjs7yFwPZ17VCcZUkD
MPgY9i25MihC6DfMRnQJCT49VZFPOes50z/s55+38M8dQS4LJosP7vgOz9CvtLA+8jjdhRK1EvSn
b5BkipPnuNN1nZbxXjk12GFtVBAKBkA3ch0OxNEfB68cf0O11KifNdj4ExBshkamgTIZIf4pnFPj
d5/bf/sN/VfvU/DFBPR9QTGZXzk8mSCMaJaGcTAd6b1NU+cqXBc5ZVZImK93KA1KMDgohpScwofs
gq4RvZMD6fPYZZV7FeggPDInd64Dw2vlDqtElZJ+EMh+/+tv8u+r1gfj4WA2wg7rwT3762oyA0iW
bT4k6MRNsKpZ5OP+xM2it7++zt9/iQh5+MqoQuCYyK/PxsSwuSlGmxyroZrvgOoAYSmzSix5veLh
19f6up2zPH0UJr7N01HQK//qSJv8VrTumLKdQ93dRH7Yb8y87tZMZ7Mdc5xoXY/4SjCiyu8k6UR7
Shr9DzfWMsXyS/zrcvUdxunwFTkU8Ha+PFVyVZOL1djhQXaDmo4yt9lMQTU4NRm79XxnOJ75JuIQ
bSDSVSQQeG8j/j1TqOwLU1wBsA1PQddNt7oP7A4NcVoTVIFHDAcCKWiXPG6JvkP+dz/nTvjRM8Z8
9qcckE2Ogm0VNMp7kM1I2mLhi6seuB74gWKw70WXeQ9Ex5kHzej1HJfugv+vEwOrxzDfTVHowMOg
4XRTKFO/5nC33vDhhpfWIOpqFYxl+FH4hqhPZdEUxHb0dXhARuG2tErjDoW7VMsZocpcc1U2Ngmn
QWj9JG7ZeRocp25Igu0B0LXY6j/yXrugnjDvxMgS0/iCeqAAFs3WYqk+eetiNm8sxeKDzjKRmmXB
sZFyzMRdNiRB1CHc9tz94JochkAet7/5EoUj8fQSDNyg/PvKSllv/PqjbJdVAZdn5G3c+XbL3mm2
nfw+M+PF2BxEF7n83ZZCF+GMQNPeJAPJRxJW1WNQOdOF50z+3DTTcPN5e0Nv0Fsbastd7TRxhu5b
5vExtCLPOdlmEZMWFxR4CUiRpNP8uVuBZrhSemaHAjdl/CC7lBVZmaNlAuey5gMcK+7dhHK5XSvT
jB+R0LvfOmXiFLMjs7zFwCzLTeryOgMxJBdPMxZn0Jy8KTPAfBcqNUWo/4J8XsHOEw/oMZwnv+yZ
Gxs297Zw7OSNPEd7ZynSZ2kzLXQz3IegGJKC0BMYZ4yTM+IYzL4Zb5LJxXgsXSv5kXuarYmZ57M1
mW6+dZZ1WAxVeCLrbEDGGvs62cyjxQGGqLB5BxCbtSQLPZOIPuHoDCm9ppVu+/muEAaDo7ngnNOB
b4GkzAegC0y0dkgAk48atI3r13iITGYtPqsXuDFu7jAeq0OHo+iaca/x6MUZN8yM3OkSGXl6yvx8
G8w06kbljjegthvSE+n2RwO2tgYEznoyKnUHeSWBk6/KK4YnS2xAnmw8uzUvllPOp64xvQO6t/Ax
0nJbuYv6xiuzhXVE2Eko5E0xAygCCoPmPRz3ZpI6330ERcDHir1ZTZoxEFxn0xjB5FDzrS0PlHgw
MsYmTxDVNHfVfiZVEu98OZ1SK9jFMTyNoYsrDDcO0xYDnQgI0GCFiTI95Zmv1qjac7JFF5voEtyg
hftdMXO6oPC5wd3uE/sKEb6fyMnmgQNfvEmevNCD79bW9lWOTMvsMrGudTnsswCuezZbpFrMprcJ
aijkSRDfA1Z7I/bltSbiYZsSV7DBZ8WUgZ7TkQzzl2aZoQMarnPQUj5PNTg2Pxbu3Oz4xAjbyXXs
Jcz0Xe+x78MrArqjF13b8zZ2p/EU5wUbsLuckQp7uvYSx7kg1WjurCRvT0aPcWaevXMmm8knYadI
JeqgZROJ2vcGJfphsip8lWXYh81qipz0ZFUu2K3QiOS5EzlvqMoxUtPvtecnMbsO2ZM57hzd44TU
ltXccFBySZ/2lsGZNPMn8sGjJ1qWwwORYZwfqnYx5df9PF0y3KDbsPDkzs1w/6ZFogCRe7hBQDty
UU7RFxWZ974Yhns5TNPWmbtuuzx/BHGDNUbHpG6K2xbcAA5kHDdHRpYcBewMCh/Rboco8xlWZaXX
roHBJmxFJQmIbsgTQUaBPNQppU/H+tsUHPN2AVHGYB56Wrqqtoub1tTPYMtwHzJoW7LafXJfUPil
Gw2WMt0x0yzwO7bZrkwzcWt2Y7sjGD36ptNouHK6caOTcDilOBURPWFL++GkI0YDUdotFFb2yWMZ
qPjkNJzbmTT57WHuCxZmytmBEiE37vJJyW0xKXTzWKpByfTfCTvxP8BiQC7ySgs/YyHkt3GYg3lv
iiV8uRvGFbnHnMfwix9qkLbXo9EAI8R5tnaqql4bupFYXYigDUYL1ldtdeq9tn1/Ww/pdGo0uI3C
NS8BRIt87QaESgqMoDihJFKjPLjLwyakveqEDsV/Gru0KRSsPajqaxhIwYkvFcmW6OYND+GF/mL0
LhA0s72TyPqOY1OSEVOhrfc9loCXfma6RmI/SLTInq+x/PmJ+5QhUbyNdOuggbLSY5g29oU7mGyc
gnTUPrT2vRAs7KC8eLQP1mER2LdRk4sD3X3nvAQZr1SNFT4UjbUBNFTtc5OQjnxu/deOTIQ1G02z
7luGfGvAh5DbMmwt+7gvbQSNyOZWxEREz6U5Oted6Vc35ozpxiRthUDw1khJ5MkIGUeL2ef7PCvl
d0G0wSMfLboaDeFXOBgI75yMYHrXlONn7QzdnXaNEW9eTagyKKSSZzqBN2rpTIprKvYF4C8lBYBV
nXKob/y6QGsMaZHf1p7QNz45hwenacE+JUDRiPFUx8HH74nQgKB1eDqXtCv9vRv1xdsCa8eXWAfN
NzcSzc7z0uwjEAWOESBK1RGtE70kzNjPsq1/FLz0VjUV44NAzDiCWoI8Xk1GEkj1DDBwUY05j4cr
sQsNEReEsiP1xNJGIkTFNF50yTYr7J+DEeBQxasAmD1woIRF0XRhfFe9SavscSmnTDsCnoE0YOf9
JIhhZPCmby2zb99SlbFnNzlPDTYBlUUgDV0sWeJJk38i25/Y1Hz8ey7Rqx+xgcxPJ20e88PWJWWS
Nj4agC2XEQDKdTKI7smIwv7NVYn/PeoCVa4WPWm+GfFw0vgWU5HLYk1HpDwAdZtOzFsDUIhe/23S
FiFUWYFT2F8ip9NmmVwOmbXmFIXgwZ7kRucNXQ27CY+iIoqZd6XHg1um5sUdYD0RZsUzg1EWUQt5
1xGdxOYUE4CUkgRmhYM+WQoF7Ea7NoHsCVmnD76T2hjOCWM4imDkMWLRHWJd0pUndWo2HpM8MHdB
hhOh5qGwd8xan+o56X7W1EbLdCTHnV9wF5Sf/AjtZSnTUTIvsaxtnP9Mvw+e6UDAFLbzati18WEj
/TiHPpo0UZLPaBEpsgeUGTyRJAVTsxPqR1i7CcdJM1gzgX/iYAxLn4jvVZw1955DpgSz8mlmeyUQ
k0VVPJuC2G9CxO9lP4KpkSVhbdLfuQwcsdsjGnQzs1iNHE6ANhCFAdA8WvnU2OAXSVUJxuQty+2Y
DG3qZKStuuJRubjeDHvXecM7ILVgTy3vrhuGBjuCiuQaKsvJbgugF0lvrQrREbCC1Z2cPoMQDZaz
mY7WFWhLTErW61zzwnHV+Xt7arIVaBxytnUyPjQeTmsbds6FzJEPo2bM0ICnWQCk9imhsbtt6Wad
EiBjh8CkPWCPPXE2ter28HTNt0xbwYoan6cOB6ET4lkXkXrS7IpBt2dTj+k5s8Z9hquUcN0YduU0
Ehs+jDcDsiRyi0fvIBRmQ7Mgp7cl2j7HyswDogpvR6s1maSl9c7XLXk2RrWtCaXcW16yqMGDH2oy
ip2aau9K1/QOZgYfCJnvkIm+Jp67q8J44pwSXKOXJfui+T4U802XhSddeU+1Ci9suTSM8oS5iJo/
0iZ6hkp9L+1yX3OaXpcpSAszGfZzRpNSangjwmzXs4q6TWBY4qlaOBZmZb+NgcXBirSmjR/bx9xT
EMRsc5d2NQoE6Jdd5P0seiy1dkFXG6EhFUE0dN232Zl/jtilPMxUzH5zkgWnYIq+mTVMVgJZ/OyE
fgeLwTStkipx9ta87ZvkZezH9tDp+Cygl/h9hzCoCbZxmzxIJ4oPciBfUDV992LYyt+O+MEOPTXM
ueuUcUBVsPzMJ/MknES+eK1bMlBqPLzo8aCOSePRHh3SpZwgx2HcV4PFERqNAknzFtkpuheG2sUw
xoXtBb/BEZqMk1HnNHSIWml9c2/39uBcMf2GXYEOktC43FbL69lNRtATTeeBxgVasWNUaFa0HDLG
v3Q1XZySZopBFtcn7IqM89BBOp0k0KfTYClaUuYJdg9omnqQi84xtJa1Iq/wux9l4QdEVH6AXJUR
g0ADoTiKUEhtiMmgLIpY9t2GbDXCUqNlpgHCLfxOUoexDRcKHqg8gcp3Hq8bnnHPfhNOFwMiwBqX
gLHVU+OZ16khCJ/RwUTZ0Um2paFNnTVQE6oT8Cr9ezrbw03qTdbZtLJ5R8x6doqzIfweFQZN7siV
1j1sYr31hKISYQJrvsEu8MRFx/1S8gaaLJgYtvc3wsI4OuSGR3y85agjZ3teGn+ygUCdAp3xLBI7
aUnqKybEP7y8sDeJ4vi3AmJ7S37yOrP68ljWjDtnHvlHO2t5kLZOeHJiQVOgpcjHpE6PYJnUfF6v
r11jO6EcOYaew8wGasDelG7x8vlHQF0gb/Yo+yuZBnspxAypNKtf20JTg43KpkvgO8PNQFrZxqDY
ZNYzl95DkHEz8XQLQC262X02imGpMEYZK3/TQY/d5EVS49JKCFg0At5iEQ/ZySNmcu8Vov1GNDIf
IEl5RfaRGVUeKQ0iya2XojP51svM5D0PozoqUY632ch5d8Y5eZizjrykepo0aBM+l1vQC68FZV8D
W55Qqylt9hzVqO27Do7gps9CsFfJTFeE5iWbAZ5K5utouiu3FySjhWZRsP7N2TgHVVS/0vwD7Z+l
dBT9+SpQqsXMmAealkzDsJ4Arrna6WwY3HPekLklEIRcAZhmQjYLmlekgJ8+152RlPMOAL7B8R/5
OArh+S7WrUeZhNuY9xfX4YfB8JimCGXWXd4t9yTvmLJZ/Cff1Qi/q+e20aRcL4iIi11a5R6VsUaq
XM4XORFJNecDAahky+w8lxWg3SWVkfw6XjBPvYfIDoxtEPekWeboe7SsoR6X0nwpTP4KCgR1lOXy
fyvN3bKIoUQW78jp0vNCpIqpQODLNsyXGNgG3kENBihpWfexwfHawhrPL3Ip+HH+hh+z5dJUSllN
zsyLpqNRvdJKLB208Hb/pO3ROgfWEJ76OKxew9gcbye0bmRWxfyEXadjNkkU2imsreo1ky2isGY0
gE63fW6iGshD657igE9YIhFdHMJRxgkY7cI+KBP7TN2ivmniopJVgQuZPHVuEzEANqFiGl/N8oO1
2yz+rZiL+rXxEy49dm1/wqMcHjUt12LV+Ub7OpN4GJl05HTD3wtUksFV89860fbr2IJrUev6Z4np
bR0wzNu3vQpPpubb0Trkxz7yCwy7KaBjUQZ7rci1joh1uji0wC91QZyeGtCyrmdvtq5yfGY3sJvD
k8gd3vmSBwAtmO1wbzqC5gdjUX8jllUw1LTmRC1oKQjXhSviI+4DG96xSuRsvkVmWr8yijQqNCI1
v+lKCeLiqE5RALI/Bi53Cq2+8UhUU/ghiYqCpKWXNagW0Cfu8/CEyKwIOQdM88GQQLJxpFL2+V7c
v/sedTKmeGt8abGm/xh7nylUy4Fc0Uqto23MsYInY51iwWn78joedPeYmIP/W9274UdSjaiHRUyK
dDTwZHKTodkBBMOcjj1JHfugCb+nnhAlZH1HkT1U0eDe5HVCLudnS/h/hA7/KHQgKvpP3fO/+Twv
r0n5/hfxOjFA/I0/RA6e96/A8TBLOzbzAdYf84M/RA4SKB1tdprtFmxNfzGA/id7Tv7LFT6NfhmY
PDJsE6nFHxoHF/mDwPxJV9wKGAggf/g31OtfhwpMEyiYeR1mUajXvS+jxCnAmAoeCAVBuJ2CrZgu
sD7+dDduf+/W/y/azrdVUur2//zvv19iScMRPsdH3jJKir/ORxghLYfDYD4QHQJB01/hKSfUhFv6
fz0D/x9XWd7Fn2aiKgzgEsdcRZY/WuNHNb5r8Q+SgX/6IF/GkzKpXEp3LgEcWZp3U7Jp5rdffwoL
c8KXkQcpVIzrGfLYrAzL+uoNb3MD52ffqIMwSvWzYvw7bNkQ7C3n2vkgQqyveAjZPfOOR3Rrdrux
dcYtifbWfhr7YZ/USj3b8exYABPadKO0vLMFHJ0NZ9HhHBBhSXWgQIfqsd9ZfRg+oIHj9CVJzXuc
llaaTGV61Xo97fWKZoFPKKPvt5herf7QpZCMA3gjnERRyWWGjC/A1yZsk1218kgMpqDoOA6Yubwy
cRswH5Il1Y6Y4ovZGB77d46S2qQxGhsCj1lUdCOuQp1vkLx35y4o5qdE859xHUO5kM1Pzy4ks0Zi
O32j6TetnIu9a7dnN7P101hO7t0QdtbeoGe1rQAIcsxZcnM7y91BmEL/NtbWxafC34LYGYEpjv29
Q1DQ3uWBcJZzOm2r2bcn+p2tdQnxOx8qmgPrqOriuzDth5+BxtHXzw7oFS8c5Vr2OAOMZH4fSi98
iWuUHCRt5PMTw0nhYLCz3pUajXzNGE1/GA0M/DXhivoZ0h9It9HT7l2PsB2YCjcYFcelokwn3VYv
Ht9JeMiCQ33OPfocaIFxP4eilPWa95fRstESBWJqXKeR+65bVInDpLvf0nl8cmf7PSgD8X20BUio
zkgg3o7wZCYavysVN9a+HNz35UQcrGKy7A5pg9Kf5BK+BBHO+rkzeb1i5H2ko8xORSDa58SY5BrQ
iLwq/C7miTyERLcozBEoEu+IYkyPUen0m0DVCigOVRBydhD7gjDidQDbZeuP5M4QneBHJ0HT/kAx
xQXs2Vs3Tar3Q+Fnh1Sk/UNWzd2DrkP+MJQSFgYWvLs8Qt8J+CM7MdbG/WZU3bZncnzjB9xOAH7k
jhf0cjc2e+e1HgDSHVPGNDsC3wn8HLEOhutOcRpCDh8xnEvMh7Qk75KkwUTc2HDr93EUmXvLVeFb
KAVOmNE2wmt7COgxZzEjrUXrTFI7jb6bKQYMRKa3t4beB7e9Vs25MZbippj7oxfU3m0IAnuPNNe5
lWStnuEZg0NpOB+hnUaAKnqT6QsNiGOjCAbpujEf12QDhG+aCSQ+jqHSKwdk/r5iHPThppn/QXtL
r1tMhlcKUvNbHJjWNuoaF2MzCBHchzqgHxws9yM0M0TN8/hbzqwmXbf9mG/jiFml1VrTgbBa+5xH
kftI7TBvw8nH6UgShbX3Zan2AmPAi2+HPVJ8Ed+ZRWMe+sTOvY3bjRzrZdLTqKXL+dPKgIoTtllc
d844vCrok5eyi4IbxPrOI0UAMyUMDcZ2bIipH2wgxU5PYYho3b9NE1W+TrEY7tQ0jbdjGuvrEfzc
2Ro5TrdNIK4yEin3VkO0BT5276FGRk760zTjHqZTtxamzQUaa9m8cjvUd2o2SaXEaZxBU/c8sWH+
X+H5GcwPNyFBZhXnVfzQqD79Tcxee7B6NiEYj+2epcHwEhQCjnkiFnRFSPCmrZN2w1MFMbTpNlf5
4KFZj6smfpw58UUrcGK8pghjjwRIiVmC5teJdxs92lY1n6Zsaq6YHUzrnAQBYMpeCVpGFGlw9Dkx
7NAMe0wEo+AoQLPuCMCkx2Mu3qM4Swo+AGifNV1CytzA1FuMter4e1UZN/60Q4JrbGXYhZhggASt
+1BzH0ZwWCubKum2zFXzBotYs4312R3BpTS8U6imml3gB+CYGZKYlAe8lf27NCm+bFQnV58101Al
RPj6iCxe26yy3rCoLKhqzu4fbcCEfGpxwCIaouBdSiy79MQDlhe6CiMjUcTvcqmCUTS2Pn3t3ifS
Zssa/uQR+BvXipbJzHJJZn90VujCkAs82ZzdnXxprGW6/QbAtt1w9uWPusoxtglekstnOW+3kX1P
V5ijL1kvz31SFHsddOWeijzcJrNl4m8zi/XQ0MY0x+WwX3WvOAL10Zeen2GDgFLlh5l5QExPKtGk
+uuApjPVaiyMrbKC5OJleBgsA7bRimnZeKjo7dswJi3niPgeZDitp+IEYolaQEL16pYe+XzQZc0b
NkeSBKBgeQ8Wfp2Xz0lt4i6dmU85p6j9ci8Hj+Jlrjsum9AkOY0zYbCWoqBF/Ww81omHpMsY+ep9
Z0ZuKWmDdLkT//ZZEWZLtVpAR7wKrQpZpgcMCu8Rgn54vv6e06g6OrWRPQ8BRqeybOhDNJ6xFbjs
mYHQWYg++0fLw64NmIB8phANHt0ex6J0qgLGMTE9pVtHTe4raeb5loSC+YSiPjvNrOg1Ii69ZX5U
vpMl3B2Z+7aPbUYYPQspuvViI7rRaRcQvs4Yx3MRjyaqLve+crwXzYFUrzqYf6DwSpJ6Pys/OzTG
W62z+W42zP69L0PjqZB1SAdHp9bGN7w/vqdMj+HHZPJmR9cZdqZbW9f0Q4zHKMzYZECFnQCFdltD
jMn3smv9u6Dqx52Bve6b003ut14Z7rdU1NM1Tyrg7E1sbCZwght6C/QQAbBf5shQ9xVwv62tymIL
JAT8+HLXtWAyX7W+f2MvfviyrHjwtekV1ERr1VQxkIIOr07FQtyNmLSvJDOUbRlAPywm7YCnKAAP
KtPlRyyD6dRRR9+EvhUdGfkzdvlcy0Q0ofIxXGIjqTeuZhzK17ItF/S5JGDJxdizou7LbswmLY4e
neWXIMSfpUOkdfjWeRhiA+DrnxEskyZIxwGbCkarwIECN1HTi9la2hJIHrJpvGZTmI421NkbqeYZ
xJfADc3Ee3o20fYIsJEERMzd1NJ0y4JzHsBn7jKZ3uBTx+Tg0PxyO6JEER5giZQDfUVVj0Q8tzy6
ZYwVVjYVrYlxLmS2sSE3JyvfigPCNfL+GCjGlKvQbRmAabB061KW1WOHEm3XseFwBmIgdIXjV5P4
i5JadV6PKpoGzjRY9alBQ7JD7guUDpKi8diaJhU2BiROzK4DALmnC2hGLT9NLcCjzZ/aTL+H/Ia7
gi6EVebPJq3WbUHm2MkJEuvtUwzhFgy43WEw3+AN0EAZk8pZGe6iGWJqvE1QhzLlQu+jMkm4zOBO
W19PCtoDUDu8Ij1CmYIYmBEXOkqeVUlu+J3pMQ7BrkJyzjrkPx5dMKEkMdHZOXeaFLeQP3qbOhhY
gKA04aGFv7FPTGc+4kSB+AuQavlENzIe7TXNj/jamhObSPGkeLDHjPRxn5HlXMfGXosKJrcjJvvH
VE4+lM+yeXD6BQ6WJcYVE7PbDnPvCtM8ue+p8e43Wu4st3xxOkZheTqFZz5GtsnNip1TRK3a+b4a
thVtmD3hTD0dvlATMiAU8rDGlAQdxTGDKmioOp5ubXoRRIx4xU9ZGj/p+d2Mduvs7HEolnNbc8Qo
RGzpnDwOVTyvlW9EB3arPTeiXyNIJZKeOT5zMP/FKFG965TRNjwfgpbJU4gwYDFwMH3NjF3UgHlk
zefFlOZyqrJhGfo1I8IaqlcZR+sMWsfWI1IsWVVO3+1BthHC1fXikI0WUp+pg3YHt7Z6qNHFzxjU
EEStCju+ilOvviWgoH4xooykMHsqsAnVDON6iULMQiazyf06O3b9NEMiDbI9tJDuQIK7YDAYNe6t
66v5NgWA+1CDDtyiAJDM/0ZFbNPsedtRAjMPFQDSHKbNrm8ySnJiXE+YkCca7Lp5C9RcXAFjc+jr
5iJQm6GKnIERUTdm2VVbvnG8t76PXulfrKDT5lrZkJv7JoV6YFfdcBvOU3XUE11mouXbnSbTYWMX
sIiZXRgMZ5TiW9xgxHpzY7cZ1j1RMjeupdO7UhDS3WGJ+O4pzldYhmP7evID/R3vsjwBwCu/hZNc
wtfLznk2lyekZxU1LW8/Poxl2V3Fie9e4qLV37DZisOom+GUi6i/AoWa/dRuitQgJtRxVXU6vO1l
XfxWtNJcg752XxmmVHjssEifrMx2z0rTTvfwC9Ds7EuXWrd1u+1kaPfJKSWBoSGpVwvkJb6ujOk9
66X/YleyZKg/+4Rz5POCik/XaV8QqUZqCKOUGFDtqgPusfEmxU6W5ukhrft8VXvS5OvlaXuaqCqQ
kTrzarD8TdTW8wZP2aORM5cqdQPaiikOjRsfZiBzq8yqvykndTaZR1+XqbFs8LZyMt4TDlU8VllR
nfWc20elmOByni+mMMKql9V+BzCxHYziQLnkGe8ksqMYGZQ4Wp3nP5P+XpJgwlCTKmZY2UYSPtEN
1WceivktR8X0dbSc6iltsual7upR7msDS9sqCZskw268kDag4wCCNXR550LKK9efPUrSKuF6dWpI
T73dvUdkNq462jvnMfDLK4eT7c+yhqhBUjraeiO7nqseo3LrGPleIzlaMxWqzllfDzHyyVpfM8WP
rlMOQ6vUzdMWKrpoEPx46NNUat/z+/9NlyauS55pwarDhMe0VMOsrdruNsNMsXExFzyPijA/c5LW
1iqL8K6tnf9g78yWI0W2bftFXAOc9jVaQoqUUko1Kb1g2dKD0+N8/R1o1z2WGYqrsNrP56HKrJoU
wvFm+Vprjll9F5p8tdJ2fKUr6ssMsczaueRdN7i1GPu0ntnZpSbWLLX8i+e7cAvoD2vubR3T5HXo
0MYT9/puHjBwoZ3JQgJaWfs4dtyjmQFLwq6udw8xbJEAzk70nRR0S80UXyxbaOjuo8l94KrDeUKH
4uuCu9zIyH/GdW281iUwSn6KSdN83X2xEuunm3vN7VB1ClVLCGE+o/mFcVPpJ9+fxz3Ud0as8rw9
3IGpIb/CoIjQfXaH2HpIBpjzaZ+wYBsf1WZJTKVix9/Zmr3vRGx+5g7ytLjl3U5ydq5qWsxW3dg5
W5mX4bfKx2kzJzEeaLVIb3Cuo5BvgyhfmXAuA1ARNT5bY3mPL2FEhKvdFUXRHTpPFXdhojmfXcCT
wA8c8wZIufhtRDCPq3SU26ZPIFLC274t7Sk+5nZmf7EkrU10Ms6h1r+kJUr5OGv3BdvtdpDgcedu
0u/CsHeCfKSruOqyaq+Qr37p2HFXPfz0re8P+r7J+4eoh5IzubpzJaJK7buxeY390g1SWM1ryhTT
FRupFgDdHI6Ecu7ViE3iTRvVGfFvVf7uu3RINnknvwuaf19ar+vpAgBJmX2v9DTVrw3Zh5hVh+mG
bAn2nFFrPvSmNqk11Ejbv0nyBtoqplmQX0UDhXxXl9PM1SxuKK+rJn8oC7+kDUH5+zhZuvlJYT3Q
Bvlrmmgy1GdClaYWzZU+jz9cm1uDnZtY8dk2l6SajoIZEuehwKgQjb4RaDSmXLH+7a9u4TwVdNSs
rbCKAqLCfEO640drJlRydbXYUHC+qnEM+sn55nIFmdL5aDf6HTEUljouaSKt94wflp+P11aFJZ9T
CxIpGYZfUWgEg6+Fv2NH2J9tXTPv2sn/XU+W9hSx9B5N023ijd1W+EHQwhNuWs9YgHZ2tdf9qYe8
gIMGNGMgSWSHLwgV3mdBEfC52PDiUm145qmOx0FnD37Ta4LRIn83aCTjElkxJ+s99/HiQqf5u8wu
fFgEQwZN/ABmnFORi4v9B3GS2wSqiijS0ie9SjBV3+aRzDcfZ3jPPQq5Gbwt24TDcdrRrrcOpOnJ
4MViL3rAbZgjAz/QTxhFZhekO6cSE1iTKNuQ7QHIwdTYP8lXgxnWFQTUJiibsj9mebfgilNCTiYv
3lJTsa8GJte/fz/TEIYgDweQ5vShmDQZpgY6LlAZowh8l1O6IWXHnfQf97f/r0jkVMazvB8LmhKG
i1zQck7EARmb/yyl1gSFiqG75yGQWq320kNmktEEMVV/lsogg5jP8ac+n6YL47sULv4UJ7w9X4Dv
RIm61GhOChsqsmSsZ1EbeIVGAr7kBZ16fPx4PJeXOH2IwO/NW3RtSDIWhcQfdY3J4LjofBNL0I7U
rTvGRBGRK8Kb3NSxqlImhhq9jyFpQ5D88aPPzR9hIlXUfYo3xlLT+vPRvm1NRmSKZkmSKHrQ7C4i
r0Ii2NV0qHb02uCrGGMQ+vFjzy19YenE5nxZJPCUvv58rGh9p3ITHuvWaX6Fp8+jQ8dJEDnMWt9l
/n78uHMLEqEw2hpYqosP+9+Pi5paN+gH4nFtZz/UZr3n8g9sAl/DC7vMO1HNMmGgTpkWN3A2Gv10
QOf5n2/pzP34o32bmyrsf2KvNq00+JvoJeh3cbxZ/xaHSzIJ25b/YtKCh3XwqRRoUN8tGld0eC/r
DX35kXVnwwP5JCO22H8/qHzCpXylU/g8VddaaFJ6q2DredsFBnh9dBerCdR+Ki98v3Or0KJxwLME
WXlEin9/v2zqSzhOIxsqXlUbeudeHa96/fh1Lj3jZCdN7M50OKibgCZq4LbN3vKKS4q35eOfLnTm
HwAkpqINx/fv9/D91Bsbs2sCSez6Kep188qsSgplw5h8jTV2GFqUdJidlFlgOOgHBHyXdrT3Sw8b
MojE9CzqPqmLkx3NsiXtg5VfB5EBn6+DrLQejaw+5lpK54/0y82/HVeeB+EYBLaNFvt07dVcqzyF
6CcoSmjhlqPugCO5F0KJ9wtcUEMHDkdq16RR9mSB+5HRgW7M6yDpgCy2Eu8ZNAVHF0fFC1PxzJN4
CZDjgD7QNbkn08Rvk2RWyqsCtja6lrT2Ggjwg2zSp4+H7cxnMlzL1BHMLdHRG7j5jzMBi5pM+A0G
hnOib5v8m+bhApuVS8PV1cdPek+Q88DV/fGokzOWHJWzKDeQCg0+ifvSwvB+dP8DfEWSNZTzo7KJ
x0D3hc2mtjpvozf0pDhcWbfdbHbblOrv3mxJoxV4FcD8tGj4sr1UQmGDLR2N8fwpzLkH4qMkaBal
WsS9qtvmJgTiK3fIp5ux6slgK3S7a9JsAJucZL7wohYGgCfLjxOcup7OAjDQrpwsP6zkNeGXPWPa
xt2zX5S4PQ7ePXD85Fsx9+5Vn0Ptp6HqpUHrvnOBEVOzxrIOXVBiU5k1apnRTPxY4C+07hwMo6ri
Xo7epxmTb3xfsnrb0iS+qhPhIi9LBX2YY0WP1mC6V1qq9evJqqyA2va46To0ejwn3ZDCc4+ZRS9D
ir8OzE7oMX6EB70bTRtowPg7eZEJAsefW/27uzR2fTwDzsw1Ez0/HRycWYT8S5Dwx1wLi6Em+lCM
S6q1x8HwxYGvPgURTgr4r4ViDD5+4PuAB4Mr17JsFDwQPE4DHjQJw4A7EZ54Xgf1K6mKbQ0c5ojj
TLcPPVynYlKvD9DbouuPn3xm+RLN6QstElOWd3eOJlKDFvdOiXpQqa+DA1+0pt7zgFA9/fXxo868
JA0e7EbkOvjrNHSkLsp9U/VlUAwNVREEHXgCyp6u0bRsDk6bJd66pcCuVqNJ0v7jh595T+Iqgf8A
PW9E0CdTHRsg2AhVWQYtxlL7eiwfokXr7aWq+ddhgLVsUgYCXq5X7zwYyAG1EcLRPEBy9KzUYszt
TT2rSIh/PU0JN2iYojGK28c7vbhcXMiioc/pK+jHzeyQeBXp7Tjazo7E089/O4CWLngx07AgMEDH
/3tNREkuSyuveS27EAFy3rKihkhNp81Fdolo8X4B8jBCG0IDm4L26fFV0xsSO33Bm2nWQyy0Z+Rp
P9NJPNAQeCEGWdby3yEIj+Ja6vBq7Plvauw/1jo24Qk2STRiIEvcCnKlfmWDwM6HGXIeap7cvBSN
nn+iTyjqLw1wp4gSzZKuhyA5C2pjuMp8+a1SxoNY3OIwIclhZZrHf//pCLzRlBN18MRltP94RRva
CupbNwu0vr/ClCmwrOw2cfQLj3kfMFq6jWLdEgtgwjxNKAyePiUJPzoYNHMRhAMukxMn4scv834X
4SmGTrABygHz2JOFjEJmKtPUyIJGkNEi00NPaf/bLZ27tO4oqOOcgD3AhV3SfH9S8lQ2DvrbMbx6
xzsIixkFQEwywbfRsY+5TxqulBlt5j5V+rmkiN0qeKwrBHMgrEGDSspeurvvpjo65NSRdyNh0azs
+p5GXOgCUhIcLGEBBkv2NW1xzqNvAnlAEWhf+O3PfhjAH8w4vC2s0w9DS0KcU9nIA7LT5TZVfnql
TeQ5P/4w73dYhoi+SlJKoInfhZyFVXOMRFUelJ0LIa0aAj0zHjy3uxS1nFmw2BAT27IPOdxhT2az
m4tS1iUb0SQFjSxhfJgcfdp9/DbndiCHEAD8Apdyxu7vp8xgi6ao1zKah1C0DC7HFAJAeurb/Dv9
+v8+iubOaIMT4kPDSDq9oaJ9d6A6skRVFv5cxq5JnLuiCZ8/fqtzi2cBI7u05HIxOMV2TG1W4o7F
4skT2/ucKYMSW2j/pNhS7ZrI9n6MOYQdsoXthaPq3J5HR6xFXO2fufSQOtVjYQ1ZEAEn7UoNBUW0
k+mTTOcvbNcXnnZuwnPtMZns3CzfJcmAIdBCinQ5kBEukIVju3ejiSrz48F8x2uBf6QziK7JcSRo
cz7ZV/3enHqblHvg9aP+lMR6tdPoOF6FqRhyanPu+JgaXrXuqw7XeVVmN3buin3s0dM5I2KjsJzi
0VyjMUefQT9G36eXbrfG2ZF3uWGzMmGZnQY+DeZ69lgUnDaTRZmgq78Z3WINKLz2kLjecz+RnXBl
TBGjFMlTNg7tIfSr15iOjtlZ1JdjYR3IIvlYD2qYXMW8x8cDeWatUdMmBHVdAVvg9EDMXX6HZCLc
Hsv5p5yNbqdLminDnP4V9e3jZ50ZDuOtx9heErVE3X+vaxP6hG6hhg7m0Pipk3DYFLb+rVV5Gbj4
pyDScroLEcaZRWcYVOyIaDix3oXYQ5OrqYkqXi+1v8ZJBI2Drh3qGM28EqgzH+tmrDd0YwzBv39X
GGX+kpEiQDzdKS3Np93Qa6uAu9oNGj8scJr8jmx8hLI1elI4dFyIfc99SUI20gCmwe33FIjGWkEE
atVVoOlRvYbFS1dCKbq7EehBUDhcpD9+wzNnDi9IDLWYNhEsnqzAImysOMEJOJiGiMqF1Ywbva7q
jaAj9r95lI/63XMIGMF1/T1xJPYaXVFyRTP8qvwMdBm1pts510lvGBe2r3NzVLCgFh3Ckuk/maMD
LXHlTGYgaIv+AarHL9vGLq7l+yVRfechav/XlyM2MEQXJiAyyienC9CYqLWZ7VwGMw7HK90d7xvc
SiV5gAsPOrMxk1KHQybIPCPjWL7nH5GonFHr6SFXQOy9n6Np2ntz/XBhSgh+xklA/9czTuYErn1Z
amFYHtDQb6wguOJTbrf2vdk7QGTyEbf2SEcaNTYS2lgaPVZjA+fWplbbg3Al+dfTDVkmVHqtiQ44
YRgAG1BDJ6JrrmbLiu9MP4LrqlBohVIv90VLcxa3W7WmDTY8xLZHkUKfECsaC80Iqq1xP/sFzVal
AU+jKtpmrw91iIcVraO3gFuJDqtFHA4X/Dae3HhvNK065AhGbwYRF58GDHIDL/Mfkipr14xwtivI
FeEBRqNgQHNisarGWW7DPrZpFs7GI4asCZQj/HI/Ht5zc5NT3DWYJ2KhlP79BUGf1J1ymJu0CX+r
p+4b5s63ltB2oqgQ1UIr//h551Y4MTfBHul7CkInz7NjVeJMpcoAdPeSc7oZzewwduWF4PV9WW0h
npqCxB85Asc/eQzAkVg0k18GNJHfSZk09Ax6P+rskSL0JxpS1r1tvkZNeeHKJM4/lywtI8rl+jQg
8yUYLDna5EQqNX+NJx2VUGNpdwhd9HxLzwx3nNou4BFkQ73JMaeguF2ykdfmcLDp8rfTUTsIvdd2
RmeV65DGUCac3FPvpILtp99tAyD5ONEKCJIm2mB1ip8c1PxNZIRfzAwdvzfb9Qrlo5WhKkSel/L7
gH6Qv9B8GJ/TN5j1hAQPRRf/vpjtddx26daFXfBUC/vSpzj3xR0AtFBuSTMIYxmyP/aIRG/tosyG
MgAgpqgurdSo7zOjGy7MrHN70R/POQ2MBjkUeQX2KvDshZxMvmGNtcf24+l77kB0oPVRV6DeBpX0
75fRa1NWNdimgKKTt1aLZFGHM59B4I9bdUF0dvZh5Cu5s/io204vEU7DZlTmrBUtdjATAZwA7WdH
Byi91F1yYfjObQQOaX9OCyR774LfXCnhpHRRBU3a3AFEw20oVM9V3vzqEnoWYufCSBrn5sVS8+YC
SwuBe1qnmVuZM77EaemUQxOZTePKm5vxYJKL31RCiwNL1ii+pS/uEz2MAxUhaogQ8H3yIi/b+ZWl
Hl0kQcgzwghk1cdf+uyvx4ZIGon8rX+6MWLZ12pZTJgz1vKX8KOn2By+5II+kv/iOa7HTZHr7yKZ
+3tGtVjRxpJ+vICbqCSb030rlTZuqr65cJCeC1sXtC0pluVv7sk6FKOPgoPey6BDMxK3tLiO5V1T
2YDhjdu8qh+K3L+QqDg3gf945GnAms5WTo+eXgT4Bu2xbfjlWznN7c5VU10yihXn5u8C4iYXDW6b
XNLf49gt5gbz5BZsM6Z67WL5GyagswaF461J30brhQ+AKZBebpN60RpoxtKZ2dD0B9ro2SKp8hzW
UK16E8UCqjZ0RnHXfIlmH/xvibEi1nbebnJH78mz2TUBWrU0TGnthPXNktqszN/6aCJngYcwSf01
xbqbVhy5hfb/K/GGcVUokWyx1TO/SJquOexN+8JsOjcK/qLUJcXBvD0twOZ4g7cl+oRglvNh7mZj
1enWM+Lxa3Kmz12ixgsPPPeJF2UWjTIuydbTYZepEamaYChIapgDg+wbuXujE4gIuA7e4PSkf7xg
3nonTgJCOmZMXpDlwjXz5EtHOHFSJc2LwClmf429ufPFig1s24Wyr+Mqz5/gocEhsOicfJMLeDEo
hqKfgVPR0rfXRtB6F4bhzLgTbCwSaODwXCeWxffHIec7yoODIvIAdKS1jRvlfCpjwkaVVu1zCjwa
m6z4+4WBOJPEpCuBrM+ya7vv7r7RZM8ST0q2jjmklVVE1o6GVLFrw6bdw1wWK2YKnZM2GEQckrAi
bDOUF9YlFLE4s1cuunDaMWBmU2gz/357ndYIp+iSAt1yCkblTdeQCNAX9FaX9jUj4x66lG5kJFZQ
ynKSyIaGF+AKnsjweRSjvlMqBDfxxpfvZv0rYXG5j0emFIqpbEdTn72nJf+XohmbLXvYWk4ab+kV
tjaNVnZB7NTudop7d+NF12aViS+ZKKdbli0iNDwR5+fY6/2rXHdfdKBgFy7m596fChgadHep0J8m
jki3pXnbCd4/z6YvYErpRXWm5DkxtHj38Uc/9ygar+k1QI3OsXESgFB0gke+HEtASOONrL1FzTfJ
7MqP8+j542e9fbfTlbZkfwW3V47B0+t/qTl5PxYJl4MBGM8KGyqF2Gu2jH0oqwHGam5cG5Uefu4m
fMBNU4vuzE6DWyJyuZclOJe3X+h/8Q0X8A205XnsOP+DEjiDbwDf9a38+SfB4Z8/9A/BwbUXL4ql
MKxznSQ5wEb+/wgOPlaC3OGpbVJRwqHwfwgOwv8/VHiZ2b61hO5/Ehzw6SaW4HpFstVyOQ3FvyE4
nJ4i+Fw4pMkxvcD5m/z8yawudQT5RZwBPogMe4ZgbpVH6rnqscCECaGDfQmDsPzAP2c2D3RhMXNi
8Zu/zyiDfYxxTHNUME2Eu7o2oO1zxmT/x0f4/J+f9yc14vQ2yFNoyF96V222xneHY0elbqjteApU
h9ppNKf6LqsarCBcS251bcxXRkuKC6df7b4d3enx48fjAfHuNUlTmqgQLc/kG59eg0FGQ7tRbocH
tJNP8E/jeZe7MVJoGiWOkxk3VxNd+u0eHQQUUwkkc4FQJkRKLVXWL3A8jWhVQdvj0hwn0K4MJEne
PGY7ZWb8v6i/imItcm0eVpNEHIySuIVxQ8u9+k1mIbsXqQfIFTlSEFtooEPXqSFu2vVX1MRqv9Cf
k5WMDOxzq5q9bUXCdQ70ejIe6MmTNw0EwwdQBygqBayI0WnlN68oEh2dx6B+xy1vNGC5+5T3GNC1
6VQeQwNkAco8z1iPlVliG62T/k6UfMFshD84Tol/bMH1bInIw3t/AEq8GVqpVweGqizwt9L5syGb
r9ibsLeB8bgt7ArkaQ+qUsBxpiq+tVFmkJbxaTJDRYa+xk2auyofsEwaFpFG2rnw8Bw6g2YxJSQi
inGDL0dzlfVmfQduK7yiJWfaO7WRH2rajLaG6IanFI7eU53Ozhe+Dka73C+3pQmvt3em+ofC8Hgd
uUQ7yViqRxpXqxds/vgyNftt4Cx4DXeESyS60j86WCIGdR2r3yP6uEe94Y8ovWmfHQQax3CKrAOa
PeOhhzH6nHZjeZyqyj8WBcHMxk9r/LKtAvXOyulnnRbkXG5bGWIxXg7mFiJqdi+dGLULlGswCFXz
wwr5xyijQXAdwUWIAtihiE2svsZCjOXsaZ3aO0mfH/CVljfKlSPGRimAt1bQ4I3TFb4iElEqmQv4
vy7s0b1mhNl9RAsfrNW4vsE0YzF9ioZfmY6ZUonQltyZrrNpGNVrMtXDE+WO+ZNfD/woEau9xDVy
ZUy8sT9q8ibMlsWu1fatFukDLZ28i2Ol/qrz42I9ICcqVkNcDr8wN1B73Hat28jiS4Q0j62sUqpN
Af2vgE/UM64Z9DA39+01dlIprN0JAhjSqjC8d/Sw/kHxef5UjrF6NDlI94BxESE2dbYDpdr91FPH
eMAkb9zglANqTmNs24jvmPbLUC9TNC9B0imsLnczOqcItiNfwnLQkFgG8x+LKvmSR254lbfZy6i1
PRz4priNvN9wE6FnJVrhxFyQC/MQt/YrsIF6MensnyKTuYnkKkv2JqrIjWXlr1boDqBfXYmVgs2k
XIhWU8yHQlDd7cLakrcSvvOt3432ba9C46FMWvnS2071imiN2eoij2/MsHoVKEmuU3gMXyZv4Tdr
KdgsrxyrbxFkKdr8hNJQZGBC/vZyXswiwOxcu5+ULLvNlKTzJ7K07bPkGn6vqs4Aac2VAmSvgco8
T4u1M+pJ0FWmiw45nJI9Kmm8HXJH5zMVWe8uDPL6q5Eg9IUY4KIbMUV90zkIu81nkq9G5rwMVTl2
P5Kmt14SFFlZFAxiLi3aLGet3NJoN/afVD2G9tUYid66R5ONOtea1KMBFGBdOT0e4oY90TZYz86O
eWhDvCQpDzx66tia+vKmr8A8owz0rywt+9zprXaHTfS9Zvc3ViGLHdox+26GebeyXdC9jR2BAA5v
4F1CDSfHF0TmHB8KM3tsKVxucW3rt72lviceQHlr6H9msVkctDL6gcNEfIhn6kGl0ctjhU3cNreH
CTJu1P000Jtuo6S9nro63NFtbKDWz/yNAbZ5nbt2RBNDlNxYM/x0kLiDWjfIiJ3Uu9IyWW+SvC7n
lfTD+kDfDV3K2gTOVEcbUSQZOckiz39HcgY9Tg4R9HJrqbVvlfeqdJOtWWj+dQq94xMp+hHFGgsW
ybdxnSj61Hvfi/BL4UOaxqAfdAjMQeEiLJad8DBB18w19FiWZbkgTnQaFU2t0K9HO/GDPjK+iCL0
dyRX2qNR+iLfmoz9j1aOo7O2uZbSuYitasjFoxsCpLwYaRgjvP0QnGYLaLU09Z4eTt8gS+o76IND
p96osP0hqrHfR3bEmccB7u1Qkg6r2KSxMy2d+p7yrIGkNWt3dG3FWMVlGtg4b3r1cGRZjSKbrstp
kRblWfaCSqly187kqD2sdzChVLS9DRYWdJcMliBCFNSCDBPqbG8L90Ce0dQ3ik0EGEImzXYlWVef
rLyV12Dx4V6YunmgZ6LdiDhmVbVbuHj1qiThsgIGbF9Jp5ke51HglLewCyhCBWO+EYNWwfF15m8y
122ybcX8IFNZIcdv/WCabf9Q9KH6nGRi3gxhX19lhbTWjpmj9nKyYZWPUbZtLWHduS0p5ipcug6i
BiW0Lr1drQ3UWBbHgdEW+CD7Iv3qOhEyeV2NmN8qVJn+oO3wrK1olC3uckPjLAcOdUgSMYkVnZOb
SIv8Jyg7xj5PmPGOqOKDN0xY+Y2h9aki8wf7etTu8Yrwbox6VleLx1eOyYEP56R2muKXFdU3yA/c
oz/R9762xhFib07fGE06cfZJtrNxkFRbapyVneY6n0Px0qeuslauPdKea47YUMYKKPs6NVL9l0RJ
mGPrXDrTRk/14TDXtb+WhdbseyO3X8a8T/A7yJL0aHVR+6MQqYODQGsNVOCMEvPOF7SAOoqprEVC
W5V0oWhTme3c2B6+V6lRrbt8XOICWd8hucs3NOuX1RY+R3KNTy99uyiTU5fpV8QH+uebo1+3lUWH
LYlD7F/tBIEy5tPrNKnsW2WGSTDHpfxuStCGIOJVtnwbuH1LiJSmgnNoMZlI7bY8+iZeCF4pu58e
DHhJrYQr9E7PWg4cun/Vb+7R0CKVFt5Lqg6sAdwzjm6oy3AT2QstME4KGNvSvp3BT9xrlZS8biLi
XY8fIhJjKkHrgiAvxk97kt8n2VPdimm2QPTP6UxbNK6vb8FXnZjGA2Lx9qcE4OVtTDvm/YxiySZN
SplbwlDny4SHY4v0vq4BWwxWtkljMz+QuC+POeSHwNJbrESqkc24SaN0VUio15vYbjnc/aLS7svI
758SU0S3UUGkUdqOvInmt9/Cr78KjGaTVVjXy6aML8XvDnYYnggu4Ylf18ZntsHyp5AOt2ANOyJO
bSxanIiNaFU0/DoLc2IfG1r/FCcwKVdGrXkliORG7aPCUdf6gA1I3A/jJlr0oBXB1gt9psW6VUv4
i3roxe2mHBwJr0Bih8arYlK/ERok+2kOK1xNEh9e7QjRRtmhjteBFDmiMb++0O1gnLtDLP5O3Jeo
y7/rA2tM6N1RpHVBpJn1VUgKdwmH3XJdp3UDkWcJ70XtbQY+zGurGkTjY8lg95196UJjnOawlyT5
8pvgtwGP9J0asK9EVYCZ7AIrIfJfI0Gyb12nM7dRB3tGWQSEsc/IdpE+fXYj2q7T1gY00FWvUVgy
MUvchVsxqOtylPXXvresW6hQ0+NIxH0hU/MuT7n8sosWi5o/3VnvVIRkbzJ30EQbaMniQtEC0VWS
haYbKQ7CPbOOo4gJZgzMeGBBqA44pxYjhOpbKombXWA8Fxy73vKxf198sc5FM7X8UjSon9aUImTD
pp+g9ysKAQyenoVFE9vXx3nUhn3T9PGGrXneKhJNmCb0RFCp5PLqxssypePrPh2t+gpJBQjB0K5+
YtHq3nlOhNi5A8QWak1Vr+rOvtSdRS713WUWcY239L1COVqKx39nGe1eo6VXIZKaEH+v8QGW6bYu
fLWrcB9hLOnM9mPh/sZEawiAZkU7zTC/IdJ4hs0jKDYTLmn2GG16OvM/DY1pvQwSsEYyi+xa1wvx
atLrOSElk+VwDcPCg6BsZBs8WWE8wR/eF2wlQeQDW9ONGNH4VBCv5oV/JICEPj0JdU3/yoizJf3b
1bLDmMDr7oeocb5oAE/xSop0BKWlZeE037LHoggl7h0r3BR7NjAAucTsXJa5l0QZ/9OMpWe5auBR
oXFfYvWpnOu7kr5t9hRk9hsLPtdXH7zyytITEuGgnLfmFMqbjBabY9pDxR5wT0IWHw9PEd5sqCxs
M39tBNZPV10+u5jqhmPEICX4emhT201bO8pifd1LEebwG0TagywB7Ke11oYXKs2nKgTY1tYCVIjr
zHl0wBw52YTz8i9CAvpwo7cUa9ZhQsPnQF+cZ15T4WyhB4hJchoT0zd6nJZYTsS8cVT62JKzCcNA
mwjl3Qn8laYI8rlO66gauYi0ntU+66BH1jAm7HVr492zLnwIyVPDxc2LLfldpX22a5Iu2fcD0ZWe
jcxIANTdJi6d/qlL8le34f6IL5F88cZcJJtGLXYpy9j5C8rgap4ZfA4d7R6ugzgYHBx3mRiSfUg/
Z7nG8jw/dJhlfJswD/pmKYPY0MxNc8WyzXai85rP3ES9o6p14C0jl34nL9vnEnOjZxyGxUGf2I26
5W5Xxn6+jrFJGdfWnE9A4vOx3xlzVBwgMXFrKV2xInZy7wrR9E+6gSMVSOXqm9024KotbljS4Pa8
acqZE6CrjPbZTEko1XUub6Ctg2IILXaTLiy9jfA6bkahZSGor+yZNdLiUGEAQeE/dvpc/6jKiVEp
ZjyguB2u7MSaA+ro9VUta7JyJgW11eQvR2hcsF3ayiUBVJj1V1qhvaMxkmYBFugfI0M2V4lyy6MT
MXDUHNW+1E17XXnl8EQplOv9qJK9t2SAqFTKmyIjP+QmXJMpSs6/PVbpvE28Wb5kTvF5mFz5HXw8
123djjCYtcDZjDEVaosfWmpL4Lz81pO1WPF4NJA164q631GJEePQZalOy/6uZ9m4wXxCvtr1BHK0
KVJwHtTstv2QkBlZLq/JpHOBjyervtPLhi9TpYQib2exLKMShXZkKvzJISMvQS95HQGigsQqb5e7
6nqOALxNA9m1t2mISp5AIiqhD069pj5ZERkP0ar67i3jUwqmD1q0fO1AkcLeiVsw4KgkyC0Cqpw6
57EPMbl+Sw9okcYw0Jbtrkk4MvRLIm9OoOhlkoTQGMe/Gw+ropnlVq4nFRGMjAu+04vIXulyyu5r
SQsUbPnMX3CLNp2soOfrHsIUbCs+cTTqOa5evBF1e5MkzswSpKmCFFyITRypHR3PqB4fB1y3SWeQ
uBu3JbzINUp8EJQZCD0CHr0h8UVRlZoPGUEAXvXXWVgkyuxurH+ACsBZTe/UYwn6ZhWaTX7QluQK
ija2NW70gO2XTM3icLDyCDWwm5kTflJhkuypZ7Y4YfD4t/zN2yE5ZeRuyyq28KXSfun6vITLrsbn
ywuCpbqlweo/UxNHlJ20SA2VlRHe60ZeHmVlZhskKt7R69r6a2WQQ8O9gJwa7bvlcURScjtY3LSA
g3ds7prZ/kSzVr1OEcFOo9f+cXTZZ6sxZghjG4dJHY4oWI+sN9DLFaRyHMLzDkT6cZnPdbNswwiX
WmwPczKSfuIS82YNf5xDVF0ntNM8xEvWm7hkOQW4oL0aHlPCmvv2Z1/DUY+NMLp18Q/cGc0yf4AX
QSMiD5k7vE64ZL/ewlvPJ0MK7Sm7L8aBLBKuUhuHdrCHt7PB6EgB914U37ps+eSdSKIOmm3dupFm
c1SMvnesfcKQWmXmw9iAC/cLOIcObpEHi+vwOnZS40E68MmSng+JBB8LoVwvj3Bmy6NtEsQWyzeI
CQ9fWpoe5a6ZK4Lz0WA3w/bnSY2EyTIjP6dXufmAEyObLfvYV+h08gUJDZR9Cozrt5Tg0JG09EC8
XUVlPAKbJ/xs2U3kmmtOtlt8K3d1NRGcdFx2ChY2XBlBFrTKWRRKH6pX/OxJUI/kjEUSclXoCJwF
0IONSXJ5y2HP5HnbZieX0SBzhE1fZUXP3OqVXCmzWO4TOBZeTY2YPjckbR6lS9SuzSMpi6EdGEyd
7S0eWEcZjkLPujNI7niCuabp4f00ki8z86lIDqVl11ejzEkiLlslgi1z22Qiu4XkC/zXSWyyXvA9
Re1zPsSkTFiTDdlpRBmLSZGB0qh2+1/uYj3X8atjkJaxcBOfSwjwf/kdXBwhR93O+SEtWWSJTOJb
IJ+vw2AzaviTioPpxSyVIWMMulznNjSM9VeiktRa9ROs/hW0IJ+4pbeTG2wB2GRHPEGeqiokglSD
2gw9H1x56Gcyk5T62z++LUxVpBwxGpZdP+yRM1VyqBzKuZs+Q6ZVuyJOE9xJKhZ0QlQZuTabDLXG
6BZRFS0Ws53Mn6QzcyMbXQUkOvvdW3PlYJTCBfYtUeziBGVBub0flyhATTVXMjzm+j2JBN54xG8z
hS3jWS/YvsRAewhmOxIq296Glr/KsNS56sLunz7H/y1VXixVwiL8o0x1plTZtt9+xP+XvTNbjhpZ
1/at7BsQodSsU6kmV3nGGPCJwnSD5llKpXT1+5Hp/n8oE3izjlesjtV0gMkqKYcv3+8dRvJ+hv7n
fuXLT/7rOO+/g0lBPjQKLRMu5Y+O8+Y7G0MGCP8ebTWCK7ko/Gs5b7x0JbEgwFvegkzIHeFfy3nx
zjBXHh2XWGc1AnH+pGH5ug2/6kERYAjOBT7dGePBN2dMwxqtOXhp8S2h1N/juhUFqQcT+Yen84se
4q9GMtAwIPeg4fWKoFtU6NXXcvXgGZhL4nL31FS1CqYoGd8gc/9qJMZAWALdHyOR9fd/4LDEgxYt
XUOw4jDlI0kW+k0vywxq6vL4x18JIAFXjZUroTPWzwNJaAN+3S0kOLKe8yL/Fmnpt4x//yfD2CTH
wwF+3fxEvo4M3lYNd9LJ3/oezUVyi4owV+l/8OiYqxAkEAjTQj/XLcSNXloYPzbEA5TdpSJaExNr
gxqwyt74Us7ZJRhnfc+hfwD91ER/dU5AdSVpqIM/NYdkIuLGGef7OVaPeIY+NpLwld8/wXO45WUw
E1UeSnIADHv9MD/MCBKyatZm3RyAGgH5OEoOGaFKQa2lz7oHWpViahyIGUvv3w/8i6mILGP1Qnlh
eJ0vL6eruQ2DXh6AHur3I8Zjge1jA4yFh/nG+jpnArx8RyARdgXocqzqn7/jMmbjjD6/QUxLXgGB
lvM2M/To/X/whX4YZcU2fniSK8NCajT1DpqvsKfu1KMsp+pYdf/Zo/thpLOdacrLpKYhzgQpxnnj
qOx5Ifk2/D8sL/31W0KM53nMDNe3sFU4mx51VNpeWTcl9CCj3jS61IgrbjjbF6uctz5t943wO7HD
Bd0+6J2qN1lh+tQyVnWEF4EaZeL+gas+liYdjbi/XmBkN4vMizWFYze6+bcZy5yLeBHyqnFJIyUg
s3cCwwdjqhv+yJxE5ZZrvkF7HDtOV7Xl3dz5xsfcNeoLO8qiJ1lSoEylsg+Ri5t/PRPOM2XM59xV
GPv380iDG9ANBLOlthwGNLVjXlRbWGvVe5xsrSN2m9NfbcQuLwaHz44n6N2cWfWJFFSZhYnrJfV2
tgr9S4aPMEpBPo8Gn+q5jPjSOYmYu9qPmxsaefVmwKQCXqoZRVkgxsLHxswcSAfEaXjX6nTDshZE
XSM1PCx1vt1SsnGRfjuE4OMGBAo2lyROsYDF9xGLYSV2sF1rcidReBytkjISJVp9EjophF5JueP5
5GS7BUT1OJH2ScUie4q9unh0JhCltjebz61TGh8jvnsTuBPYSFNa48JnkhECdrfxh9A0Z9a6cizu
sxp3ucd+wmidoru8I3lpeIp4NBjMts2NM2bfdME7HTFa/Fh66TfVT9H7wVnqi2ndGpO+r09zsfYY
OspN4vR8v0jw0nfUPYY21gU7+hBCDUn3Mi7MgDIgXc3xx4qYInx/AmukTxmbjU9OW1x9cwjxuCYM
mIc4FmgdDG0CrX+Z9kVPtAFe+t4lUcTVNk95CIhqyGWwiBYs2yZ+8BZ8R7EjS/MnHxdkcgknklDt
JKPFj9/xggV25xT7lC5hcyXAlfyNk0TyUxI1mr+lYdl72KQQAB04IAaX+MYtHz0cBh/o7pTfDJcU
Z77jvMVYNQogDLUHixy4xxrXsAeTLJYsxOyQjLoOekyOHDOReNQqQMUOPTSSD4NXMEQqJ0bYaOI6
wLpXQ2zo+I9927HsLFLMQmlxxC3YO3PbaVYjUCwpk0eEubHcj16VPfswk3d+xTrCCAdOT+rLggSr
SFE3+/LT0i35HuekAeWS1hnpLmtMe9kukHfaoOvjaQwI5hNf0MH3fxsLa8vSaPxtisnuP0h3aD7H
GSlg7lywhwKE2ZBANfMIGS2lCTiR9Cty3oSdxPlTGxvVUUWYGNO7MkKiGb9xAfHh7ZCVzgchOxAH
2Y0299xHEugL15i80ySOi9Xxlzc0mhx9mDwBnnncwEnMid5nssMGOGlU8rVqfPtQ5Q54mpOQdmiJ
8VPTz3KPpAnvbH9kIiyTV+GxmRI4iOim1bAZ7kWxx8H76zB27ibp1XuipqEXyC9jMqfHsnKAiSKS
KjkK3btkZFHSbFZbIAR5JYfO38Y56xwtahQYjZt/9AhvO2EyuSO2t+DWppohLKe8z/GsztLAHAom
Nbuiuk0KSCXVmPk3JkUlbTpWfT4WXKtkE4ETk+yydOxuJHLKvVjP3cbiextl9pz2mnfjIUR9LhT+
8KYcBJzzCTTBisyjGplRmA1FT6MPdUIv5nojUcJt7X5hGZVETiLeHrFx0zqiFjEC1sKEOJk74XQt
gHLxbNtslF3H/oETvnu3pAQFGF03byKXtHMcZEfvDqPvDvQPAz8MEpmGxNa2RBeX4yabMzYxY6w3
zsTQHcDcIcW7lDa/mP5KkBo1VVFhN9xjkIw3yrZLixuzwaQ5mUyPl1A2N3271tW1UZ8K0TCZuHmO
BL0JC/0TTyeNfLAEB6DlZdeFpPZ5yD3xVZ/YreQ6R2x9Edd5NKTXma3inZzR6uDsvqZQaoNN+oy9
62m0hFjTGqFtLuyIQ61CuTj1B+hE/s3iRtVG6W4XWuSW4EgxsHMXetfh7eBUD7KJI4LSquoYLWN5
14/sPVrM7jH5LPpcljxzvx53ZoYsK65kem1Ghv7FF+NwAmqhHq3HGy/vi0Pv6HKfJYgTSj/WroYu
vTFTU37Ssqy/mVUyXEXZ8hEL9Qn6CjQ0b8b6xlqEfVj8dAFObssbrCSj2yL/7LZYctOA/VbHq2/d
kH5gPT92UieVFrcSglRKooh1E7HfDAeCYzHes7l/0eyaSHmXQ29lsl9oaVI8YoZdHbuKHUcvPQhL
uiB0ceGVNt83WVIRIP3zDnbcvUj/dcgW4tyuQjzt1HhA5WB1e8DuwACKnYKh9zPyd4uCzSzjktcy
RTK/DGHn5RfV1Ork0UKmQz2JHSQZ9+3SBUVjpiWN0HbQoWdM7ZpBYXzoS6M8Tq1ZHmt30BvwZegK
ZtGPm1GgsiiAwRTOAad5MgiT5PApOva/0p2i+xY0G3FxnmEvb6WyTI5T5ptY3BOKIr0jtJq6CiJn
NF0zpBaH0h4s2JV96+csIVRE5uXXxoZoI9LYvVBg2JANZ79bkRpbB3BU7OuztxKmiSoZhtvKcXEm
zyyCAOhkxBlShKSz6JyOQtL1Ff2Tl+s5jCJVvJ8yU8EnFA5AE8U1ZIfGneWxKrJ8Q8LmF8sbSYPP
IBDMJmiuDcnccFhfbBzyzrYz7UqYlQYZzS2xZLSMec86NcygzugWj4U3HIwW6wvVRs95YueEchk5
8St0k8jsII1zMNT1yBlNbyAmYquyjFELCbhfrlmu8V9x4cL4yEWvAUErn9JS0y5SZevezo1L9jfL
Yfu2YqoTbkvWFExY99qbhi98yOmI0KuZbfkG1fY1V30l23qU8L5NyxVTo58r7H4hxGjs9eIAMsV+
Y0zyCqs8klS9jjqBxKL0ekZUBuVtoa7IfSK+WPD2Cdo+7BThv3VRg5/d/Nho9b6Tf1fnOXyPXrnn
uDFBQfhNFIeuFI+jDoaYs6dObvpcFeN9NHPM/f6K8epm6K+CU4ORBPU4GoGzB2BJu4yBEskJpgir
yNThgOI4rqqkPmkWnvm/H++1gG8d0LVX9Q/GC6/sCKqOAsdycoxbPKKMVsv8epP2lSRorSufBzwY
t3mPmtixven25diZSBNx9okxiR18Py0kB85+JhxC7hVZPG9c7F6rUvh8COBhYa2891eX8gbbNfx6
x/yQlKV1HGVffqtNXMmDaZh64rxji2K7IDAVBUUmhmvpUGuKnE/cCAptaJTPlDLV0TNgN8wGN88+
baAHF/NonyzSES6rLutA9Huf1PuWfsFAR/wQr4ZkJmld9dZyy+g9NpXWs+kgbQl8/m/vacK9gzvJ
ARzNChF5mmZPL6diVWFiG05LbrwlTxLrLfZsNiJZxRMLAYANqexscsQj7FROr/wwoJDHMr2vA5K9
43AyrU8t4cg4jTUQ1WDR7GzSX0PM6v7U5gfXWGR5EF55JUzTs0+AyHxyUL2lB5/79t7W4vrUWNNb
28ArxIJRACpwhsPwEQ322ZV0TEcZOVWdHhyL4tnB8QdbJ2cIW1gsZDnkBJ/MGZcHOmDy0+/Xg/H6
GVOiwK7wVoeO186Zs8gt2RUTutV+iiNaeHCktCjyn8qR0pikcnu+8TXbf6ys+TH35/ab1tjTdpgl
IXdDXSXput92Q9CSoG5CaWkoJ628O1B/0wyGMvZ3G62R21qE5cd3xOW/ePVbeLUQPpPkN9Ka9C88
XJ6rn6Dq7z/0D1TtGe8Qd7DnIp1BVYcnz/+T1vj6OwutgI8PpI1Mz3JQiPwLVXvv8DhBnOFAZtEB
kvkU/x+qJqQN57UVumTRYAf8B+mo545BIFsYmVtw3xBxWXidnK2JVmkQfotenCoan0MbyrhM1aGz
AQogX1RIy+tkJsIjy4U2UfLi8wbZJWlo4vqN/UxSXmUImKi4IJGumDkLFotYB1rZKTZajZy/qGJt
tVWPjuSHJ/0L7Hv9ZD/sWgbnIzj0qmNl47DZNn4+0rx+nAoky90JEoi6F0mlhTZl2uUsXZ1G1MzN
+PcDcjC/GhK3x/XMBtd3eJtn2LSWFuSNjXV8chz/knhsgowKydmyx4MkbhFBtFp7EJ0OvxETnFaF
oyVd6+A7bDw7Oyb65SJy0c8Ei8SjMiBYExzFGEgg86oUDnpdEXqOdZZ4KAwxLHsrqupT1q/emWA6
nBEijzonaLu2XEIbX2h6mlPFs9Ycqe6LhaPIEIv9PFRN3QdZ6zGUDxwRbzs3Wi8dNt71AalsoBIO
b4TieujHcYeafb6aHRQsHTKTlo2fo7czKYVmfIUw7hwIH+s8cIzQjdM53kL2mOItoI661ROrgOCe
xMaDgM6wBKnb890IPmk/awmxh7Ez8TGUkXqKRE2j+WzIiaQOpzba5EYlJZ/In23zgqInUR86JFGY
WbQatDcjS0SPYJOOxDU2J662c9zZaT4ZNI+T49D1zL+YkHvgNEIn7peuokFsFob62HhCaU+mMfDk
0h47W0jPtaovugZ5UCgxS14IR4EBxt1B8rvNSCjslphATnC1tJCONIIzkpWsA6JYE44GNxXOdrq6
ENvPGVv44zhz55Fjx4/DgeBC1eLihrEEf7XetzykdLZ4C45Fq+tTgiqmOVgL0fJbnqM5hna6Jnun
WgGOoWzYce/npea1ytVI+oSwvEiOy/pK3PXh+ETa8P5IhDn5rQa2khaD5obkukxXSUw6l+bpkMwB
yNRhZYR60HxSgYNdN7MIC+QMXDAwbHI3tTSKLVqOeFPYrVi5zGp+gCU5XHP6cDcrMzLK6K2OiDGy
wb6a59h51KQrrifZFLcEz8XPBuDIAeDY8sLUqNznKs7lx8bUMwVBiSmbTDAs5SQHL0yytaYvCTad
j4ZybPhjtes/anjLDHdGumjOxpYu00Z2Lo93Skunu9EHZaNUtmOtQlk/tqYguMryksUENbA04y8Q
W95dalIkfJuzeWw+88sy+9aoSd2npQ7E4aDuDeuYOdLTrx9Dbs7iAV0ar6fItdYJtGji3UICK4BR
Can9zJNhcZFfz6LMm3qKdr2uNf2nPrLVvccW3221xeUBpwaeDPucvvfJRn3RBJHque/LDMwyiwx1
S/OiPYwkS6lLkwzWmPjEkVEAybIFD74eaBBpIc+F6Gp4OCOxeifS3Y3uIV8WTXsk5ndpLwej07rb
WcFr3xVcT6YPS8k18kNq6WV+H8kMsiMU8xYw1DQvFrkWkctc8iy5U/IslT5Rdvp+zIOgB9UdosJD
52exq5Be1iJNDF8mcq40Xhzpj6xjR66LYuggOgRqguLHZl4bD+moodqi+5Q4n1ThjcZNFkFGgTwk
8vov15zEdeJ4FI9eUTKmlseZImIw7rKnTnQQCAOy9oa/zcgb8o8dO4QgLDha7O6mLqvK8ahttMjf
ugWBhFsjx5EhgOmZHfvW5Z0PRSeus2Ex1UdvjNr8q+1WhgEGNbcxaYG6NIybkvNnaWEhwAG8iCrD
I6Szrh1dv0gME4wAC1/wfQ03KGRgC3yUNPauK0Tbn2w5RmuS4XsXW7EpFGU9fkDIp21h3SbEzTd9
aI5xcmEWfoRGj/ihoEzxaxCmmEmcdkv7APLjrC5MWaulwOhcNXcWAECV0YeYo4pNpr5oGk9/7O3G
CM1Sf9KAeoKhgkySzxXZf8mkvAOxX/GXoo/cryom7qMSXXVDzM3lOHXtvM2LTt0RHBE/2aastiWH
1Iayz7yn6VY9CSspd0alAzeRHU3Ey+B2t35M1qLb5NxOyCourtImLj4YWe8Gvt4Pu0UbgACkwt6K
cELi2qbmRhZLeWmDcGxHmGd3bOvNU+aPyXtpFbeTq6ts37WEULUzWUE6dedepnX6Pu6d4gPegX28
64YK0QAH2KbI2+VYaH6+Q4OaBhIj5pWYBnpDvm79wKHTfKrsskk22dJXOy/V64+J46yPlqwgEtTt
sQodd1TXjaPMIAaJISrP7b+lndttCvjZB2O1liSd2bgmt8+1NoluV6SdzZQDm74zJIBsWe+9op3X
LpdZX6yBgrvYFndZVDd7HVeADdlHzScIVqBPaNqci4r7l9zOpTtet4MVvfebxNlr/ZLvbA3TEJzM
Fw9LAse51pKhPbFhzwe8eOaLSRM+vhr5tJ37jhw/6LBhO84Z/LneeZCpXP7W9SI7+Z6/nLqq89+K
3jmDFSiJMFXkfy93fJO7988lUVuXpkfONeSjoQFOqVZYdzI5hCwNSBhhSn2KWOWH39dFZ03Sl1FX
wwGk2YTxYPn586hWtCRuMtn+sYVS9BnFIhtDMxjUGL8f56yj+DIOBH8MWqn2VtbDz+PIpHbG3o+j
owVOzp6qd+zZKyvVVhEbxp8PtrZ8eZwCZsi5u4FgDWsxReDRK0Ct65U9+MIP0NLR3/5+qNeFLBgJ
xFZqcR2rjvNGehv7bkMILulfziyuq5WVZuPHAxI41Kd+NYz54/EE9xDBNCFUyPbOmtrCq1m2RWkf
F5VEj9+PoIqcnzS0q7Wr0qdkmrzxOM+u3rw7vtzqLYTenZd3XqzPZWwNfjdYRzifVFfk61D8sKFy
AlcKVBVYkJ8KtVLyax1MW/3xJKURaPOcdVyUDFs/+9J1ZbW6KmC1j2O6JqlAbFNiess6+vVSYBRs
Pny8im3cA84WYBEZUxWlvXOMoU4e5hSyouu9aavzq1G4UHrYzQNnvMJrnME0Wlvju7wwL5yUDhIE
1P9gmthY6uKAwG1ntUP4ebnlLd1hkk3toxFBp8WMhUkhZ4wItlA6xPXQKLm8caV7vX+xp7OH8bUw
w2TYn4esUhnNU+FYR62OnE8C6intWUkpMmLetq1g/BqB0y9Mkd+viNc7C54pUGbw1ceT9tWKwIo7
1ZeGoNt8ZHVHNfvk4ECYWTI41r8f6hdfkckBtYkaHH+i883SRVnLUKUBP3RlJJaiPi09HdLCWgHw
9Qan1lnz+0F/9f2wS/MgttlAfObZDi1hrZuJ74hj4UBjqUpYE4XuJXsuOm+u9BcU7ed7uQ86gcmU
5fqu93qlrW1Xnf2Ebm0PpTQTpY0Bp6sX941cuusaQT/Nk5kyWU3UdfT+5v5atig4d4CQFpeLmoYl
GoO/MSIzqTqXiv6/lzvNW87RrzdeZCWmu/KlYDCJc6pZldpTimyRGV4CYYdpBAk5UxrnJabfTLXM
p6z//ZsQr9fu6vpNXQkUCc/tnBYTF+AlEWfcUfM0al3lmdwfSMdCXdkJjsykidb5nqXiuh2L9jNE
3EVszNRX921vtAXJmePS7qiSYKqiL0n++HCgOQBzEp6aybt7wTF/4CLpLZ4Z0mPVl4tH0a3b2ZOI
adYT/FClMHv1t2CcV3MTUuG6GoBymKKIw39e823ar0U/icLSigjBRcOTBXNbMU3Viqf//vH/ajBw
I+IzCBN4nU8Gm8PHq5hAcoUf7W1Wof5Hi8Qtx9Ybbkm/H+zVq+abediGCx13HLazs1VX5ppo+kif
yZO3uVjG6cDMYiFyS/z9QMaZ+A0qLNvlWjzAZ+RIP6+MCmItlNO4ExVEl/S3One4MdS8fsDSFGfI
/tRkEiTEipExJFNC469oXLMDS16PwbpV90magxNoE5cl+o1IaxaXFrauOUBZoF7mTif4g+t5m3M5
nuhe3Q4VUuvyTzfiF1t8+jKca5A/z0uhlPzuxi37/mgstLAnmkYntDzpPtbnP666GIo5YNEKANJ7
1aBCBGoMUiFw6KATIxrI+P64SftbMifqk1WpN/HD9fT6YWO0ONagSq4+YJ6AgHz+lqqlJAy8s62j
0yrrKw7p8thZkf/4Aog4Lml5m3Yp7A+1UsYbB4BxPkWslaQJWdNk5LXpZZs/LzOrgOMA1SY7Cjwv
ygWZuudggjyjkjWNEENL7wtyxtzayJp+87Ufw8YgjDxOD8YwQ+YgsnW+18cSFHHJV7ymJZ6Li8XY
8esXnUBXOn2G3l2kt+4waxV/05TaBx9KEp3q3DPrOzvroRms06vQOAz289ARbS+7uekD9BXq1p4U
0Fgf0T8+5QBHUDhaGa++bXShr4hwzbuNLvLybgJtuO6cQdsrK3VuCVXRlj3h1/SX5YAThe5ikEBS
dKaT+ezaox8kVtdcDrmFj4Rb4E29qbEm5AK9pEeUfSJE9mOPiPJE0uLPMbZE4oF96xJTEnPJVlZ1
Qc7PgvBRFOLvqfNyQHENFWDoq2YFQ7EDSG7lrPi1q7XQ2Rxy6bHa60i9PxD4wK2oahd+d2ndf4pP
mUcgL36x1jVtw1pLqsLGGqnqsYDIRbxSW+dO+flF7GnqvlFLmdxCVCpIn45bOdz18H/KDYwiVnct
yia/rxcYLZtuHES7oyOs7nNShS5jx6nze3gI/d+KNvgCwpvZy1fTqUbrqmvFCkVNhCgHCNz4Qb66
/Wwj1CavAWIzrVojsy7lam0AooEDBZFDQ652ToMKcwMOAnI1LAlAuFfOjrmFv8jfOMKEgxQ2mdVF
q7JRe6/qlKHbfOHU8nWYA22QFGZv3FSTtId7kZLYvsmZLskt91V0emJ2MRyAQWhdSNn1br5BuKOF
S1MhlHMMtnB7iZlBVSW5SBjulLqXlozEdJEgbYs4VwWMmrorwLS8ZuyXvSq4wwa0Z0EZIQCo7kFU
dlegNrSZYLgykv6spR1nw0sdAGbP7EO2B9SQOHThjkjQEfISnamIlCRrXn3zhyW6RZQLs/UFgrOL
kQ9jJko8WJlhP6dRkkTbfuzhZX9fVs7K2tNXbc3k4oD1XJEQQNK9TTKQUCKhC8qp2IbGALci7Byb
WdR6qwYpKWyeq9GvmLmZ9eMXyMmT3Cm4kbffWzNk6T1HtrkWErFFbefVLkRTka1IbAc8HzSkBBwQ
0ILAvxx/rjMCMiZgV+6l7dKPCHI9VdkO5b7en6AasUzLRqPTUMwWD9bCfs3cZb4Rp3d91fJBhA52
smsKoydZW7TqaVSuqWEF4tp5fu/VxIFc2aoQD06WVVY4Yr41f/U0Ohlb+OKGdTeLBhQ4mamNiccT
k1tyHtMGSOogAa5grlh0c2CGWoPpfqQwz4lptbsBU4OgSGWDr0oUwdsI2cLt7Fh0PWj9XABKon6r
Fg9IAsLbsdR1BdQGQj54AGTLKLPp+4n/3z7pW33S9VD7oWZ5peu5/jr9z+G5bHr8pb7+1Cz9/pP/
NEtd/R1UjDU6Bq4Ktdu/HoTGO9tevQbh8HARfbEn/LdRar+jmOPCjdxG/CP3+bdRaryjUcofxxBC
rPlRf2RCeFbMId4ACMEXYQ3sgdNybo1gaY6KWw8hH/2fJDQX4gUMJ3784aH8oqV5Vp5+H4SihEs9
3/PV5RA+qdZwbUCfmLM3KrdfwJelGzbkI25/P9S5++D6fSweCxc1/BlfXQlryOdtFpsLYRop+HOR
5ifS/GAFQdlHxpwOB8JtOV0X20INPNdvDP/qca5WktjBuiR6oNE6L/SMYkHG7RjtARHeg1G6H720
/7ObDNoDhrBJp+I6+ov4o67T5lGPRHuwxfRAP+mx9/HRGcHFCKxvv/7+cXJzO6vuGI7LC1gJJSVg
nn5GMYN9aDno3/sDfULEinkpoBz6WnnM7ag8FtL6YL1QE2kUrzRFs85K6m+f1kT5QmXs6ygNXCMW
lCoQqy+A36E9ylr6bYjDD3TI/oUaabQCoBqXVwiDPh5PWWl+MbJpH8t++FZZa8u3G3TjcaY/H2qz
P5abHGeT66QdfcygcnMD30w9zhkGV6kTT3FgGm5He5PUlgfHxicWcX6ND05n3kUxbkH2gDzYsdll
pdWV2DIN8fWI2VYQlzREVlYltye73clxWS5yL74aM03uzLL8ZrnFfZ1afzmLdzd0dRlOllceG109
xVDSGSJz8Nzg78QPadnkzdLu83Ylu1diY/fZ9LVL/PbCxRCFdBJtk6IL21oGRh1TPTnXSpl56GtO
dDRi89HFCfCYJSlsnt5taDBIqhvNh2ffp5tZZNn14rfxw+BYmCV6eaj7Mqa5E1PyTJFEKV9E24x2
wFXVo3xPACHxtZxOdqw7+XbqsCbE+GiO/YvBy0a1S2liPrQuGFGCC2ZoeFQeDS1jHR6FiAR2H13n
fLAqV/uY5LK7QVDO3+NR2T+QyCVPRZeOB4gfNKK6jkITQC85RWXbXdUYb2HkgAtgOflMkbLNbtsa
7XA2VWIr59HYybTQH60a6yT4ryrUktQYP4+p3oo41GdxSZcyfkiTFtZvCk8zckoaIy3+zsGUrh0K
WMCXWGt0d81Sdbdl119G/mx+JnZxeLBGk/QoLRFXQpkOscXMBczr0t04VGpflebnBCn6DE19jHeZ
ayoITal/p0NH3UMT666WWKtvV3660Y/zVazqpg193MR23QQjoHbsGH2B00COVXa673xrPGErhSRu
SZxbOoO7KMLHJ4gGVwS+iJ8w7Ugu+LGPpP4gYInaDeX2HY5VxG31eJLIDI5uiSfL0OPOliYS9GaM
pzvau2JvmClO7dztD3NJ1qrd9O1pxpOY8iu265ty5txgRoNM0A6O9TszaufnXqv1tUdcXco4005D
7BhQ9vwErw4NAUlGYMUuj1p30+oto8W5WbNeNM0Ma8xVdlGTgC9oXvTZywdCOjyUQXEUTScFKzek
EzyFjq8l6Ct0/KDyUgsQQ8aBFY0qxG3KD0ynmI6LkYhL8ga9XbSqOYg9ysIyx33CcZNnMzI/+mKZ
oYEN+j1pWvrBkOaTy3slKTl+n9e6FQiXJ22SIzxY9RjKKO8wW9CGTYTSf9N6dGCdJbvS+ra5y9qo
2FDt/01TtPcCegFz4EWxvIi0eMSNW79T87gbVB0fiPGlq+k3036Bmh7i199+oLB0S7anSds0qE52
o1Gbz72kuVknjbPt1Q4pjflg240fViLvqovKlf3tqDXmMwbm3kVaTuYe15wiVDLBxCsZV0gGy/7r
qMgHat0Ig9JaeMUlG9JyIWiJB41hf+5qAn5wuNWCyYvqkM6Xsen15BKLi33CARCUUpdDEK9mF0Up
quu+9C4KaXzIy0QPjEhUYex1R/QS2obGe7SJcs27iqOcNBQfGVDbb93RsJ5HHfuYbDTlTWP1pY+A
hrXHluDcpHOmLkFWiws0UkTOe2m+IZxn+lTTPQ9Wt012Ej+b57BwWECBVqnsm0+h+lGApT0gOrPu
uF46G7rLIhRFmfUBkaTm3i2SYetwr2GdOOrvspy1m7ytcF/BHzPv3OzRRiJxmP20LsK2K0b8TrBc
BLe0t4UHTjgurnWJh83UBmazyJuy97QDAYtO2LbuX2TIxUMgEX5s2sjOLrzMc0mdUmLPZaTcdgb+
jK6cuf3nOHcKx0/IDK5hRROCd7AH275xUpIFEy2OMTTcwpKe98Wc8PglJB7BzoUZkO/teEjFgwlN
ILR10YAwDbnx3mqdrcPt/iMWwNaTkoh4HDwHP/aVuYFjNKVB1nTd9SiaYZeXpBoNmNsdLBrgmB4w
yTg8v1X4z+HB1uGSFEf9BefjdCEzkz3jO6t/+M7xN1a+/8tR/98i/60if4WOfqiKXhX5V2nfr/+Q
mPRTif/95/7lQ8Js1EF7V+r1KpD/kQ8p3nGPphpcS/9/6nuTX/5Tz5v6OwiPNC19Zg7hcrb3J8RH
xztD/+kic2vgtgFyavosizN4NnXT1s7JjbwoMxyB3Rh/H8xbuHEvJb00e0j0w9CuDtdQ8VatBSYn
ViBXz+jaqucPC+6XbQDBCPOtOnfwr/HFDGaRrwSgLsVhw501cNQm7xYDY8V0XE5R6s7jtuobY2vC
77vyXfyr+JRAFXNCLNX1i7UwxoaAYG2KsViXmD5EPtDfe1hfLl6dOHl40wTWsPoRNauDsQtwfqxt
ReHnVFjS8DFxBSMnvXkm733Z0XzGtAPB3cUMF0EETmJpiKeLuYnH7r1Al6QdPZVMIpg1Grh/y9iM
nd3ku5rxqMsoTrflGKsuC1Cv2p8T3UdYtHq/DMmpHkxwvWBCKjndtoZLcoYbe1NMraUl3q4mczS+
nyihgI/zsrUIYysRghi9HPSNllD/XAhr/ZMxBkfuJ9XlTbV3Wh2wHDszQlTmhIy2SPSw1cTkLaaH
UtARxFMHpRPhiQCxNP5SLnN8I13uKDXePmnQu3PbBILr2qdlVIO2rcSktqBZ+M46y2bgv1ZgD9OR
rJXXrpfpfZjrsXkogE9RsSFXniI0nMQnwtQo9mVX6ph1eqBE/q7ppJcRHOO0p66cdq3VNrct1C0m
TONiKMkuuVbd0Z10ZvUhb+z8k56QC+cWFddGWHXhkOb21/UcuAegR9/rq3ZT+Zq/S/B2orz0zc+Z
vdZqACCb1OW0TP1qOFoRWgohivsEpc+dVLBsaKOTao4oChvsyTn2dXWh/PkBSySiGDXf77/Yq49R
iTfZRuFzc5GTxLHVp6E80Y7rseu2yhC2ZfGhlhgotZpI9hRs/l9OnLdF0EVddith6j3HEi0FYUuz
fu3P3pIEQya0I+5f/NSsV/r/sncmzW0j6db+Kze+PSowD4u7ATiL1CxL8gYhyzaGxJhAAkj8+u+h
u+pGdXVED/te1KpCokUSme9wznMe5AAAb4Zy/MWxq+fS6Ox3H+pflgDN+yywHnzxQx4qWiN3B6vT
PdIfTcAjFmBmzvwjTYfwY8VCuo261tQQtrPxQ67DtlyZVln57Maim28mN/fuKsxwO2daMTdx8rcH
yZzriLbPv4DQtd4XW0F9DRqIvvY8HqNSQHNydYQUtx2eB8S7d87stQfh1M4N6O3lFlHceqizziMK
LrdobbryrW/y8p1PtNovi3JuVLtWB9U0gPNILfrssPalSSqz4FRIZ73vvXE61yO7W8Rv1hSnXRg8
6nJkjkVVyLEC4v0SahqqaDV9LCY8EodqkakRd2FRnBrYoHcqVMN5kk7xyoQWnI+jZ/PSiam4jLno
nxXmqCfiTroTAsxma4Cpf29dXeLa88eb0aPV3C4qKE/mGqz2zqrz+h45RHok92jej6uZMfLnQpb9
5P30JkyY7Cv061LCg8oi49iIrgZdl15QNQLeU9RHc4Ra02qyox11N9ozdZJGTswsQn1XzUxVJshl
NlmkxY3X4ea3BhiRRRPs7Nwk9mjx+28QLdWN2c/FrnIxu/mNOz+UrQd9lwDFQysVPaae9ZvCF/2J
OHl64A1J72ga1OsaaAvj51xveE7GTVsvJYhit9x3buljeleteCG7r2Lsb/G0GNfQukB038Gzjvs1
rJchXlLT2VI+ubRRcryHjI91Z2JEDZB+yqGHefZPCu3IgGiWKr7K+OQihMfQ0KYL8ID7bhqjW7u1
szeCMKo9/ON+B8iR6SYMJ/PiF8K8RKOIbo22th/0MlEcW2SDn9v2ahiulruqV5Q9Fg8qypMMTx8Y
ujpJ53E5Fkz4T10L5xChEV2vcpqL6seYURdHDd5XZN3MM+3etZ58XXt2YkJhSYbe15/IahfJHx3K
IlZDWR4GDNHfhE/ODePYE3cJOoa+tWmfpuJYDR6LY9Ixny1ZDo9ZMAa3rHUoR0FAsvPQon8ZGhXd
Ll6wXiacvh9dq0xuNGt+rIq2pz1ph+DczLP+Dtmw1An7B3zUjTefjKye9ulgTbcYnZ0TuMOrlK/v
v8z4g+8XT6cbDeh47xRL/sDN1r37kWq/hWMT/NTsEarYH2nk0Kl+n8VSXhlbpCrjlp6ZLdzoZfA2
IIDGxGj5d9LwD8YxtEQ5x+ZQTR8dptMK0TSSdfoZg/Fv7vZfSB0dt22A7JI0riJNPL8UDEdYbZDn
1b+GWeP7W7fN6m9OloX7pl/Si7LS8GYKG4yLyyqPeRTiRhK4X7XN/RZX7ljdjq4JViCsh4uw9LhV
5O0S6W7gvR0ZYZeu8G7nKkA9PjXqlVQslhIdAWLJQFYBeQ/OrB66bAjPqxHpH6ajKnV1nHNdw6zI
bqp5NJ7z3PPf8Ydx9Ajy5WOw9yXZB/NIhPS6poRDmmELkI2RDsF3DccSBAsRVtqKy9QL98HY/vpO
zAXe1MhA4m8R7ozTNfwQKE92ZuF8IG5rL0bWeE9hltFhmItznsfI5RjU9j17MZPGrrlcP0BEfY61
X0c6SN0U19wH+4LJuTxmNHmxzJv2vs1s5yUIx2m7BEa16/vW2xt+2aA9ZhfEmtFGCcp4z2idDpW/
OTwEUNM/x1xWI4T0bt2oeYqeLK/sdg0ih53JquIZPEfuJrXRufc022DG7GmJHqoMejwb4TaZTecc
pnLmY69d89Kb1mVkAneKRjvcskrqf2AFt0dssHN0SMc+OGDX6JKhGnTSpHq479aqIxW9YwaZ2/Zh
AUyfrB4wgnleo3WfWjJ4pRawnxeHBg6RNvTYsDbUe03wyS4V3ZvXV8HWKKMHxwbJyd9njtQdYD+w
0M5FFpdjiXO4k8bRb+wB74Try5RLu18/i07WEIeYfJxstWy8luuNUNmMr6Y77OpSePcptenOIof4
RsHvK3dzSNe3cZjSlMnCIXzrwOvdgHn4QpZSfYfc3u2SdDXdPfdds5swN8KogKNmFFZwsEHc3QVW
wMrMDIp3CjR/QMoaUoDo9KC6Mk0yfG92HFjSEkfmgFbCNxvNb9tNeSLdpfSQXLaUr9OAGNkQ86Mv
ZR7PqzMffVMjVQYRx3OCBoEvRxR8p/DNt3jU7L0gqeCCNpBieqFSbYCimvPTZFbZiyna6sW1qQHd
bFjdxEv7/q4TY3SzCp9qJfPSI0x/hSMTjxEWm5YbDIt1esTNJ9cNSunyVI5R1DPzswpFiRm1h7q3
s+GHAxhliJBYI5QJiQbriTWZICuzAJInr8r7B5wwzsV1pb6NemltIlFgtsv65ZQ387rNKPzfVj+8
KV3/OfOxhCu7uEU2ZPFXuqdaBNZX0nrsmPwlmvDUZ3Ec1AjX1sk+aiNo4mnOnU2vYPR1zvohc3IZ
AuMh7AikjCAAbio8L/HQQ3lsx2bem0SWJQLX/0KLcFNUVr2tyCzmY3F2pPW4STREilEBxY1RFXAn
C+dC7MO7NbjMMacR1L4Q1UaIUEKfr3hjmCEy+cCLHzpOF7MMbE5Z3ju7RoW7PGv0iQigu1y79hdH
okZPwoUxrek3cmexkElWY8EoI5SzWVs9xq1bo2fEjLsWpfOuUUrsy2LtAO2G+yj1grvFz0XS+Q2r
VL5+HwZBklhz0mdsRv6hAwpy8uzBvOR1VWymbHaTNZRcc6yNjkUXoKoexjVBNOMl2lXMeFpmzQ0W
mV0kSn3nmfxxZVhti3Ws6RM6OSbIXoZ/IUL5q04DN55NoBX4LGxxbJyujeOfJFB56uqqUGFxLMlu
poRbCFCR7CugvYNFfnLNpv8kKhBipFTwEP/UMv8bK6Dri5PKxLYq9IhcvtoP//zia9FIX69dwZCL
yJy1JIUYiHYOAyISj//8pf66g+GlwDzz37X7/UfdcdEXpY//ipfqbEj5PCMau4fO2n+xG/kH9/31
hdDZsG9iQUJs0l9knaLV2pUiyI6qS/UOfaB79NWv+JpivGeEgwprinKz4EOvP7qrOZ5TBeqokebX
5jrN+df98z/9Hz9iVH+IzjABX0XJwV96f2WOYT7SZSBMaNYL3hi9d8qrTc2tImQ4ZpbLT/gofM4W
cUm/Xvu/86N/MT9yHCjOf/qY/mF+9PyjaX4Mww++Xj+asRj18fv//r/ff+qP6REjIo8P7dezyS/7
fUGMk5YdIk+rDdsR22bI8u2PAZL/G5x99rUs51Di/do0/jFQcn9DgvkLUIZwDq2e+58MlNzgKqH6
s74LLyqTXh4mstJJqvur+yKgwTPwQTTwisVgdfsJA1Q5XXPSaZZGBh/kweBvmDF2MQ+u8QhurGFh
1Iun5dDXOGRI9hnqre1hthtYJz4vUD+2fmHSIWQ+eymwNYxa/eWtXpaeFBpGbB9R1lhHuzNZa0Xe
TM4GEaNBGtCideNxcoZs7xVNtvFD0RPaLPJkpZjba+JGYjbebgu5ZBl2HniYpGpCUcWlbt9csiM/
GoQUR7VksLELf6eGINiYcHOTqSzgbMs0PDS6qJ7tHAB6PA0km7BK9Nu33FL93p6M9cQOgLUJ6xX/
WxoGXR4vdVfRusksu7RSjy+iHEmaK1fzEY+TvWmq4GFSVnThqu83Yc1wuSLKIY4cwYouUNNGFHCy
0tKUexytRNYU3JfS0Q9t1wZH/J/NDvSmvoo7rLsmiOAAC4qrRdyzjzHiIIWba+k53FYZkAPFtvFJ
mk6znXvXTMzVdc9RuQxHlEIGYMjVwmqSG6RnNR0SqH5NcoNF5VCa7aX3Mb1scdiyF51n9WwVnbu1
CQA9Z5Dv9m5nYcciMJ3fOqwPMPCGC87fNBbKfvaXevnUQrEamUso7IEYHlakYPGs/Wrnq3bZGN2i
H92iDL6pdEm6Rn8162LYW51THtSUsZCyo/TLBM58V5apTzSLL/RFabu8ZF4NHDgEdpUgK8ZuWlfT
psjDEISQlLvet1mIXlHC+AvsOAtpwCRUvG/cxPNPdpzRbjUB3lHP1LCgcG49uHoeqrMuu5dcWeUL
NYL+MMBJOHGzeubFaFlohgYathYCaR4XEUz1jk0ScX0pC9JVhKeUmuLOIZ3+Us3WC+qsjsrccftD
SBv/gASVGSRY7Du7ltGNi5N2iTt6fZkUZMEGB2WoQu/kIK6cDOUKkTDZm08+I9KysacoXhfp7ID8
h4lt9fCzaX3rg1aUys0aecxwXSDECZQ45Goz5dmm7BF2DVZ9dSav9b1hoFT0SAvPVdNfpG9/tFUf
pOfeqZb8Bsnfq4/p7LGmtUmN0DKOQ6Hc1N5Xo1OKgEXK3ESfZGP1xTYD33K3TstwPyhsiJ9R46Rw
xhoVN+GoXrxuce5lqHKptpUInt10KLeRhFGVVU10Anpok0KTDmxQ8Z11j91i1AiVCj1lh84NhHyx
q9kV9AwmKXH5BnZQG5zYWoeDsak98JR3HJS87/UE/julD/PRBmap+b7mPcmDZmdkt70O0FxQFdi9
3A4Izx6aJVLp9zLtB5zJNOCccHHOcNbdmqp94pvriRhUIEVZJF1LsKirMHqaY1R+C6jrjAP0fjIS
vbaC9kLjTvPxN290isXOvcyIBb5Qh3ofAl8S3xT21NmRDG0UhU3PPBtktftdu84o9na64JVmiBug
ITUKCnhS3XCHNp7gJQmUkH5MVDeAvAzHdMI8kPG8ORN+8zfN2yhS1od2dJWBsZgqQX0xQaVnDrXd
EoWs+twZbwR0OnPTIrmJs2AJsq1JCsQdy6hl57moNHHqkdNF8NrIopS0++dqJqdC0jHIX02IyZ4g
mnH+O6Q5R25PygUxxO7ipRtPMCxIbOUwcLbsfM+2M9y3jLLvG7s6r1mEBEWCTz0v+XXr33UBePjR
hWKIQoiHaipIVFONIp8bSOIpDCRIFMykPKsl5xedyFZmrWPs6OTMJ9Ss5da3yaxKmGwasW80zW2Q
q/YxnAKfSLt+evewJesYVNWNviISq2uzIxY324OfWnF7r6qChz6s+hNf5zfuKHlLSccWIEghVk4F
2RC22ZtPsDbTHROm8MWjXXtw4fxxOTTkEmTBcNeOobGrDG2epsZMP1fb9+7xUm4GMr6OHJ3pAf6k
+UbbVGxYo4bvE3JBWDOp3R1Kr19uAmaXFxfqV0wPBsJ71uVXFOnWyQPcfetmy240GjdeCKQok9HJ
rS4uJ8fdljpd7/2oLLe0sPuharoXHN3jUfuT2l81gHtvqr0eL8o8J+tggN+vCOmkZPXKjVzsEKg+
RzxtFiQq6TTxzOs/LZEL1twCxJfZaX7f6QwM+pqLLWl92d7nD9jRopMsZs1uztG4um/k4jB8mbyo
+5hCe7xgOrZ+TOzDkdSuzlYgDTn4RKO8ku5FFEvUZhs0uQgpWKptZcOESZhz/0XxHF6UHOW9h4j9
HAYsqsnrKs8k0ECgc/LpVrAIT8hq8Q/VOn3tQ7c4azcnpZ653W2aWhG/ZPCpBK7ZFypE0YA51Lwd
KPjHpODJv/dK8kVZtMmP8JrXhHpi4yzryCzfu8ZA1KF/rOk3HwSo5BurFO23ecj6uFtqcysQURxz
M3tNIb8lZCMimGiCgHG3JkvHFjKMTct4W5rU3M5521+WJtI3jjFcNzcyQ8OBVmTjWjkhoos1vhi2
GsONGrIBSTkOs8iY0TtNix8lPfOKZEWCBvMts5H31CGw2dj8fQ9k/m0tpJWcmBGnhfdhL4QFLG6O
1T4gfJzbTQqENA0LmTx4cmQZZlx5YE6y/HnwdVc8/Le+/1WO/4v6nuLm2vn9M1gOWDj8AH8u73//
oT/K++g3CG0RPI8rKOdP9b33G3JFaDh0qf9X2bu/xKIWzTLgQPrl64v/Udn7v2EPtlkAWqTx/qeV
vef8pV1E3MpsiiYZqyV+YFh1f9+US8sve0VZcaLcWfoYNZ6PrMT9dah2vju9m1kdwM/w2sei083t
SjZ93IdwKJImUuXWup7T5ShQ7Eh7EXf5r4Ocg5pESA73JSqcE6hNC73K9ej3Qmxh9L0RV0Iq5gCQ
MffEVM3t2fx1ebRcIwDzxH3QOuG+NqN8n1Lz75FIcPFkNUqWgVHFfi1yeRTXG0oNjOFXkOdG4ihs
F+TKcJuB2fVfC44nlQRgFhMmHVni5ArQpGGPByIG08e2d9HqFca8HJX5TYi1/QhEFV5WgQoplks4
MuPjvpyvN6dIF/9uTpcQP4QfVWZyzaw6XjGFByFt43Nmevcz6ApgpmUTHoFEyx/ZYqc9SUeddV/k
nYJR68hHd3DnE5UVNaZm9EOKdGn/oO42k9LjwSYTwwHRCZrkNjOb7GboVuOTNRp8LPCTSPjXvjnq
on+b2K4SSnbFdeTh9JJ34/gURSMHHKnU8tuVg/ImDSYQifJcHbO0LFW8NhEWvLDBJInVhZuvYB3g
RSJI8N3Ijx6Ph2KzOb8yykHxoprqW1WM4yFai3FnsWb5XE1VnQtT3hlr5p2EHLuTTNf1hnzkKWk8
VG4B2cf2RvqFhvOKqE/GbJnEW1REJKvxLil+W20M7Mqd6kZbQQoEu/b5QxEmxRCB1NkqPINr08z3
sBqrZxzO+asYCwZwrP4dO9bENW9rNkjWhurN7GJuUoHekC/gsZeuuig3WgdSfkwHMrcFoShfmYBU
mWYfPg9NznTSYWILFWb+WZS2Yqa4XE2ATYWRoivz5r6A5xK7FJPnTLbrxls1eFAZ1pcOMvbZNhyL
RVE9E1LDqjLQMWPu7AuaJ9unis/cb/0yu6RsgMpA74RcC2p3fVi7ldJ8CtwMcWlj3UKziB4oqvNk
Do0tsZzEyuhp40vvtqii6ZMcLHE0JYaJuTSMfDOhO9y7Tb7c0On6A16FsXmJ2jJ9I+04M05pb/dU
3E1gfe9nc1Bxbs7qcSKfJUVeKaz3ET0GwrCmVw8W3cBXiT0HCeNsfdBqkpY26VE/DtAxwgOJaijQ
ZMjIubD1gKTVYdmYjuTZxCq1nC/OZOY3PYykb4RYmsT5YWXIkkCyT+6yJvxaBmZwER4KPlb3Inpe
J9EaiS65t0liqqZqw76oJQW4qT8wo0QvKEu+GRS7G59CBeK0r394ndTsEiyrbbZpmDZvZaYGK6kk
IeN8WI18p7aWbOqDsjuikxvJqJ4YqKPiis65vYybbpQPCBwi9qQFzzPE6R4+qXS3IU4pAKzct+uk
hs3idsXGzSMFInkkjLC1gpNnDtzPDppl3ge2s61SHGv05EFCTrC5n0iremQa4O3bwqRtMaIxdYEf
SvPdFjlcapcTdbLNjkDgpi5KFlhddcw0acwCTSSymtYZH2VYuLyxQV2+AkjuiVm2RmfmREvVMc3I
NiXhZ+6+ogIBfOFifTxAikXcy9Z6uHMHaXy2XgDfebDKiQWXNjhcVjTULesbqM+uO+0MAsS/wq2d
f/RVPr9rt7EuDhuaejvOQ6hjx9MyTaLU6RmYR6nYhHZXQ/ueUxAzBlB3dKZPmRi6DbPamU5BFnCP
RL/xm+DkdpoY+aZBUkJiKbPvIj2WgmOztdx+v5j1M9s4tR8ko/1rwNMEQIuGE5KObpJonPwt+IL1
+wrlpt5OFhHEraPQcrT5BMPKDMs7GqJqUjdu1fvNmLiSfuh1NegpD5qpvzDfQi1YxcW5RHo0viml
h/IuXZiK2FHp31kllKHVquSjT2D6o4969J5jcWHeL9Yjs/ovnts0jz1jr0dlDakdm0WZfpnhORCI
Sj8bN4guTtdQ3C8hOGwOKcYijyFQzHsTYvk9HDe2r1lNulIhXAyG9ZC0E8H2pSeRIhLB7iRLrYtb
ZUdqh9WiZ9k11PVtGZn8c31h7Kyhynlj8A7yqKMSiy05+GcgVv7dSrrVxfOaFPjROqZPbij9Y1mI
+RnKI06tfErzH85q6Duo56rej0bfYg/U6W1EHO3Tynf8mPGHf3ZFDwtYS28PF48YuLRfv7J9W2Aa
98Z6yKxK70pX29eyVW37kbhtMXqcR6qw1ht7XINjXrBwrefyHlQj4KHedu7SthpcDllBEtGaImcu
7YtETtsynnCvPGTV3mewpfbX9/NZtovFIGpF+uIawZ4kVbSfBNM7W9uevQdMA/n3dATBVSwG3bbs
F3B8njmSdIxo4oHye95HOoqOk6WGLzJtScmzvOnA8+TrGFOtRBKKu4CPiFwpXGza3IwliVmJcqL+
YXaYNaFYc8hkR49HEi8i6rKv3Dsl6vSyBtFyHLgYMZPZ8y2xUZ9mW0Sf1uDYbewNXv9WqCr/as6p
ILXd6PZ4ng2ypSaOGr5+OZe0WzEZI0A92BVTKe7TqJ2/dkEwb8Ro+e92W4R3tm548vLroQkMxS72
6zwDnZfSttunRkdvkMegP015mHc3/dArKzGb0M7Rd8zROwML8UTvNPT3vkS1eHACuGnx6vuCrOHS
6s2z7ROJte8iqzF78HB5Qd4VzHbr3GI+fpJ9trnKr/XOyf1g10V+kOSgqtKkRFy+WnZb3oyyGuqD
Go38zescr0DMzCOeABlDhCtnIqXgi/kL8vmLZS3s5/ZtRsiAOvGVtaU4BVPDOOGjT9d3at/lVaA5
/yynxf4SjSp4ZpDVncC4PfdNoLe109fHoB+6hDkods12efSr9Z0D8Cd5tx/l6L8HalbfwP1QQbgE
xceDp96DyCgPfhBW971VbWe3Ns58ONghCfNB9DP2P53Vm9jIdr1ARdOjYCarrYBMzMLvwfFmoRNF
cjyNn4yy7Dn0ldzWq70+5GzJYVhBLkXC/t8W6t9robCr/dMWqm3Gj+bj7zuoXz/zeweFtvY3DN4+
PJMrvSi6+rx/X5LAofzNxJhksp2wYFDY9Et/uOjou0yT/4XRAWwYS8//a6Vc9zfww6BLabHgzYB4
+o+WJNf4rT8vSeCPYNdjsek4DBfDf4go6tZW2CnF3F3Q8egllVFfB+g5UZ1ezwj7EABHbAgGzwh/
uwL+LpkNC7qiWf8+pOHaIjCtbfL8zLxfjvna1w0KmcD/XKUdbQkHDF1GF50+t72Q1Wuxuv25HVbz
e+lkC5nYSiwqNoHB6WsRNDn7wvDbl2AcA/s49NE0nRankPNFssTe5nicKZvsCruL9smFZ/mTWCod
Y08bZ1MxOyBzJswSq2xWe9Nr+ZVZDwA7Oyf/cFpQzOmSuAFAFMqLNVzGXRSy09wizsVE6Pp5calw
yR/RAQUHQyp5nNq67GJUdMvD1Bt7u1T2prUjQopZFOVGNcJSzNrrv0qv5evicRw4ilGKAjWYRxZq
yXJFwGFtZmZN40a1FfuMGNaDxxXbsE1FByKHBK+DWC2cJi7vsrkqWi+78E4kHTC17ubSv5mtwPvk
HSHOFNtZKp9Xv1uPgAEHw70JZLaIbSmtGAAjke17GXZ5tbUXe76QC1gVbnUIUCRZJvsYpHgT/HuG
U6NzKBGBwZtIBtFNKrhhig8GbU0sqlcbjW4uVMkVH2UM5aajVQsrwis1R6S/4NylpcQYhxU+CLoN
/g8imh3behwGKKNVHxnLd6r67uqvsIafmtzz2bm1mYzX1hOsbWvHgX9lFuCWD966GX4cssBoOs+I
Jk5+o4AQBFKkeaIrVR4Ll8H9VlbigcJabs2C6jHNxXw36Ar5H1xuvpaLaDe6ExkEUss6hQzJtllm
rjuC7sVeMGJkLbQ8jr5yCUA2KhsPG5KppOrH7BSGlOWJ6/BuJ3YZpgeEtNO4rRztHRlvyx3n6/DR
2l31aY+95aCBGHyiU/qr/jZMQ2ZYRKgyLsbXeBqccY5dJ6uQfBSldWDd8DUv3WlM1tb17g3eQY8m
rMu+ZtI1b8hjqXekHhl7xqfNJuDlLqifu721WstD047WPp8FVaVrpQGhN+EM09828Ygiq4bZj4Kb
KtdvjtNs0oaReUFBNFbuGSzDeqIKM+O1NNGlKW4m6ZSI0Gsim6rs1s+ZTGyU658BdcFFXUT6lZog
2sE+negqmeaKXjQnZQXdC7iIW68JvIfrN/sOHbi5YSJAuFFvXdaShpJLe0xCp/NQHHb00K7TmT9b
S5t3rSeyt6wrAO31LmzGSRChUflEdGJ63JflJPaAutgl9tfMmhkURufL6ClzDWTnrJjPoQi+rCxT
GqfsE1Yc/pnlk4cYo6frLof5lZn0nMelWObzUjj2e+1ppLAKiivyhcp0Hn2WTuhnB+enQQZUnYy8
GzuxluORJJ1PNtZRIguUzxtD6T6KxeS7T50zs7ezg6n9dEOdPXulm5n4C6T3baxBxzc4TPkdnXFE
tgxKEh5x3CviXGfTb09iYYsbYjPbQgdddk6ThYfFw6o8E1oexorAr93oZRZfdDUWN1aUq2dkeCKp
eH+eh6V/4GvN3sDW54hAzsQTaXQwSMIk1MLpg1MoWcfQLVXh98Vv8vuoCovDlLbNdwZc0aYyKX3i
DqO9v9WtayKotUhJLx/HWoZHTe+yEXy7nyzjajK2Zm2jsHTSZB7Xl9BkTqEXLwviIOiJYwGUFDPL
dr62VXb1uypjs8yWWxK24nvvXjjjZiVE57FlepbQTs6vIh+Q6Dhle7GrjknHFCyfzNmn7WQ7489M
zAbaKkyRLTtlsCG282bDZLlbLcZRE7Hq97rx2p1VZeO9LWV3w+Ke7YpF+BGaWyn6XdsO2XZoe/MD
mITcuAs7FsD5pGtpdF6gbpURu2jGfi4rAu9maoJ3EMQr3jK+WtuVIyfJAbr7MZG686ZpOflDrKVx
EE7+hfVylvBEOgjhLPsl6xFdh7OXn9pIdhRv+bQZe5NGUEe5/lFoOT55U9aX0OvTHNebZrGeWwPa
4gW4rWUhQVul1ioBs/Gjrgtni6IIc6Fnt5el7MrEYFdxhtY7P1SBsUVbG136yfYwIesiTwm9NcQl
N61+YzEv+VoNE6nAQ9Vdgi7UT+aMdCE2/Dx6dKOFUWGIoLld0gLBauqyJyHo+U5OnXitkba+YsiT
942q0i+dSIsbtQAPzZncv1jS1dvcbMu9lpPepnrs0WI3gFdd/lp0qygFx2PDjoN86UC9gDDHH1C4
Q7Mx0M0mvueS4Gzm5j2238zZBsw3Ts1sMAatxaxvPGaHgrSG67q7dR3ex3F+c5fAi70JqqdeasSN
2B/Xk1VY/qfN7zeSNm2Kewh+GDVLM3rVqzccTHflog8bBnsEoA/FDu23fw7Y22DimyRGVE/iP81S
BhWbcF7Oqm/lDocFCNP/Fsf/VnHscGD+s+L4tpVj/j+bD9GOf18h/+0Hf6+QI/838Efw9gkMI2DG
tii4/6iQr8Uz1W+EUCmkqiYF9u8rZIJCXfYNJiunP1XI3m+gA0He8WN/W0T8RxVywOv/qUK+MhGu
ukPHZuUAzsv6K6wP12Q3+Etgn1cyA7J1XwyZHjHa22xo9XAxRng8XR2gnZ5CHEwxMsb13WATiA29
sA7D1BnnlEXJVvdGvct039IsrsOlzZoDwx91IpAl2CB0829a1RhP0IYgFTQZTucCiVLn1v7ThHzk
pQyZnMaqxWBtdX3Lfpib0KfaAmdNQI1Na4pwfUodJhQRkzF+hoDz7CCK/OI7tTzZEdPdvE8f5rW/
W4Z2A8PDvJbn1oE+lug+REnAmPyT5WK9VSLa5Fn/XXkWQtuyG5J6kmXCOlZf8NqwYcA0tkzmZ274
AOKrwdimZUnKo7my3716FNgP7snWa14jPZXboRPFZq3cLU6bOym0u4VEha3IHp1dFdRh0jE4PTi1
z+vXXIm8U+5mbMKI5FlVPAYZ9qvastZDJ+yIMEp9vUa7iVyv8k7qyGRlKtYtkEwrZmTlk4jWORxl
nrPJCoqIuVYLdsFqOIkiuORWBFvDqR8jsybVg10NWgr0HFfjO4aJWMM2oBbMzI2dmnuDEi7xcv0F
YxGh4RRWW260cTNyW25ImMkS6Rk+Pl/1rR64B5cFrALusZtOFjpxqKTbNUD3XXU7j03Ihl2QERcI
6+Le8w9RGp1GFrhJKGxICWtqfNFO0cYOXQrXG5e9o5ZlR/x6hJGh1ke7zctnhsfrcbDCacOchkne
YnksJwy9GRbTxcCG18ELiQlTPmU1jcU2IkiyWzr3pje4/JsUcJGHqksx44ydKtvnjoJD3bPvqipg
22X/3A7+l3BZz6U9B3FGObQzmsLcWuaa74Ou/liBEZYgmfdlm0pGgDO+CLzUp/7/s3cmS3Ib2bb9
lWtvDhoAR3vN7iT6iGyYfSY5gaWYJPrOHf3Xv+VBSUZmqajSvAYlK4nMjAgE4H78nL3XtsOvDt6P
TTeE7oZ7QjuZV97ILRHI+JbeP570mEaGHUNEzmPSMANrWTsK0YPVucfWzqzPM1lpaMnUxWTkvy2z
M22nJGi2WZrNB7ciVm9ZKigBBfdCWmXtxo8bmFALJR5hkRPxefy33JIvhuogbvhTRN9XDWsFZmyP
c93Z1rhQd15Wyl0kskcJPeaqMoF2i+A3nXEHktBv127jGQ8wqmiOgs9yNn6RpnflkJMiqTyTahPD
J+Mz+aAlWhv8svndAo5ko9RypehH7TiDjFsqAm+35IidXIak22pijNPZhsnARi5bc8nLLe3+hJkX
3gyOZTj6/cw7WjYNbhAAw8G2Y8xgg32hDLPfGHbSPOJ/4CoGkcDYnflrLyZaz8X5yWm6TtfKzcxH
xnw4IA3L48ltFx086q/DnnMmJVR1nxtixtTQmyerU6OLOYTz73o08mTrNQEhCF3prfuiyreC6Ocd
b7W/9CGX8BeNS1J7MHrlILed/LcUxzj0qqA4Di3BaX0wGBt/4Xo2iyLmFYMknQPz2xQl0FRHWJaw
5qB5et29iaobw4x3Cmi26ibZnRdl7XY0Rb1NGBWuFvCzG8ehUWm34Rfq9LuUw2Vk9TcFliKA56m1
n1Pja+ks866QnC46/zId+fvKr/ajN9NfpU9O1pkh15A1ms0c4eFPUK0y+0lfW/IX0fEs9wpWxMHX
+FVEYJpf0HdrZtnz1ibOcCNxJK3N2JNXs+3v+tJ+DVv0+wFiJvqbyr2P7CRelz55ijPmNR41Ctr2
66CKceUvdLVdmUFUKDiUclAklaCwB0QbnHDnLm8IHyyDQyI4JRX2Z89Tl1nsZEd0H0/BCBze57RN
kJXwmPim1UMYDs8krYyEtPlfmXdQ3UVwVsYY7afVX/hOJ6+bwD6lNSgXt66Lq4KBEaaUmyIhHDES
SbDG1fFNyt7kAIxVwV36eu84PYdid862yNKQF0LGRT6FcsQVnDoKUgCVSD7jNw0fZgezYFFZF4sH
DWCw53bXBagap4BXrJblocUKcaMoyDKLTWgyoolgB9pLOOyKnexdePile9+Afdh4XZtezK06xhJX
Fy0g9F9dzxAFLdomKVvvU5FPL2PU90jQ/DeypgcSdYtk19vduJ+qydjFFQYFvxxIjiuGGzP20Rs6
jn7j41XTqmjdubSoSmbn2VJvR+ApBH6NKxa0Asmb8dyHTYbbdnoTHFpZC/v+GAwLOLQ0lcCVI+/A
+pueEsyP+9hglWPwCZSGwSr5CjY9q0W4u9gfxY6DDlMTp7H2sZ89j0PqQncJHuZOXai8lSu0ft+E
0finoiqineEXy8ppPGvn1j4mKac0T0GjdZsOO/nCqrpjaoX7OZgXUf1WeKrqHsG5R7iR6brARTxM
iOSxGTEbCerxqSOG19f1M+RH6JncfWXwEdhpiA/IT+xcP2RwjlwlDi1NfdpAfoMm9FH0YyWoludZ
Ene4dVXN6p2vWo5Iab4CkOveCaf0PUkmBwJ98iXFoHzCBGtC/txVlRWpkeBVaOQi5dV/y+v/rLw+
l5r/Xr6jGW5XX6f0S/1T+xk8Po3kP9vPQitvwIuGmrELxu2H4pomM5YWVPi/J2H9WVwLnx8SFNAB
8C0SDBzK/D+UPNYHlMyWR0wVA0JEOP8I+uC+s7ygyuflXSBd6OagrDnvYcP0JiFwIqSTNoLiV4fe
GEhex++QuWIDrjgfj3CK5kPKGKU0jjU7nyt1UmV1gGZq7pnXzG8S5125NszGXU/ZPCwXEyLcr0BY
/E0K+lsu7aGCGkS7boXKdHbuMTgtQQ8+vbdt2k0FDn0IRHPMzbwl8SVLwo9manT+7VD3gyW2jdfJ
Zr4X5wR4bxw68xM4wyJF2E76DUzIpDar8pQy814TL8oIF3njTL5JvLj5lFwyhmqb4D6x/aUeszUS
KeJzrdLpoI3hyywxwmOMsLYB6tXCfE5bv1v6fdWgWSRu1Cwr84Iwvpwxv9lSbiu589tmvkFuWDHr
n8eMH/VmY/ncVEhQ//sAfrez/J1+TsAh/uX5lgfw9FWqr/O7B1D/2O8PoC8+cAz1YPs5TFhCofVy
v59ufReKIhNLn5LP/Amy4vCQMdAHEewyNvr5+Qs+IAFllMSfnP0z3j853PJM/3S4dRk/cXZ2Cb0L
AqJCMF/x5z9465CbgxDrXXkIUXYLcmdEt8VxJvMLYsrcC/rQ7XAfuwqiiZkm/XFIq+42aTiG7PPM
wv8t5VCUK2S+2GmjnpTMHjKJ3UzxOo4Jw73FbW3utTua4GiaYwsTchLCLWyYqNCih8mu3BewSq8F
0qSYX/UwwD+67/J6uVUyfECgRKZbBeRgVXtFpHRuEAIf+HRX/ai5KoCSmDh4eJ+7pjNfQrKKiJIy
Uvuuqsb8pJChbmti7b8bE0eP1prj+tM1YaFqYxmWdRcttrEtyYD6pmxZm5gcBY7KocRzToQUUwbM
+6BbBtK7llGF68VR2ep8oc7xANJPfuP7T8HiKn56tAZ5dLHaBnt4iGG9zsr+uOSZs/YFYABmwCM6
M7uC1LtCslyGz0O2tPG6KgLzxS+B0HjNEKIkDoFgIDE5IHZhDGUQAbxYkGbYbLEQq7TjCJyiOVkl
5Hi4K0RutHpHBUASQS0HDbuJjU99L7CUdyRbrQhHti5loEJzP7pW8TTnhR+ge+mtF1lqSGE+4X/H
m5pMH4OmML4tyRiuJ9FGJ0TOyZvBEe66QZC5P78/pd8Vd7acVzgc5NEuOr6MipnB2vcQnuxM2Vd7
RC0DOc/4HiiijS2qnW5LbJ7G0nSpDRYMvVSy6rs8Hy+pQ5KESCwrX5BkQy7YJS4JZHuxaJxbFi3G
qsLZclqc+jhIBwpZlw2gqNLYfmkMM/B2VjMH5p5bBV4n9q4XGiD5KeuV2vDqKV5d5aYInVz3ntlG
8SSJprtP0Gq9tE2iLrG7hA/ZMuDDFbb0NoD+xAkNUHwRtSj5slnTbQnGuwAJmhIhnuXsJh10xKHm
Q2aLa2zdxVbVHsoHeBS3ZQDkhZ23ormLLKAa533gqHBfUDF+Gz0BSDmSZVnThVgmbcpCHbMLM7NL
rvOi5neFPe0Cr/ZspEyOoKBGyC45F247RE13URnOV+ky5msBomuzdGZ0VXpkRZIYOQZ7qwutnSwS
8UQ8ab4vA/DJaB8SIo6mLi2DfW6Z6r6rnRe3K/rL0jWfq2CaicEeWj1F6ReDACoiqso4WjoQ9J63
S4MlorNPKY3NFt9yhMcPbUIgPy5LUd8obyFQ3RC4FOYZ2EnqWKc+ZgunXx1vqR4dLGNet6ULtZyA
QmBty5kIIv13xSOzRCCc5Yz/nURFtRqRdK4cxSQPD1nKTYV4ZVd1A6GAdeewWROuvu5HZezbRqgr
dDIorgKRX1TG6N4wU7FRotCoWZm+MrFhE3iXrQIjBMEGzLnfjJPpvwzoK68iy4q/zDLL2DQIJJz5
6pdGE5o8QfJVZtFrWc0ZZO61yc+8LuRIMiHKyFM+xHXZ3rehid9jHKxk2yeDSJGIVcsjmA1zu2Rt
cj0AYSQ1pamfoIfMe7ulrOJEzZRiJePGhIZE0CIHn6JzNjbBVFvCFF2LR9mFANUXo7kZPG++GKOm
vk1ISnsO+fwC7vMyZcemrH218ZZYnnr4DJCOPE2MHiEdrkqNsV6ZbQ9BK/Fran3q87Us7OTBg3O1
QDFl0mTLMrsY8LHQ15JYK8zMppsnPNp9MhymPaaCaj3OJcnPZrulnWWjEm7963rujQfM7Sz+vZ0s
u3CcOAv7VdEh2wkWiaWKKa7PmGtTkyR9ixSHVUl5fYTviZWlzbvoWziV+amoeUKJybTQEuunqKFP
fD8hfXuSHF82noHKGEFiDSAGWhcS59qr9rgg5ZGAc9vhcRjtO+RUvBCzs2kD2oF3Ugz5cjWaI3OK
ZDTC6prdfr5WEvMzJqOFJMYep7EMLPfiv+eV/+y8grj/l+XSeRywfpV1kb6TzFDt8KN/lEzuB8el
xiHS1fVt7Tz4s2QKEL/YmkZtWo6nPcd0/X+XzAjGCCB/cekHprD5MX7qjzOL+MBftZDgCIJ6zxqc
f5DQC4z5fc0EWBhEnY8lAiczBoSfayZfT3VRmmUHuBWExVih5nkteHHGjT3IcNp2Q2PWq8D0E6IP
7Tl2jixihIV7Czfd2h49PQteuPe3tVvH7cEoamukOUDaqbkyE6HeytQNLueIkDOQC9Y1BErn2Dk9
Rj0cpe2ngmeEUszCTDNmBUEZeUHJUuLKuSRetv5UqaD51JgLSPchU5j0QNUGl1YCOhMWmXVN3WFU
esbgecwT7KDZ24Wf4DzMDf0j57SAPEvnG7vtMC7x6JBSy1qFvEwF0108kYtdptZ0JzNbHKNcB0OI
ZvJh+NtVXkO/k3Vw8kJfvakAY2BRlTTWzpHA8Kt0/KVDF28uJrh6eQ/0ctWEDi5C2pyEnFjCetDH
xldfJwrUtdEfxJCIx2UM8CUKgjCUMNGNeKWyrmO75fMDKYievkeMMgXRwpEwU0gIUGy8ZTLlCnyP
zWRe+gmmrDmsJiH5a85E3hMmUvd1jvk50LO8AeYdvNux4NVMQYxuFiXYGnuB74odfeJTOzqcJcgF
uRmZyWcPCxcjbE/b8tpz0pLsUD+5Fjmae8AotFvHdLrKonQ4iprsCKKF+ZnvkWveOSqvnEpwRdzX
XOHvX2hhxkRroEoOn+xef8OAhqcbvlKlXjwSmqbLEXaDtZlIgig3kJfy9NYobT5CPWf8Fhgx/DNQ
BQEPbtFzyRHj8x6/5zBwBqaB5RuEB+/brkSKqltx5jM7L2ECRblQLAzj8i1hCETy51CFT7QD77Am
ursZzJyzLqI0Qo6hslt/ADQBoqk11nis7YfK4QbU+ELu2pIbHVtjH+2AG/KbFvzeBAUmEe8t0TdR
ZwoClmGIMuXuBu4GwD18s6HoSF8+pxAzkcOuSkhlR4hhrLj5GK0lm2igE7AijaJ7wzWo7aEdkcgJ
yLtxgx6WL5i5CZ20IIz1qT/DsX2qMngy6zxkz9oO3KJM5XksL2u0pM7BzyJxNDKkCYgHBO87XXqS
VEocNHeCPZD4zxGe/orWM5kdk3bYVDTJ6CHo+2QOp+ZTr7+iQHTiWLpQtQJL8cuYmqf7kHJ+i+qb
/OZhYFroWM0nCeLn6XwLpwYBvHOuoLnqh10P9T9FHgHSI1Kyfj3qdJ9zPhIyT5JwEnIidjqVEbZf
yIXryF0Q66YIuGF6iEAXBSpW7gD9SFBCpns8LVy8GfzSvjVZOGgltJ/OeUKt2+gObO9ZDw52iycj
M7HfNioj6gFDNgQCXP3wwGrSfhY7SPdF4o7DilBgPo5JCsj3LOcW3TbPg2lygxmC3G9cmFyfCGPy
w2B3fGoyUOwVBjFB3mcdXo51EV4uWPaJ2jqHG9aNhYuoAJ8WrHtfJeImO+fMGBItGTv8Em5MIpIO
ZG+YO0Y74SX2VGMjEMVIEEY5n1dMMh53i5r7ZBvyUMAblBxHVkAqp7vSRht0N6sJ/WJGpFyKMXwv
0Afd5SHLc1DlRACXVsHvccBXHVF3k8/Z1faDCbL+oXObnitYOtNdw42OBQkE4KfcjNpDiF10j8GE
XGiduuvRYIqwh2SSkQKhSs5h6lkixcIHnvKcO8oI0YNvCtuwHiImpc0prn24fqIqCZguoyzdZ+aS
7nuHdu16GEl9KlIdxJUS+7fF98w9ReHNDU5UEF+rVESDmyiyyReuLOuh7WfCll0gfhsw9lhnS/iB
cKtUR2qmDuccOZHj10aydZ3qCOayhAANRLvR4m1GOzyJVlHPaA8lv54JnXqLc5ROaeJyd0Oge2CY
GD5JqEvZhYPu5oA0DCvB+Z53bGQia5P+PbAz0GGCb9OD4ZgOxCpxdOdzmnobGUar7VBU0h3Dr6xY
36TCcMp5Rd+P4ayYBrdB+AStkS/y+5JG7npabkjV4lZyo0D2xyxQaMiZNYxy23CWv3E8nq6iyGFF
9yOXF1jA7vzElUPgPI0V+TPrqXVlsjuvrKSIWh70sqB9sjAcV09jTEDvs3sOFi8cvUpZw5junaRz
X0OdO5r1bXlrJb29Bln3hqcpPMqm0ZtBC8FhNUNnhbIGRep6XFwWsoL6oV8HHIGt1ZQAFE3Q0Sfz
geVHlOPGirHZYmeuwdETwL6EF2WlOtBqfjSRDw7IvbhdsgKjXcppfQ09LH5iKyUJquOsdHIqk6cm
7yfWWp5JuUlYYmpSw2w3W6Mm8t7qqnyqY0uewmjqzXE1o4ShDhHywXaw+4V6I1JeVTwQIt9csMcE
N1blmxHP7iBgU3KcaS2ru3YZyF0o9IJMauPkMfVbFw5fFX1uO3tr2HV7qTCSrhm+rU0fxOe46kur
NMZDB1VGJX1z4Wch7G2dTl+vMfw94+baNY1qdwbNk5vGGVZZ6d9FtsNJdPYKBiWoGoDKHlF7lqyq
6GIxwHM2YypubxoTq4/t2Uu19hWnPdClTrbGaVgerDNvgqFIsGY2KXb5mUdBQtYO28t4crMEWoXh
j/OwoguTzLvZmwv/EHJbynWsehx0tp+EF51wlo/B1PknlYVsc+nUan8HnIwSYgaOIIh9KKM+phqn
4WuwRmER1O4lAZrTIIO7YTYTU87c7y8kMokrHzWBWCnDnV4Lp84eQT48Mrlti8uiVc5tmydgRJnE
BmtnkeEuGMTwTc0y/C0JOMeqERbcojEhreunm4CD6m7GLHUwh3ZAqAdYpAw0Y8RxmNz05FBdBTLJ
5iuul/cG1qXaLf0YsY8zwY/T8TEMwfshhZB7Pxo/D1BNXI03wWg/3yXuXG2sorV3Ivdp53WuvFVA
mCh/Km+LHX36ghD6wcAWh2xQqasgTZZbuL/uuvb7ckdat7OPwsG/pFfibONWPbRhj7Bcniktqmzr
K1KaWKKIPlu7I3ySmLrh1JfSOtm4ww5uWKtjDlrkshbQD7loFe0I8DCTRzcI2E6wNUIa7Bkr1oo7
JL9x8CeRzXsyltz6yCagB79DtWNO5h0LjaSB0LAWlagONg30faB3CDE3DC3jsD9Angb8RvrkJ4Ve
b5NhrkDR6t72aWkjQqnMu5y+2mU9F92jPdnG5Xwm5xhnis5I7fpbd2brRLYN4H+qWkBsXf2SaWIa
aFR8xNzfdv7ARD84MCk0rk38h2gKLB9YpLPrfRcfU52XCEd9/9XIy5fJ0C0Syy9IHZFS6WkhdKDZ
H9FxLiCDTA0PcjVGiMU/3iwuGo4oToAMVe5bo7FDdmeRn96AImK1so4zyt/XSJooPKJaTS9ObROk
bEgqQY00mjXcqNOYo6hlRWHll+WWvAo6GqntH0yNRioTMChK45LcsbDGS1SgPhIl0Wdhz0ISSK5d
55p3w5gXAFTcQmLC9FtaFXdpZCH1t7JSa9EXNcRvLP7xLsnsdrMEVoMee6gaoIcRQ5GavPV95yUG
C5NMvUMAbffJADEfsO1FtkfbyUo2suk4gSTtlhlPDQ2d5yJFd/3UeEgRFvACsFHmfIftdKE3Y/Kv
mY9Q0C7MxzGeAm5xstsc44Rxl8KPhbTENhWGIr6M2/Ka9pF6NjBXXqCWvfLyitx5qoH7srfpLY7A
e1ak00bdKW/bOX1WHlKKY5nT8zsZrbXY/YFVK9wxmevbcZtZBpVTzMEt+hh14Ug1S5bManLTOvgU
tQWLOuqpsZlZvmc4wTS65QKLKgOG7q7twjHMVYz6Y6Sxjn1BfELBzK5r9xn03CANRLyjR+aWmFsl
/53EiQVumlsSNDZgxZBbt6cGRdlNAV6NikLEIzisX6dtU8wn01qmu9kerQdq0WJdagIM8zfqsx9O
/H9B09PG/B+RXKFFc90JbA7QNtQwW//5D+MGclyg1HRpdohqcs83ZU2v/Xlxll69OPNCjqpThlQj
dUWig7caczbfX7+Bf2XfMbIkmYo3oikFQisYf3wHY+JZ9WJ38cGdwiBeRZWK000fWpF9bTEWjCk2
o2afijSJL7omWir6USq6jqvOegjM3rom54Wq8tfv6i8uC4MgQAaU7cQVvcffVaKPaDM68aEyKP2A
307xdkpralKdCIFB06by6UvSBjfGEDeffv3q7xOC9cXg5T39P0pwwAo/X5Nq9nNEOAvXZCbs+YAb
b4aRrAAmZHwhyQzEBqhoIB5y8DNHS5fflQMNCgB429gfHW+m2QYBpIuTQ6dP0E3LTPcb2EjOMJVg
of2bN8xA+91tpKFzrk84tGkCSdV//sNtNIQo+gTJKocKwQN24Xnq1TrxclJspAs2as1MFVfCpNrX
0snnu7ajVwGJzX5I60nelVX7XQP8Zfrf+CvA3IKRV/U/VV/e1My31P/9P0v3fH6+sTENCUd4wtGi
yfNt98M7MlzMqD11A9MXhk8rj3iyu46W1JOixaPoPOvj72gTouxAzDs2A+eLaiQJcW8BK0WvpRp9
BuPK/vpSib96Y9ovBuWRFjpT9p8vlT+YjSxlmxwaDxk7pSZnLyDH4yj9CWGRUNU9VqHAOc41Zetm
Ys6enwbHHu56ZyDrIBnG8AmNN6dl51wXWx3HWCPlEBU7C+V7Gitq7gg07UrqXk8VmjzZRhnRLcl9
OfVXpDB0b98PpQTLTHf9orsA1YwTJ4lSWFFMwKYbXce9pjoBuFoUveOV6zecgH59Oex/mXdqoh9c
X3IXaSGG7xPNE8toIXf5xl4kYLVwXy1kSAagfbhnJt49C394Odso2O4re6F5MpUJb2smLeJ+ChHg
3McCqd7aXYxinRUO/5eLxT8n/FXx9tweEjYOpNUoM7o0OECJbK2xfZfr1G+GeBsPRH4vc8mrE3FJ
8waXHYo06KPl2/nD/hds+TeDe72OsiL8e+XM01dZYtz8cWr/+8/80YK2PvAY6xxsnmR0Kdo1+cfU
XnxweMZB2Tg8TxY94D9b0I77gf9ALKLe2ug461n/7y1ox/4A4JQpO0IXesau4/+Tsf071YxNUgqp
KwgDWHB8HBDv9rDAItqNssE9BJD4seIkpLrHRNP+cE3+Yk17vykFmEL5jOjbBcp78R6yE4FbtQWg
ukOfVaTLDSbh8cEU1Z/1GO6m9FjGigVX54Zpyt9tSfr7+mk91S+OKSAwQy6bz8X+edlKvILmcI72
O3ZC8rl9qcbNMFm8Lpi9uwy792sclk24UlUqNmqZ06+TQZ2+9aQnNgWZxquZ0PZ9NwQFR2GjPfXa
/qeCjPZUVqAX7GbZbFUcIyRQPqEchHxtfn0B//JD+A4fwEVmwY30rtoxpdMIJvrhgQLY3k5OvexK
g+5SyunzsRXmQJRKTqPTKJkgW+a5OdMTdVPHHKQ6IuZv4JTTAVcB+K6ByiAMmbQNQEGBkww5R0QK
tjLtO5qyS5etDPy2f1MvvZ916O8hICjbCghO9ykPfv4eaAczw/chtmP9HTeSPBe41tB5/Tr79uur
pTeiH3fQ8ysxuyGFEkHYv9Ba3QGvVGPxSgPn5AMdS748L2hPshPtrenSjPz16717iJguWdzXaLF1
qxT4sL4Df9ixbUtVVWkUvF6cyltWFLB7ffx3++9fXD/4sw7OlgCTonhfWoWS5QICY3CQNrVswFVr
RJgechU8/PrjnEvnd9fPtS3KIR48FHvvF4WM3T2EqxQcbEanx8VX5LYBBNjPM1/cXAoUblbCZJ0e
c343D8yXmgLEnJORSANkc7koXbe9lbPuAHoDMrzGSukyDsgTDjFJbicEv/M+5d58JAG8wtawmICE
4gyuwsqJeRG8BajaAjs9KNtTz6O3pIdff0hx1iP99CnpIlssDWziFKzo/H7+1iKSmvtkkdNhzAR4
LsqZI31udTR08ljNARGzaP2NyTapZDqfjJs3O5DihkrZ0ullOscMH8pI25xwM9As5rNl5+m1G87O
Z19noGF730prtO+tsNShO5xz19ID6ITdlkwggODYGpLpEVo7gFyds5bHOyg28WeWs/zg6Sy2uLfd
w6Dz2dhdkkNJDt6WEKf0gKJxXtc60Y1ZnLVXog4epM57ywwqgcpqk27VxtGXhI0HInEeHwndI+WO
szZQnoUEuTIgS26IPHfbDLaz9ujArmngEzrXWTExOrLOnzoi6QqdTVfplDo3bAgJmTmIBzrDDs+N
2LuRk5Fj5SUg5fPG2xj+4ty6KNAfSOUun/Ha5N8aciqQbZshp33tksZuA5pqRej29OLTMd/4OmFP
p2UdM526hzLC++jpJL4uSLVys0zHj31Xtb+hD6ZHTXifoVP8EuL8jJxcP6MqjI0Tp/HW8OWpLJFY
YJpqIfuGx2kwqus6aujiT9VIZKDElwnBf4/Y4lJfzw1Oerz2OmtQ6dRBqxSfXCZJjPQSU8cZlZeO
Tik0zoGFVmku11ZvMKaYdaKhyf6CMmsUe7sOgyOoSPEqI0/dkAyoqmNn9igUfMWJx9lVOjNR6vTE
vhXitdaJinliM31oJhTgBJDJxwqL0rrGesxXMyHy0smMIxGNSSJu7YiEVNa24djRVyfUi7ExQR32
G+jDciM9q7mdZXGVRiAI6BHAaY2LftPrfEjYkIhLTfPU2EyazBjkUhZO8X2VxVdR7H1OdNJkojMn
IwuWXSa9Z/wEr3ZZVZtRKjylmceQjW75TkhpXfpTP6JpItMS0g/plow3V31GDx2MNBNJDvwsUeRh
WmWVrZ2sni4MnZaZqwmKik7QNGiY8mZI1URN7qyTc9Qm/QZdwA642NiGcIoQn0Ms55hysI7J6pRK
GRfuUteXnU7ylGhjXrNRmTTXlB9wEIBMsTLtrPm4nKNAgQ+0F/NsOcekmoqDpTND/ZrHxTNwSeV4
lGy8NFt0UQlGDkgoS5dEayio1Rc5OPFLxozuzfPV/CIGOZ7KIBiO+RDiz8MidClNCDgtTFqiLczh
2Fs8X8acM/st5jkWCGB8ZTGjDf0Fq21L5EUJTRAPwzI9OgMABWHaydHM42brFDUJj3PPAFgwXIMC
VV2m6ArxWpQwKWr+Nat6/B3gk9tT2BBO4NXA0AwPFnOrzJws0WH+RkzPWF8jPy42UUNRsAyzicqF
IKjGRgCTxuwc1hJp5GvfbM1htLd8YnlCTGUThTvn6IbM+QIJmHpewtH5aPOgXpOH1PabPKKLRie6
Hr5aGZYRGIDLYc4y+SXx6b55deo/JWlXXQLBo/ljUl8UdZOANxqpTgZKPlzRJsleYca7Y8rbrnoL
AROm7/yuiJ32JctEviHJZtykBnWh4ZI8VuSWOI5IvHYNzdWnulPFsU1d9bYYpPgVGX3yDIrbqm0o
v7yijk4LorDDPIvmWiRLdPKhbe2Zw/qMRQQJIVmtcbBy4JPjZvyoTXsbtxc0wzuIVQ6+zI+L30Rq
hfiPn7HDQj0jbtAmDcE7QWMA+Gzo+EhwsvFeCR9zd5dn7laEifvRYmEANqTSfdPZy8FESbAO/T46
Uau464YgEbydhTwNgHvQ6yXzN2rg4Smls7YVtd2eMhgUBV5ux95bZtnuo8pwwRHVxt3MC9C1wbvB
9NtnOu0Cj/xMpw6LcuQl3Z3p07WI8ri/kyatUOSk1osZuPhFMBH5Q1vvVWYv44p6UVy4k7nvWhYF
S/YCaVnr7BoNXilz2yMEL0t2tYgSBn0A0CPDxsnfpSs3H90tLd4bGVXhQGxgTC5YM8zJnsvv51+k
E7TJpaQrj45xBkxC/7qfV10pzY0UdKwvQxDqDSvrTC4UTCcnuZ5GeyqX43l7/++B9W8OrLodSmH9
7w+sHwlQ+vG0+vsP/H5aDcwPLh08EyO0z8Hwx9MqgikSGIh0p/ykiD/7P/5gDFkfkDBRfwiLul4f
cv88rYrgA/Imkx6JsBlAUPv/k9Oq9b4G9on1RMrOAiKQPHMyflezjUZMjqbrHiHwNNHGzpac0EQq
ShfM3xoABZpGBN07zLLLzhqn6BSgIvyEB3N6dCuUTI6XqWc4IzzTE2vPD1fyPzjm8u5sk4/PG7SF
573v3IXoVyOOHc4xG5z61U2c6QZ+gV4QdYJnmxbznpUb42hTI0L/9WvTcH5/6tHcJTpRnHUpaM+C
th9PIcCH0HL1aQs0MXop24iB+din4VUeInPceA35BWS4wHQWs+dfTE6YPrKOp5+npVre/F4x+2uW
WZxiAhS2udcX+66Qfb6Vbe3d+hhm5/XEbOkYjWV3aTWi2WGLdlaLZNPKphJLnjOo8mNizyYgM2sA
2ha04BzBDfmbvl9Kgqf7xGhXoiMCYAB//gl2BEHSaERW9OnqC185UOBoKt4hXq0Y/TkVKpBOBPku
bjmwQmhMmEanjvlsUMRt4bg89AS6FYw5W/pkvtdU19Kh420kekQiazEcZvqH69xYxCpj1IXNxh+H
FpgDPtMmIbiztKf5pSL4zV0Z4HYu3THD30uCxXMwRhgEUhPhLMjrZCK40Q0YIIl83o1J4QH3RQtu
ODY1o+nZ7Z2eS96aKk2tDU0UjD216TGA8E25CZjvb8deyHQ3iAnkZMqjdDeRII5KuW29AvtP0j1Y
fZ1s4eWP/VHnk8YoUKvubkIZnawtMQK1ST3L3KGzYA+vog7d2Mr1ECxswQmIC6LpmczHcWqPrM3M
0dCOOHytmeEc3MG2yb8jp2w1uu6Ln80B+D+vuskrOUFvbGHs9C6dVkcCDCSSa7J2pN7LneyQQYMT
NvboduK3NrGHXW6mO9CVw4YnNTx6tl/eLfY84Jyo++y0ZEG2CdzOf038rjksVMzbsGi6w5zCkt11
zEwAeGc24yYUFxOebUAFe8wFFmCWgJy3wIqeoAIz9hoTnTvmu8lXZzSHj1ZNtPwqrfzyK63ZvF7Z
C82qlhgUghXgF6XU5IsrVp4vvWzDs3efxEYmrnsy7dl2sqj0xntLom1vVmQQ1OziaPjidTZF9KWC
psvfqoxOcrDqZLa3zXp8Q79T0rLKgdMmqwYjlXkFO0umr0NaFM0hrGjaflSKLKGlX+hjmSIbXryJ
rLLLGSDL62IINtko7CfJU9Ea3Zcq6qmAZNi1xA+gm0+3XS8rY1tHwXw1zBYHYmX6nbXtCVpJ72dB
yNIBMT3uMCOqtIilkmW8kX0SN59RrHEchy6okwZnt0J4MObmAR9IwlZANSaT/8/emW3Haa1d9FX+
FyCDTc9tQbWSSr0s+4YhyxE9m54NT/9PZPuc2OlO7pObZCRWSlUFm69Za64prcMG1cVLJxm0rUsC
LnVFogNCsfwOGNh6GCIo2eR0pNfZMpAgOcjGh3zl82rt+t7mBCsNnGMxIRroqI5wsHYf+tTJLJBm
I789Hvfl0EhsJqmcanbftvw4jUQ1bHx7ZDeeTNzIWxT0StsMuho+61k76FdZ2tpEz0YTC8TaqOUL
KiSc/ghhEIKvRznABz4nC5HAts/e3SVaP55VaixPRWdqxAXmk7kAeVJrRw+p2LLE/GIPA9vpk0co
AX/LY9+HVwG2DDP0RoplGp+rWBVph7/Hrl7AZpdcOu3SXch2cc5NJ/iNWapKbTeBU8o2ltZS6ntG
cY1ocYRAIFOmPCBnFa1HzOJKSm6sFEf2dWsXoJoQxEo79JAMHQlo7OlKxj4pL0uNpD+OxAUIvlHW
yHmJsR7PVtPS6+H9jYaw6lr3EwvsCT9M2uZ+UMRLJQAmO5S5iBE8mrnGnT5KWEvnxJnJY8dCIjeR
pxO+i6Jgm0+d/NyJ/hH3kXMckWfYq4tjuh2cwixCDVjouPfQKoFZ9VLSeulcsWOQJLET+DGuEnOM
QHBrc3WZYN1+MNAFOWgtB/sVniQpt6MpKA8nOHGG1JagELa6tIpMXkTJmFwO7tJ2m75hc64ar7a3
nmoFCQEFmb1oGlxAohGCf54zC2/Zn0PLbwrMK03pGlB/ug6clTTAzM49w6F9NZkAosXoZG3IOR4H
dmxb0Fs58LvS7D78Wzj+L5p7FE8Gc9Q/Lxwf+5fkt4Xjtx/4VjgKfbUA64x2dYfFxbvP9zt6R4De
Aa3j2xAsfS5CBm3fC0eDNcdaFf5mv/HuGNZ1kzG3S625Jsb/A4n9e0X4mymf7rGPpp2hXDUZn2O0
+bFilI0E2TtzsJKXjp4n8NBFzDseA8jOS8s85kqt4sgYzVpnW90XMc/pXtFlg5Ku2kPbTEzeaqlu
MhQa23elejLP9g0D5m4dYRWKmz7HW6wPIza70rGi6U5zZ3Q7weCPgLcfk0ixXziAesCnF1N90EUX
kXbtl9ZYnmSbtVgBDcRp3hvsXvaDh4kNsRqPsTsIYNKRqwi/9V0P/2Q98iHfa5V0DbS/TP62TE1h
VfBZWiZJgmivGDjxpMIPRNR6acTUOgAtULeUJIIPOI3PUVkm+8Y1FgxTUG8fqhIfz9JLk+mikKDh
B+3zlJTpg5dZLeKSMsluyfY896ptjsSoorSR0fDiCx1GZofOdJPmALEdkr0CX45I4AJfLa5RnTIY
xDYYjyWfOJYmnuDNBcblshIr40OdkzgftSMcj1VimmvxfK/NYlj0EMl6Fu8iq7YNd28AlhyYhumy
bw5CjyOxRo3kY5MrOLkQ/K9qCEQEnG0IUjbK8d9W8n8zLVu285cunGsCHGT12zMBSeX6I9/PBKi0
LMZZuhEJi5xh3TN8PxMMC1SXyXGBb5gjwfH/eyY4v6C29Nfsvv+Ymb+vPukzeVCzraS/YfOu+//k
aKAB/bFjYnfKYpDGlSUvlTs9749nQ94NXJiDn95kOaWGH6DGgBPTxrlz7Ue1Zd1aTtN2e1nohKYS
U0XDvAHE4QR5NMpJnWEhYbdzgVpuOsjnvXmXeBgs1AebpX+uBw6y6Q1WnPzAE1yfbvqi0b+Ueo2X
bOOybfSCViSevjEGIVFESgah3riXvoXHMWmyU5lV4s2MKyT00K69zxrrhUA5Xnxyc6thnBYjKujd
4g5kYrQnMWsJTaZyTNxSKlswHMOwoawnM448ZJy9i2lpj66uffYIcw1LpGobnKou4M6RkFZgBejK
rfTojvbwaVoLLho86FfkACV3LbB4WIRSzTesjCOfgeJUtluz5h3T1y09tV1T1KGvJ6Qi4LDk1l8D
dyfncwrl4LED7JOdbQOpPS4i9zptdbJHZm7tlFH9uqR0k4RMFJ915KbT0fLfu3bfVyHfxPwczbLa
aLo/kuSuovgezlrEwhZwVx7M/PrH1ImSi2VSSBFpv+y9YylG98TObX1gDRguUQuKncsEkzaRBeSH
uaUej+Mm6wLP5RjWugqjlWaDfwTvsnicpZM7QHBZMwyyJeXsdlXSLWFGgdKGTuHOH2knG+eGd2Lo
gUGboJiJJioEA25S6CJzAYCcvLkthKgkTvNDl1rDbopNJ7RX4yi9nnvbEJLAJAwtXWjMvSSSCboa
hM0IrE0jbjXbn4hlLp1TZLnwgNrWdr5M4JVDjrzhDGhuwZU4yzKBEDHTOO2aSqsvIYui19WrgZHg
ifH65NWQLvBygYZBNgnBhjFKfWPlTSKPS5UKa6ObCLerTULcII1g2VmX+GQBj23oDDzO1prVpBWW
C5/eLWlOfFeLGN37sq4IT3ZZx9RPRTu6DcNqWK5z4sMmbfXV7gTDbHWWEtssTyvey790apjPZePO
NQt0l5C9wpuhl488WzosCUqeO81LL0cC2i6cqJpYQyQOaSLdBPquZhV1VDGzTwhcbEwAdzl6wiS6
MCTaa6sgW40Ed7jES6z1B70t3R3LtfQmVTNosKQZseHKNiq5s4muXO1mc9qHbbauK+oIPdXlsqTk
bxuaZQYy4dsM63EFHeuV1i6bjM1bzDods0HQosd1r9RSTueis/V9i0Qb0p0Zz1xxFmFkmVuj5tbc
9KxBTxp3I/l1CYJM3UGyWHjTs5F2ct/Dp4pPlt7dLarPllsGCa/a4lfcUzCsVQAMcOb5K82O7rlh
lbOLh1k+o6DQrY2HQvlhWTwD7lJUt9Wef8mKB+QJuTWcRPO91fhKHg0bPlJA02o4+0JPDNadq1HJ
lHX7BlXz0R4c79JktL7cj7lBTN+UJwIbczSr0Ks1Kviu068WeMC3FnqzahNZflZus5jTzCaCEZB2
k+0XZXqnTCORAlSmptSlElRQLuKwJeSV8r3nRd22EPGaPsd3JXdxvWShwdrsVqtnfdyZQ1KEJL4Z
F7hz/a3pZYgXtXS1F1mJEg/1AnEZP4bB95xbcfa5bdzsBbe79shmevzIrG9sGSNZFveapUYc1uSz
lcLR+iOsQQxnaIy7LbTiuL3gD1hIibXVeMGEs57R/3uII08W6nqIKTMm/xo421wwRwGAB8C3c3SS
c5yWBU9FY3tgXwxiLOrLKSZG2y7xmLFiGFC4VKx6BYugJwxwH1A/Arr+6nLyK904ON7k3jo2w6K4
R7/eG0lzdH2mRbjB2MYUmk1ik1So3Kqos85FaQzjpmzdUlxNrZRXSJGdbO810nxuevUck0Lgb3py
M0VI1VigJhv1vtsM4IKHq7IuiduZRXdXZpLsTVYxKr4VaoxajAVWMS/zoTTd3sXuQfJfHJ0aYpq8
s+XlYvdvh/W/dFjcX+vM9s87rBtCklfC+EuVvvxQVX39we+CMusXx8ct7DoeVCVA+/8VlL1P77FN
gXX5KjVDiPLfTot/5SB5IFORjsim4PpWVZn+LwhgcUkLDxnL6oX+J1WV4axV0286LnIsV0CNy+rO
Yl3g/DyjL+jJl7LWQSu6VT6H1DZc4naxAtsjMMWro06YAdjittxNvQMe2+ja9mh5ksnm0sBoCpJC
19iad31hhwn4SRbzbLUYmb3WYx9dTw4Ug3IWemilOJY2S+mBOSBSq0MbP1vh4hTQLzWzYy4KMg+f
jZFE2F0Q+C97DcHXE15AnrIrU4HNhb51tWV5jAwNj5KFe3nbvoMYeHY1pP6seAb9HdUg1EpteAc4
5O8wB/kOdqBIykOQoFE4JNUhdZf0V2Aw8eu0wIRQ/MyzPctsCP2VGZG84yPEO0oCUXJHguNKmJAr
awIVeXExrvyJVCb91TjBpBArnSLSI0AVErHclkoP5p9L+nRgr0wLtdIttJVzUZSlrzZ+HYE4WDkY
XsvHLDQS3Vasgn4iQ23YVujjDsZK0TB8PnlrJWtMi1/e9Ctto1+5GwizJN0uLI7kHcsxroQOVDQ8
q1dqRz4l7s5gEdIHaxwYWVuxvp1dB9RHm3OUk4Gmf2Dk318OIEE6O+7vRddV3p7lCMgQA6NrjY0F
kkjF4vFJFbmxy4Y16w4+D8iRJYquEMYTZGzqeYD4ciH8Z+zuXEd6hKE6kX0yoXe/8WSstlYp7tzx
pvSLKuzYEu8pfG6sYWAqSG1grjr84aPAMfyIgVFdj11mB37pbLXO6wPClAF0J325NxEHnHARsJ6s
s+rW1nvrKreMD+lkOSH+hzwEhjHvKvQ09/NgN1tHs8vDpJeBLkUf5HmW3UVDo18PWueGEZbeI+M/
sEZMPEsLqmIy6DKMiLRNoerK6JD5kb0bnDJ/Qz79KiJf2/G8iiQInkLccZEz2yIH/Ejya0nx7kP4
9mwidDAhwB61byVXWwAi9AKVQ7JByIPuJumeF8z+m0W5GpoKR2zs2eO37CiU4oHALME04VTg5n6m
xYqPdZE0d3ZR11czou+TiwMyzLSEHEMeC0FhtfjOx4brhst22ihnNvY1Y+DNUCVpmOkWpTf7JqZ7
TP/u5qm3EUWkliQ+1SrnWDx67PjTHSuVaV1SiMVyBpQcSZx4dwRLwOtHB+J7w71h5PZ0b/NYta0N
Oc2JeBKkGWRb3c7SC6fV3VucjVHyQVkLWohBZIW5q3zJSq3Aj8zrj+mZEFGD1V8N36PIBEluLWzK
dmsJqdnPhP1U2XFaiW+bQi4Z7wZjrFXt2aq34/2YptYEJ+p9RRC/7wtyUx+zj3net0sVEtxWuQv8
484I5trxl3DsWBqFXGZx/LEUaYwAKBGUwbkmSy5PgML6Vs2LoKkTqVrpntPsxiHgSwrwpjT7PEaW
6FkfB4ki6dXNfZE7H/mMfB7xxdDLE5N7E/tgFdFV8jeHvCUiEokK3lCP9sxs8sGhxmxoegOjbw12
oZpQX/eZ/y7R/26J7sI3/Ksn9V0iv/z6f8eueKm+/PCk/vqD35/U4hdhADbkIeDD93hnjn+Xfotf
mPxZ0Fvdn5JPmYgy6kNSiseCoSXTz+/PaVBuWJ7eoSP/cCiKl+znZzSTF1O3wBIDJYc78pNitWnj
oS19og015hBUt4m893Ps9dhNfZx6hv08leN4RRwbZsOhfi5iWzvqE4shORScykQlh3VnlTDZygp+
rv6EAiqGFFA0GSfZ5IUMEc1ji+UwsGbN3WFgmGBIuOcamg5CPHGTqal98c3yypmKK050nO9s9HtM
N0wpWcaSeOdBqUrfBn1IzyWfIzK6Gmh5JZuNrnkLhjfWnKm+XEhfv3FEB064nV7WihmdCrRVa843
bZ++dUXG85mebIup8+yaaj/hnwABUb35eXU1ifEuUjbBWumwwyp/Rc7HjZXNF9Bf6wATDnbr9IUq
QoayWV7tHs7QKF6l6zw3c7eTBYKftkzMD8C9DmnrYTbT8bHIjsC6SvPOojef87F4cbHR7fR4utPb
/Gr9BHqegiG5rm8gJQAdAB/fmcUsQ7MEHT6s6NlxGh9ic7rzKoUzzyBquy38VyoAf0++8gGL+UU+
GHTwBb4fber4YHSdRU56MlZjucrVg5PMd1NtPSdmfmLj9dI2GfwlmxRxkwGFY3Vbizc0Wemb7Ocb
i1Z1N5v9jogKNkDWykhjva9YXcFuxV9jSD4oI2lJV7EJe6MMSLZp7vfBoI0Slxvncaytn2VSvgxi
nkBhYq3tORHRl3aMrPkDWrPcoNm76Y1pjwL3QngosrVRv6hdAjLZtL6Z8DC3tkiv8lxdUDViT5AM
orKUd0jc6NMS9dGm6J0C5rCphXnHC40pS+cE7ddla2cnOS9PrdVEnNrqodTtUM3VFFRJ22NYTV8q
rEjbwlCvnlwuRiNOOcDb9Jw37nOq9M9eY177U4pibAJCT1zuYgMnaNT4sDT2AQYMvPbWPMQQcplK
YQvI+5En07BcwLdIGHTzfSKWMRnacyWQvI0U1yhNcBj6UxWLV99Eh1oqgjv7uDgJd3xo2uHBUsVb
ydwmIO+FfKdSPZiRSDZ52tc7ZhtwMxyNRZhIAdCtn7uonDPj0mfEgdkO4xZMPcvd9evP8T6horhc
iqbzjDF7PkCHARghAO8ZWv0pi6iv3SyZw1aLxlsTDkxYqDgKAOXbwcxq/8B0Zjw10h6PXel4q4qW
pMJkLrbNUpdELdbzTk+K8cSksgsMrTBfe9F9msfWuRQe9jmuGpmC3W/zpM5CBNBm6ObL9BK5Ev1t
XBsIKDKrqZ7yKnoqlUZ1sFidn25AzwQqic4kW37CbD0GuSq2ikUnUaRpWGO22DYoc0XYOg67yBRY
x8mTeBYctzkXWnJTSYJDmGg8SU3EATZ8ezsO9ouq5va1qgziLBnLbQuHfAUXdGK9+M6uTMuBAZyM
bkSPbC2uuPyXzHiVQtbYF0uGbCMDXWWIneky++C3oBIijnLTRPQhCq3StaW7w14ZXHRz7j67mkPe
ZTMdo7F906b2wnLy028eOn+gN/ppfm15axSczyycW59d2c+GvDRzrCGbcnmwGDdD9m/6dXh2Tu2G
MY1w/kZh9LP2an01nwca0kMdvOd73/cblwNF4FA5M7TcmFsdgXl+MgoTH7/Jgf7X72s1s/zQQXpr
h+q5vBhrQwil/PffvNLkusrMgNQdDBTISANy8rjni0xMOAVYussj/6R/nUr8qe2S/vf3r4ndiqUE
3ir+/uNrxmblJ14XEana28nW7sYHqbixNdM6TJpdBOv7hYB00Xacbn/9dn9nrOSTXR1i4FNpxAWm
5h9fG4vftCDHqQ5d2ZoIVEvvZkaftB4XF0xr8oPuq9epU+huJmLssrHjviXCDOn3/JowZ43xXAwx
PlAUBAcfIleQDWTVedPFBCWPMA6aN5b+m0ZmV5XTAlgZ71QZP+l2gmlQWeeBKX5AqLS/J+i8/hgT
FxhYHsfDX7/TP7iE8IERwSJQKbGL++mLNYrUL6VhEVZidDtL6je6v9xAR23+5hNdBYe/+zbJV2FE
Qs4Kl9JPn6g/CVYc3nqt+uDOaKVuZgE9Qmc4QTHtZyG20Ks+FuVtMc43bq+Xt8kKE7OW+K0ZOZfX
UgWQYQ7XSV3EGsIrfxoeNN85m+24J28cUXadlmwQiBpqlMH8zTbmfRkbNXbrmRwkve3uqlw9qZbH
/mCk1okMlhJkfA94qUrfopRYjSov+BaVJ/eseN8iuTx58bBbejoNVZsH/NIHUC8pue/LOxbtgkCB
IjCG5cadET6hphDkDmqfWhvooiuosf76C/uDEwaH4hoFqwMXZkf245W5uJpsLDhMh2UCd0M5oTjZ
7NqAizuZh79+rVW7+fNdb+s8pwC9u4go1//+m7u+NeYULMVcAdAY76wuPZUgWv/mJf7gZHHRZVr4
z/AwEVL542ukCazIQtchfvtjDfpWwUONltf1pIe8P+97pE65YR18zThPkZ9soVCeNBV96LLsswd7
G9HO2OJ+yczDmPEQT3xOp3ourxj4vC3ORExVxKanMB0WBbYJvAbO2mWROltydx49BiwbBy7+0ZrT
OShgK22wKPUB46V6Z7S4EEjpNfaDYmalG+mbXXEJNml+Nar8lNusFZD6UKAKWlhb1EFFLx4w5r2T
lZFsSQv6SqD801PR+oM7lu8Cc7POOWwBU/zxA6uMuldyLquDKGgURlQBQdoPVPBgRa4Emq4N+q2M
4BrvXCJEDKKuJR9QlNesMZ48FkhbxjQsvaJlYjaNugB4xvOU1Wbo6fTUBOOdo8ElHCSyzwmTwdBu
OYlqrOUhCsUn3Zhel07fpG56j5+cqqrhDbea2ueJ/jRTiG3qKKn3ZkEscj3dxbazih65PjEzrTyi
cWIRQrJcGRX+3rCXJ79ux69U8z/9kP7gJuGZsf612gCNn2W/U9y4RT+N1WGCA0KJgxl+4texgMVG
dfw334gQzHd/vk88nsIca7ASvd/dk41lzoyBhgofYFdthUP4khdlp4gnlS/4fuDCs/CdaZBGg2Mq
y6gA4wLqCAXgICMH+aBfB8i+GnajS7lJC5y/1ex9xiZwqY3edeETUZP4VPuqkibepO61zJY7VTB0
ddeHMZdZbOYv0bRWqSCFs0W/agZ8OkoaAeXqFgist+v5St/bSzacZpja/EGfZGTWMPxEPY27Ohr6
TYH/5Kjg3r03QVGlyKgA2X2qhukh7WkkPSa/BHTT6tnL9ND2Mcwai6RCc0SXJm5AqJ1Mk2pNsHnD
8z+H6z9oJf8mGtcLsh7GnbDabrveRp2yz9KdHhxWLpvCzjXup5qwz4ZqCQ7wlWrwnLk1f7plbtRk
NrdYHzWXvq1e274PJ7gurCzTq9SkZ/EVpTj0iucsGSHsWUirJWY98P3aiAq2xOHSQgHb9H1xoine
lxFPljQeuTC5O5ypv0I59ynppuqUC/s8kryJR2IO1sYIWTOR4RjELjCCnyH6PhsQc//meez8we1N
rWOvpmL0Ub8zZhMEkzWIOspD586vZBrdITw9U1/w4dnc1mv99d5qy5UB3WMUxvjJPV8l+ISnDidJ
xo8x0CLcu8q2PjFf3tiablj0McA3w6u2vhrmQyE6jQYtJ1IoRu6KnzB+hbXpX8FGSsIl5rnYLwm4
Bp4XweKyKdA4Y7J+fhpNyi29NWvkRekQqLjPWRZTWcc0hrW6SEwSihBbr8vM4aEH5bhpDcRO5JuR
T1RcjcNwZ9k4qmThqC1ySpyaEwbVZILFiSOqFBrwBDm/Ot1S71ooQC7dATlnznnkIUKTOTyYiMHW
ar53vz9f/52w/c2EDTKMoJb4813YvRwI/Psjwu+3H/0+Y/N+sflfMXf7SlDgAv82YvPMX1D3UFBQ
wOCJWAdp33Zhpv2LgboQK6BpOpaByPA/MzaT8RvPOptb4ruM8R+IDwlS+OmsxhaDKhKtErJI+v2f
O5kBkn7VZqk8qNFFOu3jcmQKgSNwnxDjscOTbw1IhTPv1k9NWEBGWqVnpuMyHIvE8/BMDSAYo9T8
4HTJfAPBvbofOyf65FsADOrFnGoQYIt9qNuVjeMDlbjAO8fDM6/QDUwKOUnYawqHbmK6vnlJnQ8U
nqk4t5Flm6dhaYpm2/gpWlwiRanyGCyjYVnGrHrrygEGoYufeZdrnXWdIHe+yZPICjTJPGCrN5p5
Qh+A+J6voMpCzUwwNI6qA0IuZ+fK0Nqo5jhDZjCUpsmmyTOPnJp6tVVFM37UWTn74PGj/ldeReDY
sCp8JNFAsi5q/AaIuOsU81d8KxJ9pw1y6ud8m7IuO6Q6hesW73j5lvKFH2wgQegybHihYkmjL4tj
cwLnUOU+1AtwMUyIqvuAprD7UE2gH/xcJ/9LYQKchqh6qLGgXPcdWaUXqlGxHVrQuVAkJWxGWK4V
IkLT0bBgWAjNvVU5v1fDw4NzSkRRuUE/QzSVlSn3dkmX+pOIPe8mKqhkNpzluggj0iGRMxWT3Lle
SfzE4h5VXdbXuWj8G7tL0uQys3z70PH57UYE+JfsN5r9kiQrHc03dioZS9gvdiXvQRN6txp9BF0K
+cNEadmHUvBM4hkDDRR/0RECnXnSCOw+YtuR13nbQKJZ2M1sHTcTCBzYSwELGyyezQYxqItW9rxn
0qjNKm0+Tzy/PrYIsT+wy0UI4zP6clbtNRpZrfS2bZ+QSMBiw79VyHkIfLL8e55R8a0yFyw4vmqZ
Mdmj+YkBXrc6xhFUhD3GnBcPzmGQd8K/rGvTjXfDrKN+UVmVHvA19ssRUATNVBoN2qUBy20KJhwm
W1MHtAZajwVpf0xstkabeKqHOywodn6ZmAr4o6cJcyOYDD1WbIKvkq+YM1RcMM9IT14BaM47DS3G
7wwaTfsGSnunps3vBLVmhalp71w17Now1vJ33ho64xW+5rmet4uBguBOiZhk9af+ndZWYHVKPxh1
B7PN5q92U61wNzeKtfsZAzUCsejKLcvxIl1hcAlUuGjFwxXvpLjsKzbO+AqRi0vdJbl7hcvZJk6b
dIE/p6/ouQiL7k5fcXS9qWOEXeLpKe2NNNT8RF5hpGq2Hc+wbEXapcXap2GzER5moGR6Yncakz+2
ovCqFYonWzK2WD+bZY1VC2xemuEadVaUHjVaB1Wv4nc4zHoKbW8cjCGce7X6uPXsKAdmqrNf3cnF
u+yzLsLzJjqCQqU6TWk2bF2VFoyWkYnhCdkzjdO+2AsnDWlzAZm8e+XhSZ1TQ2yYrLtn2Lz3MKHj
0I2n1QlkP4l2DQQZkDAu8yCvJ0+/E6ZpsBKgFcapRc6FRQrkWESs12oHtTBUPfa71YVe1d2v2eye
9cWIPkJzmMg2a4r7yqG4zUbZBTPeXjb93XgjhsjcNStxakrJX7Sc5Zw2HrZji/12knTFbhY5wFWN
nxLMA8gbbmUNZ3H5KCOXUWnhXi91e9VPuMBrI2FaCVV830QoRjNH06/aNpquna7wkP7Izxgdmj1y
O2+bRnO0g2bFvjyyu0AKoznga0cMOY7amvQuLuYCsOjgxp9Wr0kYCzqf3IWmafiDpDCR7Ycpa6aD
Xsb9I/Oengtj0vZxq96G1in2M8jOLX5wwMnCiD6Zua3hPV9B8Jh2ShAvdBlHcA9TTlKqZV9UUMt3
vk8O+KaOofTWQ26dPKLtA6Vp7u1QJz7xdDyashJ3c29bJVeFs7jnuWsqekPcQ9nWa9L+DrFq9OQ3
NresXUbkjg7JGaA89AaZS3oTlebPNTBK3CY001FqeLsSqPBeLmP9sZ4i/YPfxtq2H0Hcy6lazhiF
JcF+U4tGqfRuTf7DVecoDQhP/OQC2tID4UOBjTvMOyxDBWHtqs/FyVZZfOnnpeczI7MbsLfp4AY5
MCL8mEilQmvClmj3kGRHQ5hnM2KdjvxLoSpE2AibJvL2bu3mJ63FU9/WMYpabdCe+hqHPFdc1YTp
MNUXutmueZPylmG/fjazvAq9nk96KLgMLDJslNEFal3aGLigN2NnaSjr3OxXky3ar0PZMoeDWIwT
oY8mm+egA2ScMYmJjbqxw1Um9iiTYbxL/JyEdhLHtrXfeJdNZHzS/OEtTav4GVUQwd1zpQedZT9W
lq2BRu0I5jDzlb4CEHKZm+gxbq09A9ZPkTO8ekZj7xdp9VjKCdxBA/o8j7MfwpcwQtdtX5oSWsVo
6keie/CCCqP+NSYVGw66JkNCk7PDaLCSC4yFFN7FicRNAc5ym3dTflsJ51zFeNAY8Q3bsjfI9zbQ
BRMwmbQTyCRRLuc1AXlbl92XIUseWENQSlFfMI0huMQcAXyC8w7ZLhoNImgOV+Jw1mKm8YKerm6j
eMptIYqkL0aeP2iGw/5savRPieECS0s999dWtHfDKN4iug+vTWGcau7HCpxy2NgAxVWuuyd/jpbL
Wh+sjWs2H9FV1zt28aepyiPOzrrekrqGoDEezUOm5vJojvWRWJY1eVQ8ptOcXxZc85sKd+ZOYOfY
G1mPv1TP9tA+6pPs1b21JN1OLEnFZhOYQJItX3psNEFvDvKesf0YpN3CZx2V5sw8hWx7mzUQZOSu
3JFGX25azXuNYuMZKHH0UW9s8xrtNoBNz75tRM91Zb+WRikQcg8s2pK0vqgrdnJDY/zqlhMJQeIL
U88mCQd+pUBU3XTwaswbnVVb27RBFDt6TrKnYnHvhDbHId6vbIesUl0blRth+Zenli9dFi0Eb/2c
zJ0VQNbjEmWDh+JXEW4qMnE26+yRnCuHrSq+jXpK7WGDG0TeDclAiBWtoEvWve3EcmPxSL/Ums4h
zmV56qFsrcVmI6prPHNxYE3+ar55QxdMymRZbBJNv46m7nopEH8kPQJcMk2zuvzEXpSYy049TN1w
U4v+uteqK6o1cIjOwqStxxgzz0NODUjE8kwOw8aGYYOBFcUrqyrXsi8xAXuXTtlUQYIE2pgxRpLA
Uy43Rlvl/0a7/E+mkrV7o936u8bv90nv337wW9tH0jvKBeHYbE5s23LWAf93a4luYTeDzIpoyXK/
Zr58F0ES5w6HAAodMB94d7SE3zSQQPXgb7BFc0wSKemS/lEW3jty4bczOn1ttFheIX9EjLk62X4c
m/p6x9goarQLzKjjLSaYcrtYrX0siyXfuoCRQn0ZjTuzcDBiSlzvgkP36AmPqiaX08NM34beGgGy
aHqPcYQ+2hugvlUA3j0jF61KtjBS72KWBBbLZ7TYqwvegjs/5DcT6HySm2Kw5TkDEUFIDIPZdWhW
QnLqrBwBc2MVxn1f4UWra4PkR+ZZZ2sauwccIdTYLhFS89AWX3QNy4VnPrKHwp3WNxui+W5nH0NZ
Jh1730y2VW3MbCjvUpzDJ6IyAO64CYNH1ZT5fjQXxGJFpS5nAvOOZaxQjGPEP1moAXd9N3B6ENDn
EFqm6+fW0Qy1maw5CkdFb7RxVcOKcdar+bDorb4FOECZZTf2pd56B6Tsd7UuXIgCvrgqc3FRRapk
DInzPfbQUOdJPm8AfEe7Hsp7wAUjt14lWsBYOdIRyMlxbrYBX1YJ88YCDmhrLrabzAkiSU83WG69
U0aMAlRVprCRXNLZ5MVy39g8+ac5eaJtNR7RqzhHZbnjx0pIY5NgEA91fNvRuW5nQ98WMklbBK1a
IvSLsYrM5Z7UvxzyUDpJT3slc0cwDYd8oC3IAruMsryS3RLotgRnr1mAWjY9JoC7xqy8sx+DmCc5
uEEa1mKPZrKIhPbAoE/tXYBNDBlhFl+rEnaAxnKLp0iqlfDAvKUzRzQHqX3p5i0hWYJSbKvlC10s
AescsNlg5WdtxiGjMURVZGPtUe0vbXslvyXz5l+DevkfdcT21l9DfN2o6h0ifdd433bhyAet1Ml0
Tf5tKVSz6RZWQbmvGum58TXInHGcdtAc9GHZW9TPa81Iy+c8YqPs9HttnHE5gWXPihJrZIy41tjp
LI7+n70zWZIcya7sr7T0HiWYh0VvDDab+TyFxwbiMWEGVBWAQoGv57Fkk6yqlmY399xlRmZEuJub
KZ7ed++5XCqonutJR97NJdhXuaeTuYNh09jOB9UI5mk2Ek17qTqI827pVMTDrZxMDmDFLLWmAT8G
1FbrvaiDEtrRGjH/jWFr7mixs2EqJJJ7Si4JK0g3e+6awgINFgUSeABc9/cs6Or23qoW10lb4goP
q55Dvcc2M2fpRJqm20C17fAWO8Wxh0q2K9Ez85QS8IX8fEEY0rOU+ajLJoFLK0Pvuyx8d9vkbf4g
i0U+hLKMGX0FimfhdPOBL4DUhT0EuzaX2Aq7hoT9QngnHFT3TnCEy1kknduFZqHvZeMkDh2KVZWd
ipjOg1hEFtL5MEYEhEYTbCm3GCEs083Aj5y6+Nuaalxop4BlVtjDyKwUdY/ktvNDREC8cHTwkMCk
e80a9FbBpTJgBM7Xz79O+f9WQv9fSigPNp5D//cH4utv8zX8vcnQ+9ff8W9PQu9vAWRTHltJ+G8F
y//+JAz/FnquG3F556FHVOA/JFCen3gSXZ6PuBAJRvOA+t+PQjf4G/hw0Jk+73dWv/Q8/xckUIfn
6z9qoCypAujsSQSF8CbGujfnxd/tdRkgLdBTvX2apas+tOVHm6FZfsbGbe5Xx5K7wnKY49n2Pkdz
fAe+Gn6GruSL6K0XEPTDeSLit5FxtGIMn6zTknlhdtB9VTxOnbS+pigiIBn2tjz6cYYlCzxPPjx2
UbB4T75f1m67ARDoRKfVUbF7j0fM7t8GOikmbsH12nsHUY/4oGOB2ZhOZeI6BlxhosfW32QZjauA
/3ObW4+YlZJvTUxpCls+enacc5GY0MXelSXjLipsf9gXje+K8wiOsOGC0NWEMjaGogNOHvZozjnq
F/fdX/KB3OiKwYjso58ZDPJutAQnvOsBBL2abXj1mi2WhSXYiUg7bwv4319Vl8W/8rDK6YlzUQop
UqQxWmMPpLPApuxQVQKVDZz0oWYdd4ltbx3SCXbkJasA1MHxYq7da9Auerf22E62oESP4C/Fp+nK
sd00nTceK8vEuxl42Cd8TzJmHjz2cihfcpgn/LCm6k4y0R8rd36v+tI7VONcAU5M8iNzBxAZ2ebF
R2lKtNiFcGkUm7veV5dinqaPIW+7dGqGR681xDE7nSAX5+HP0WTzRk3zJ20Z6GUASGrjnXJTvxs9
dpslcaozaNkfedkTPM3q6WWNJwh5CJcHBEMafrp+w4VkPgwRGYXY7Q5ukjxDu30nEPKHLsHxskJ4
3CR1fr8WMkrbafzs2+Hc6r471iOcFNKNW+J87mbA6X0RTBd7hV2xyGlXrd36XdDtsp24Bu3qVv8O
yy68a8M1e5yTPiS2CtskmW6LZy/b1lw3Dr72UY/gArrERrZaa5PmdO1xswGUkU2NuotHIHyk9+1T
1JflvjNrsJmsvEjXW+S3nFx9aAlG/ogLac4GjX4nZGAx+S0+Bb75bwA2/UNgjS9cZs0L2cjmwKxT
chcV5bGrQ2r5SlAAQGRg71NCux8ZR0+cC8VeKTfZ523ANa6wkoMO5999QG8Iyi5pBc6ODbvXskvR
yH/03k0jCbp2B5WfdKHdDpRfei3U5JEKj9UKN4Gtmx2JC8riXPPqBB3owaZ+t5rstFJau2kHlrLB
aH0ECxkVrzbVuZDYfS1coX+8KVDfpzViJmFnXc8+mWotQx/sql1fW11PlzAc+cRPKpZbz18tDKsh
HihNlWOw6aPYBolTaS57C27Co1vb0zMrhTl6afyap6UNyhKzHi5PgZ1ujwIU77IIwhPDw1S9DmE7
piPlFfmhrHqX/XOuiP95I38bbyxKCVh3/5wa6aV2pvUjvjuHhB1vizzRRE5jY5ZfUnCo7vLIX87T
WHb41+ZlTg4jby1zK1S1TSr5am/Mq3n849AwVyJhZyyCzDQVf3h+038Xz4nkYW5LMd+z/x8+4VLM
dIoUPkRFR7f2peiSFg8zmd5CWu7Bdpk6ZM0KdKnCA61onBJA9dLeRkQLEMtIuK4wP4X0dlmyNgcE
BHrH4vWbgQX3HpXC3DeV9cVH6sNdS3vTNXW/ayXStiX9+8oGH0nXa0UhbvkrG2K1LV1RvreqgtoC
V6y8Y2mtCWBNq7ddnZalfJu9yYY0+4YKFFR+6JZnJxmxTnr6qlkqPWNNt15qf4i+3DYoufQkMl3b
hMLvKS/4GMOLcHcZLWN7VFD7LiQAvhuzERl0HEeytkWPp7OEEWbZy0HdPrX428InWtq8fSYpQbNk
UxyiRj82BRvnchmOs0PodZOxaOZZstL+koXdE2yZz25iaw+KI/mp3OEpMn4xkzcDHebF47dwqbBI
2MzbrqdPBFbjbc2OBNKVI0YcW76/q6zRuhALKvaxnpxtZ6/08vUGoFAe3yAWDudBvNyXc1w/rJat
75YyIXm/TBGGBeNuzMCUqiN32o2+mx/wMJuNPbtxmlTVtBGOOixWjunIG++SiVMLo9KC8xpt0Aav
eCIEG2zCmXx/7szPU7xSPxOzI+v9tmYJ0cMMN+ZgLZKCMVtnSM3GZq2WtD8XWJ47Gz5VOjmWhaG/
JgHUYmjf4JAcXpOySrbA15Ytl8VkO4zyRISNXgxL/DEyemvLqN9BCZ329iBohVySFRoaVyxYq8V+
wsB8tmr569aei/4yXRzTgDmbbzKsG3UPuLTsKzmaftfZS7Wfy9GGLhKERyuIko0UoOE0q9I0zkmw
ESheNlNdNRiwas47GX5fV+TEDhfprqjH725f15dAZMScFi65mQc+iWJ0QLWNHg4k74t0rus/EJCS
vRHr91zcSqNXhGbiD0F2l/X0tkCl4+inx+/HjR+e2s2oHrPazdKC5cb97MeahzvRQhLA4JeCP0iw
v/2xbPZNwMCgjf/RqgmkXD3I9ybmj1qVTxkrWvQfNfnYXgaSCD6HKPiHuXiki7V6StxenOzYXa+6
JgEwR/X3qc1AoGg+XZxS+iOmTyP1R++lLOEa65yBvzLEDKawbH7Ah3Nh2C39afLbcF/paEk7st97
LCbtFbPSvBuX1U+1t/wYimzBFBRGmznha5ipL9vZqMjvg+2uj7UHT4GnaYIvsYgmOL1zLfjyNXDT
Tz729ciWo4tfZRTwez2b+8yUnULqYlOsHPnTNDTzYzBm1WdUhS9BGM5p3+T3vtsPR2+Kcw9XdyWw
1ma80Cw7/TfWdnNqAsS2BXyEv2ahS+gzyvlJa4gwq+RuVoaajXDeu2yjTMfOiZ/zxoVT86CdlXQ/
abdjZIL4+1wP9idgsZ+VyMaH1fasaqd1oY+VGL2HoA01W+HKdJysAsEkKEBRuxqtA6cL7wi7fZZx
EjzjLB7slFPTYsRwhZsG/tD8GZQX+7cPas7PFMPyrTxLhQchnICPTMdO+ojqu04pbYXhlsj3C0mI
KeXufYWYVH0bwsT+0eXy3MyUUmHxLfJU5t4vWK4Be6nS/enkldWmK6SUmpKsyZzE3OOLLeuC5KgJ
FvPTbuJmK/ppeFlnQDwZh+cdYb7mQJHa4xp2lwzNNNpqHgfmiK2l4u0c6uhXlkdtWrhD9JCMQfkR
COXfOVMZbFU7N7uAqz5+O7Gy3ZAsWfvR65+V5wP0WXgp7k3txiwfsz6gVlVMlIOpeGyRZ4bloYvL
5kAlYLXPonncOxi6d4KvCxtlaB0qeGLtAW9c+cFpVn/wiJu+NbOxX+pqzCDjRuXJDmYm3kyGZ9lp
cCQlTtt6sxAJes/dEtO3thbIfiuIYiyZfCAKG+qY4PJ8diUpv6I1Tr0xfie2oSaHyj1ZPY1AFD7s
eJ1+BdjMjvHQk5OsqvHBzwv11nuBqvn89dW49chN1m1ALJDpCm+gGtu+4vowzK85wh7r68Cfku2a
CA9HYSMWvSsrPg8X5MW23ZFwRLHI4jX8ltMbSi6QUgumn8lP+CAqg+6iQgQjv/bD+9Cri08dzYSZ
KbZ7adZucbZD0Vl3qGPlJ1jcbk+jW3tjbJiGFXhnb+Eo5vHG90Gcb4Z2bj/szGRPmv/1aFqOVzJc
L9A4O4YwOf3o2q4nBhoRBhnX/KI6RtKm0zfpqNXtK84t7KV25B7muK2vVU9j4tKOxZbe6CYV1trg
SVAi2M/IDk+4Q5TaBisqWIVzi/JnZ7q23TptfLfqjhPI50dXeNnyHEeV6h9MTgvvNsmNLUMoW3Bi
GRZadoYUcJKMcdmM/2LcLNlcbepIzv4LdXagWTjGFkQhNZCJLdqEzmIIjpfG+FaKDubsmlV0ausN
BecohnzD6BR6x7EIgw9aZAltrHNOmyvRY+H8SMI429pWleXXUutSYkqwVYURPp/hj0waFzxCDacP
POWrHi2gXORTn42kbLKFzXhYA8A4elysM8tGcVK8J7fT6JVXUQVlmrlT9KeFLPHT7m4bZFWyvz2Y
VrwOdZKVn+T6gMdAZGTtFt485OvK6g7oym+kqfwYTi0juIMFIpWlit4Jotq7MuR03pEDr/eDO6xf
NoP1ZV4EATjux30k7EPPH3teXTk+CVGKb4Xx2+d5doLzKso5dcG5bIPCIWXqFK0HlB87J7FgpgN5
oyLWgEsUcJN735ft1uNrfBuYInes8hNA1U61y3nWMZzLZWdcNe6mJjqx/NTbnov7M2Jhsle17X4F
oDKONIYKENOcTLC9401EUP1Q5p7eqp4aCK9sQ368QzH/aBJLHxrXf/BMkfwCoPSg+UpQA22XPbm7
HKXTSEapKb8SAIoNupV/c1eEci8SE+wkO3qCOmtjU/RXFrs5aynjbXiMZ8aqvyNi00+dRO3RKjNv
a9HvlnZz2EHdaFgLWba1wIz0vH2f+UTXksh6GL11eRZzcZzw7twZespws3SeYgK3ml2zFMVvIUL/
LsvKkoNW5vg74KrWAwf/JCpW/QVkb0Xjs0Jx56EzL0/FaCf32uSQENn9HeuwDHbYNjgwh54Qr+08
xjF8xWEA459OIv8aImxSXQ9an8FOxvc19BCKoahLdJoMJD9R78+c1ChAuYGep7YsWkj5w6f00O8K
HR/8wDg2jdT6l214sMbkH08LHfK8fuSRNzoYJ2y7JJIXwuIbQAGgf9fmK0i8YkeNBOG9znyjz/pS
5PF2WSW80+bbULFeaFxC6jtaFsCqGs/bAZNwNyQ2sjO5u+ALcn9GS4YdpszMDj2anamanQJKOuUw
kq59WHW8W4bo4Nh1lLrKL69NnteP6A+2vZ18M8U7LWx9P4zM29RDu1t5k39MPIhTImWzA8tJQUgV
27/njitaNVb62PrjtJ0t6T5VI3ozrRs/x8KM56iFyklLBp2qPcidYhFInSHMPZzpZ9xC+mmFTk45
r/zBfY1RbOmwz/pr1Z66Seg6zUnRfLBth92r5zsP+9w7o9RraUmZRmqMLkWIV0+alcGxL6Aer7e9
82Spbaen74kjCY4u3obSyffO4sirNMAZEdI6PQde/AGppt1QnIvjy441kY0seF37OsD2VbuXbimu
pdV9jiIajstQvKgQ0hcn6X5emI66XECu7d1Pr6CAxdOd/2ugABMsHvkgYbXvBkj3HyFa1gV5F4fj
BtWD4duICftC2D7Hy8iOp88rZzuKOPuu7QkLgNGa6F2yzM808a54SOIMewMCxLwPBhIJDP/sj/3G
BId68pJnWuzIwgkv6EO+vQwcVqyK0eKT0O5Cu1Zn9sKbeS1zw1Un2/KjEtEdJHzxoEOfwdohDw+h
ty6dDf26DbWrMU7g3WQX4p7YdHziH/hPdRf/cXP32a96Dg/6X89QsuvzEvBwBXr8M6vFJA+1VdNk
GN5W9BFlF0FjzmsZ0b9rO++KRxIU0pHmBfemBYqOHW8yRZvICXE+BPQgZzcqmBswCeeDy5EQGqXn
I8ynY6Tl9zxezwSG7JROSawOuXWXJZiR1gbWQyWjs3D0uKezLtpFddicRYD8J9nypR2jfspk6qaZ
L68q109JNfyy25J3fLYEuOC6J+mLboswE506v3Y3kTUWB+4uCIhraz2wrPtgXTNcxswSVG2EpH0a
rzsUtsh3Zd86R0MP4FYF03DqcL+jXIw9DYkUs5JQeZosGxkum8u06JfvdY4Jyx0Xb89+h+j26P3I
Au28zDHNB6HBiEYyrJ9/B0OkXzj76LgJA7jEtpzOSiJGwUlLwf37d42KLXSWsgSbYtf1MQm7O39s
wHOtnk9UspwTTF4kqNi/20V9hsGMB2elz6RcxNfg9P3nLZrV3pCt60/WkCzgnaW2vnoAZw+R3VjH
igee2nik/Y5xXSlWUlyRyDtWxRZ8Ml4DOHheuyw/mLP4aOWi/SqxGjz0s5dBPyqmn1YZ/sGLt1CU
XVjDWSJDP62GFWFAL1aXitKe32ITTI+uW/jr/S1oJTZz1PYHVNCWEtfRE9v1lv+8QWoivG+l2QpM
uCrFcyf2JY4u7guZde8Qc4G4wsPgWGb6dcmDNyaE4EVmOQQruYxHPgc4K9WAbSWJ3+c45IQvOvcl
t3FbUEP/EDtD9tWaW2lYm8XQO1x8ew2XdOsyuww11wbf2kbSCHRhhhjNPqeKlvx5GU7Uc3P+bEK2
mNUhz0iYIBLBEZvRwphpWlgfHZcbxru5F3Twhr16V8KXF3afsd4UfZSADoapc1hERciXc+ETrlji
3WPOsF/ByznhNpbT+jGRj9rwMc4QjRCo4YjSR3PnTWK6Rrx7KGQX80guoSuvqxCC9nkEns2oppyJ
CQjIxnFHIB1qvE1CnDKftNhG32GJxHy0p2o8ihiaobSMZGiN/RjQuNVosoaeeQkmMSI+2VhHNlzD
Yn4SVvLe/OVELPIKGHqescpDU1uel5pEVOrxQdut1EzTND9w8TYuj2hG0FZstSf+gD7pdqwInhaL
sX6FMHIW+Ie3gZjmA7Xt8snk2v2obvvpLTZzUCsqcB4HeWsqxp8cPw+B4nnKWdY/NqulPyy/nM4e
bMZp0+Jou1OLNX7UwrLvqRFZDq4gKMTldfCeBvKtz4mVcX1R8F0ullW4P6jnrM/jEGugJ7fMinEn
PqWgSxUQlyDuXGZGKj5gsIHoimbC8ttpRhXceIo4zj0K/w2ImCivIQ3rLgHAnjngJ91W8MdUXm1N
PTyu+QDkOlyEC52xN6/2GuXnyueoZJu5/GkggX1mzsCgtoYjCQgEJqJXOMAp4CrlxxQG/X62eOrm
vc/DjLfUlstOubPzoToICyMmFUrtRWUmOunZHndiCOurcIBbMdk79rUngfQGQ34Ek21om8XyS7uU
8jOOk9F6ErUU9yTf4mNbOPlu0Ks4gAPwU0/UvEssRS4mJqj5DfWW6nZg4q82891V9XLeTyPTP3Jm
hEpjFc94HHUaJzlsNnYZaS6G9m4ak5+WduiMdtrsGBbBuLVgsdyR+AtSryInV0rv1BdO/AhWwZzm
JdDnkNqqeUM319YHQ8+bJolS9GZ1HsDo3wHtrq+UiP0AWuvsdEb6uIqXr3xp4cH5QDmzuEJWdLIW
rUwt71bpZfsIuOdOQNndWbzRD4UWQ6qxA5zqoUez6etucRHa1m3hGWdLYJaFbEDeyrJX9VmShEy5
KtBkowyhwcjB1xRHPTqwkzTNtgtc3TybABTPUvCwqYKbs5I64fpqRTgTAtY3aKw4Ipa+2Dv4VTdJ
v94H9cqv29nT4JnlYaZ/dePq+j0Z3G9ezmENYGZXku/aopR8JZ0KN0nOwmMG27MdrMbediRC965T
k4r2W2hL1fMag0rvfcptErKOlA+sD15RemB45IcYZPUIdupIgcyRwWo8aPoIvluGNYjrWd88G+SX
vTIhG3JcBwEifYO38atNKvk0T/IJ+3mzbOw+5tHu3C6CRWM9UDK5gMQiaSDh6F0Jv//yrWi6+wsG
qTj/YQKsJK182AjjjPksb82VhbqBniH/Gxf+/+fjCojO/Gdr6/dS5YRV/gFk5/3rb/q36A4xHD/k
l9gP/8WxY3H8H9kdltnEZsjP3Bocvb/bXCd/473EKtm2vTB04Y7/++baC//Gn+YRHA2j2HXd8L+0
uY6c/yNEzl/P9MEfyVfBMvyfwsKxDvu+h2R1jGMkZQgjPcBeOwm4NS/yWpL1NV32feniAMJanBdv
dGrhWaRp4ULl93Tv9SG4L8VGIogyJ9spwuqPxQJpXIVd89p3C0V4oIBOMhtfM9re4nSZ5JfNOajK
LeJC/jYoq3t3RwJoop1pnNMkan4FWddfUBCTq7+Y4Kuz5a1c2OWO5glOsA27veR9DHvrd20i84Yh
vTW/E8proupcQnW8Zx7YKTKecW6qi42vJT6EmgQMEUYgNDyRJ4gAo+s4tIH11qvlB+Rsca7qnUCQ
wm2CgDa0N7hH5Hrm3lEG8bAu4u9N3cTuZaAplZcFhP+RRHp+rYTDJbEOb9xz94bKjOc52DsSdmk2
1D/8du0uOSUVODJXfxsov/6mKqKtgZP5W4tkUdog57/TCLA8t33gkJ4ebok+sjOP7LPsiOoHXO1g
P63PcWjYzxL4f8PLUmzrkmLljVy1jN7FQPKC2ciAE10VIR4oYBn99llyS/7TWji6D5IUltxbhMNe
lYz9rwnGOnNXM4tPP/dxhyaO82qYP3mVKdXKGa0S5zWpIUxvFnem9Lkce9JC4qYpjl5j30poRud+
ILlwk4MHJjxPdNyfYsZyHvcFQnxqKdnV+5ldzcVh0XbDsvOPDaAz0H9cKcMN6Vr+v6Vo+T2BB17k
KjojPt1kJRAUjNxdKz/mOfQXw3XU/o2NVuSQQHMTJO9sg2jXwJGYvFNcCFtOxbeMS6J859V1Ar6N
dtKkTaMeO5YZE6CwBQ3agozWcPBHTNMbZYb1kiBZ8n22Dkj83AGbX+HdGgiI8aIgx9LiPtZrU5xZ
1vAFzI5E+4RUyKvb6kx8NnNLRi3PdM2DZlEeHTFUXftbHmuhe5/pZs72wwhH6jQKTad1jkT7i8wO
oFiyBaxE8XqDI6Y1sTk06Lky7a2O0OyGnAX/gWGSP96Et28+psOWcgkXq16qZsOvrDLyTn5IZa6h
1VEzDY7ik0eTlfqW4JvIJtd+jEsdXv/6G8NoopBcW6F3orWT96bUN/h2NefZ+4z+E6f4T/Fg+LOr
14NSjv9lL0idqZ+b/hLaSnxK2Mx6wy5SHfOyCvynvKJBoPZuyOXSK8kYY8D3vFS6AIU2udfwbS00
DF4LZOUPxpDFev/rq4wh8ufHZvFZxWNC5IsNRMi7zAL1eZ+ohkVZUw8eAzX8gYnrgJbrC4GUnhrT
5vYjdVlf8ppUNz1/XJL+khAavyyq59+T5VabzgiFEmv1lLzWPYRGnKKU5kZzwwkVVbSM+63tLPtS
iuYPoibvyCq0bu8p5ybK54EVt4eepQ2kX6c1U1qI2tBjXo/zdkyowSOXMT/bMzFvXS3iE4QOxk+7
n4gmNUVHv07iJ+I6xjRfioB2pMC1JLKZi1tvagkrpYsCyBHaUXapkiV554eJUOtBIX0GYoSfrVGD
+OTSMTB3Va550byLDxVC954ggYulJw8oahmHn5VFThPlg49FkzTmJQ5Zu0Su4o3tqlnxzfACXEP6
aPnuWDV6WHQAZ6cjNTveNkg67vu8ZAhVhkpZlspJ9FOKiuplp+tjb0f9A2EidyCAl+eVfyJLx+u7
ADR6V1HECTJJ2OyR284PSLj+zte5i9NxBBUBOYjbQ6t8cfIMnpq+iYsihfGSk6QQ3XOjASKTs6Fo
Beh84b4x0UV70ELLbz9qvXMG7OxY6dj51QQR9IV8MtHe5gi8SlSF35408yswpOUkWmwc8LLZBZfW
G4Qz9V64/rAl44C00CRxeVgctjGusZqrQ2kqv2a6vR2THexye/0NKZwEnzc3wwUsZURyoIqwowAp
8T6XukLLoDqLoIUbORSigjujmCHYBvN8ayo0I8zCMluja5BLLL+q/U1AvSA9EhOWINAhib6MJr6n
7PjZaXEEQ4J0sOkCxx+ca8OQK5/ARRM0tfFW6NDs2frrLXYqcQejCKOONWWPnVacJkuEEcYS0zPX
E0bcGSDUmAyYPHAPeFdRM0C+ZcLr3yn0Ui/N7D8WgZbPi0u7zJwPDm2oTvTSRQymDWvc+EGST4Hx
2tCemYOyyN3ZXPwsfl1zN/yYMLEeehOQAAvmrk/4fGCYPLIKun3wiaGJhA4O4T4OA+GHkPVIsEMt
tq9zv6LYZnK0n7A29AjxYKCbSjmQAjxlUH7HQuwoImMpBApz/p4J0zYpi4GAiEbLrv24yKahIMrx
m532ZJ/Gxh5fXdxnn6WLUsWj0INPWvncXG1LnHRICR63u+q74fF+mZtpuh9d+/tNUrgTtKBzlZ+N
CNOImrErIYpqqym/flnAaVwWUzlPtROOf6jvUt+XJO/llxntRj9Bj8/yC9zM+pQ3NRqMVN/cZc2e
isLBEwWFAueJwzw+Qqdt8KvqKFTnafCsB6XGcDe4gPrYrra/YWqYq7yFyrJgQf4tR/0JnD7b5pC0
HxORBA900ObcBLuCaA+hbnEfWVl9Z2d407YgV60nKsKCbeRP846XK9poPzRn7ojdd5rOcT314i2b
hH2ubfU+8kjcoeYG26GyPx03P1VzNVytJfC/zTOXIz5zi0IcG5xdZlFyMORUhXqU3N5NkTrGE+JH
HbkgYWxChZuoF8a/zsXo8x3G9IgWPtVLYM8m9IfFug993io2kd92jgFdNc5Hxh19kzchgoFLGSxg
0Jtkx13PESxOBpeUTmGoD829hBVy7kvwQdyqAQD5JGNhAQnvKc798DFmj/nSK59NmyIBxPdTwKhd
zd6KRn3XK0RoFrlvoS25Hiqud45nRIrQE9Dp1rYv+J8A3VSMH3uXAgDgZg28dHEzt3H9DtiqIVI8
gq/z9nBSl1dbKX1ZBu/Wysdv1AR77jiB9LE0QzlsxzZ58kZbH0Q3Ffyr64sLSTf5XAQt0g8Bp3kH
B7WkgXfunfNE1dcTTgcKQ7PwRBQ0vvZ1vrzZQ5PhMWun92IqKOal1S8InJiBwuj8TWPFQAMybPbl
4J1D0ZqjsdnW+0kR78Mp5OdApdtMJ0MLdIoF5QQHa6kLqiRxfoGyNYHco+7wdGxgn2zYhTcHgeXj
nXUU8Aph1Av5vmg/GJlVFPk6xKeqodzKm5EbIX1jG+U8F5iKhg2gaSjUODwv0Ap9ioCLZboY5SOs
uK4hcMp5ShjYFHEacd78quQU/iGONMNSDIP1WCRj81NEkTwmKsl2zW20IiKniI4tcOlQqvqUJvKQ
HLwUrJ40Lpkpnu5m4bjbbGnGlFSA3tZR5F7qqtX36xAL743nG9SrDmqbTmFFt4/VWHrpUAdEs1qT
h88s7bw1Dazk5vqoGAu62f9Rg2nL9+i/iP3aZhasQ6d+yHnI5roxVxTwYYfVMTHYW2KUBcaAO6oo
BSfv4uXfWMWwll49VCwKAz5zeODPazZXQKDzYi/rabkGQxDcy66QasMeyKIYI0Bl65vxYhy5HOKu
NI9OMA6vxdwiM8qLiFezlYkrH9qhH37SP0gn7yjVGbN6dlB5/M6gNu8jijp0pPynSi9YjwJd17Cz
AZ81yDoQrfZlsq4UVPqK9R6d9IiErRuuz5Nnix+mbpuct4/bYPvF6bvxOvYfnUdQsMYAinsKD8Sj
lSzrg1UAa2GNStDtB0rFq5iWjlILVU5+5h5ai8PtlBk4YYUXPfdO8yG8xhSXrpFRdvU6+2ucE3Fn
iBZsgFjK6VTPiJPwB5d6hzJeICQCabE/ypZ/UjOc7S577BFX9gF5CEVCF6PDx1rg0PQ9FefRY+4K
+cjT7zS2PEHn49/d5B//lcn1P1juPPZlNw7/63/+M/AIYmyAyOJ4IGodn/TVPzq6cyxfC6EYdYyU
8k+zx000KAv3dV2i4VeinPLwn/99AYb4v49TUUjre04cuGS2bBhU/0yhIqe3QPoY+mPXquSKPZV+
QQ7mr9oaaYWASfsTYrzv3+c6nryTUqT26VB0rKK9w4XScPLxwd6FsvPVQ6u0c99a4SrOynWSd12M
yU7XBLA3/tpljG1tyAYnt72EC70/ri9uaGUwJ02tjuU0MWZiBvgCjDmPLzAMMFOvowNkIu1C7O/f
V+4TxAxjw4UtzwKPWT/nLlJzYry2kSc+52YZfvGW6f7Eq+5evATVcjPK27o3dG0BFMM35ppzN7Ju
Z6fNBcv5F/bOa7luJNu2v3J/ABUwCfd4t6cVSVESpRcEKQPvMgEkgK+/I7eqzpFY3azb7x3Rp/vI
cW+4xMq15hzTSu5XUObqEBMJSFRm2kp8+TWHI9rOCY4yc8DbKCdqP5/3wnXQO7dvXwTT7fgVzxaT
CBwIOjXIg22aM68uekmFTKo9wyZ/MftlP0eJDoy7Yrv29geZH/S3DyKHgDKAtr/7+u6KJDu4vuKD
mLdzibsIpQ1GNa4Pz554VnnE3jptZzYhK2/Znz6Ufwvz+vunR7YXxShFhM3oAiPgb26FjgCykNkc
eq6icx8DDYEq7/OF+rGSp3aGtM8YJmQTYOmabdvbh+68ZnvFNu5m14a06YQeMQ6vTrIufAvjmWxP
ykHqsZl0OoobAqbcx6ZQbJuFE3Dwk1hg7aJgRNQrm9HIf9KwOjGGdx7PX+i/rpx/cuXwpHHu/70r
59N3Nfyff9nj/Pkv/+pxhn8gkw8CYL8YQiFs8UP/6nG6fwQ+thyBRdT5k/T9l0/VxrdD6zuMoFp7
UWDw3H+6c7zwD/CkgU2Pk0XRxKT9J+6cIHq9skZeEBJx4UMeRevNgv777Z4ugj1+kWZAfsPxqo0a
wnOB/qkrb0GJVgnTzUIL4DywmtL5SasNNBDGlqb8KTOJxjJJxvAgh1i+J30KdYFXxR/zaKjQMTO9
8c4VFVuiHl+jqbNmU3KBxg7lYSzGxFQbgqosponqb0TpY5KIyQ7yTQHXJ+KSWD8MMHJBAJ3WUfoB
3zrYlsmXyTYOiqdY64/OuTIUiVo+rFja8FZUtComy94NppZMTVU5nAvM2dSazNkpO1crIf1g6fNr
/gnsE5w/VKitdZ8nXaF22Vzok2QfdbPqpUH5SXWLC3K6KkzFSySZd6Alkd25sYIjHONj2pBBUaq9
Wwc5bkNqZ5C9VMOZXur3aYbGlFYpERqKP2bc7lzFTv4BHAaq7YiqPBIL6nEKN6snKSJlL0ICRC6G
9yW9hTvEyd59ci7z23PJ3y6jESRG1rqLR5LQiDATe9fsEwL2gWjiOIWeYosj2rjeuFYYsu/2mO6W
3clh04FDwT06Y/YO4cM07IjsFtUuxAK4Fb5Gd0U0q7geKOeRrqNuhSC7DpAJhlOsm+GDUAvFYZev
zt6aXInQamF7JFXjcz388XqN3NPAJgqejA9tgH1VmQwfk2axL2MtPyzlIiAW2c0Xsl6WSyejVKwX
rM9ATBnaDT5BCWn6oETjNdRvbXUTFTVo5/M2L67qLNx0dRu8S0cVoFq2EiN6nD4nMnHvFxC3ez8N
8Buv3ffhvJlsljXYJ32e3q3s6C7nmJqpCLwtJOAZxBI70sphWzk2vGUdb3gipwxpGIbJi+y8mdXn
je183uQSIKW+2LqHuFFMzj1beP8K/Jz3vgygTJIlPFLNqj7YDlPNKdNdLW/oLH7RxEzdWgy09662
v4um/gIjEqYMUs7+YjK78srsz8HJOGpXyyX6zEBhfFwtQ0yYkoriJWF7v563+vZ5258E+Eu3VaP1
F1q9rb1zFpwVewVOAfOa6R2sXOW9Hw4Q/WH72feT6TKUpt/Q9Yw+trOzoCalHaF95/Oq4s+2HMls
82JGFczQ0XzkXbwVIYX5EbUU+1XT5PDpdqRJ991G0wShx7RCpGmK+JBronc4zzr0dhG90ixw4e+y
dvATmBqg4bxVfX7FHFVfzE4DAqvFhTSjH1PavVHntkyUgPPejrL7XJ/bNtJ0cKStDoXp6cB9aTfS
9HnIGqfjY3o/I00g9ljZRXluDLmElNenMcGLxp5oKa7YohYAwxRd9w2h1/6N8r1kH3pourI6cfZ9
NzD4DZHYOF0QfRKyXvzNsF41dmid0kFlxzJiI4A23Tr4CUSe2F70oREF1h3Ca55m+vG7uuj1VZSH
B4GVHCQpKaaM8vEwlbLw7wkSQrQcoMAiJafeRlMptkVf95dFyai1paY8TgBvt5NTpzd6AmC2HYt1
faQK8i98+u839HKsjxokx1hBFiYrsK5UV8GSbKP9bHn1oeiugmV+ctlm7Fqp3IsZnsve529dVb7d
3jiVRzi6LyzINj3WZnvnA34KL0qYSKxUsr/3kBU8Rj5B80FAZl3moxfeLt26HBNqEiJdq7LEmYe1
XsyhvmJEh3lSTsx8ooL+1JiRuhDG8uAyPDGOt9tqTZcf8P3Rn0xheMj8lAwjzEYw0hP1FbcOrKkQ
nM0mC0y8tWuPF8zPK6LJEnmdV+MXXizBQQ/VdGrWXvOUosdcEadoHZj4qOGr2/C22YciVNeiBicw
pc77NAyik2fhksptE9/QRMWxCiEfsUc7KYSPG/Kzon2DCRMGijWdgHvYF/Zi8HBxmV0EWswA0hBI
BoNGjdLK6KA6xsxj6MRXcxPmNOeqh8RQRUKVhkfdxSic8ZX9GJH8G2MAToG6Y+3VzlTtYs/tL3rA
rPCAU/w19uzdSac1BD3X+ObEcpN1aX6bQ0LZlhUwUgIT4p2Pd/1yGfrkwBj8CrF3v8fqoL7RWsRB
WHd6X+DEvB48DxnHKLILucYvQC/ri9SX3/qYqKex1C9EHI9721lQNIy8bhyZXURSpSdygD2YuNHt
5CQPg2ogH9UuiuVx8u+RndQHaSnIPMXDaCvrXmfF3cx5vSSJweVprG6xFKyHOSiBriDV8u1NAJXw
4K9suAX2mYa99kg+FBObD6LEuaNHzutDT2BOcLkWwzLeLMpO2z0DLGgM7jkjZ7C9BY6c0CY9ByXv
au+zJO7W94jpYutJK7xCu5we+moEMqanf47lmUunImAzZA9mRMXp+7JswwKA4Uopo8pK3E4lU7Ut
g0OA2QXTHczv9JwXfFD+BgBB/85tXSvbdYVcP3mYdT7VrT1fhuhAgOc06tgvlh62Ux0SwoGEbbq0
g1Kz9FcN54Dt42mpbQgeNStmVFrB84Jsf0c9V1zSoB49hhkhisx1hGhtXJOg7/eQnfRhQZf+DROy
dVTIFO7UEvUHoA4kDCArbzZ1w/Ja9h4nCPDYfMjsNP0IGgOTamEkVl0JSSeuPRM6gqoCoghSB81M
RW94u6FmaUXnXcluRDg9uLLDZO0uYwyIrJjsg694t5EdmUXFVoUoh9eSyd2inAbZY6SmEXEmTasq
K60LlBsBhV+CiHRjeyJ+5/hWMGzbYe3zQ+n3hJ1E8Yo4wxvxU0ApwLJIINKOlKXiPspk/1DEhVZ4
tJcc+1ns48dK5oMEmnlanWymZ1fOk72xFxmy25XL8KmCtrxLVOxc10Vk0mC4+E/kP4gDjpmjh50M
b8xKAKvpUXn8+zwh8QvPXgoaEmJGrtAOzhZMkwWvtKmA8DjUpPRcEHlmfwLzZdRChGcRjYXF7YCb
tmHgVA42hLdheGLxXqGXqYBwGecF8RSulNC3wTxSbyF+L41+E5wxwvRhLJaNHH13O4D37rYiyMjH
6BVN36DMMPX52U3na9hqWDWu9Rj6F0EWddi0vMi/V5Ucy73ym+ooaOfuYy7aJbZm2ndVI5ZvcxJl
X2Jq7g/gMcKrRGQN05NlCq8VkJlgl6ROGt+QcOJt3SV8Gkjf+0QqLjGWqS/gUqzp1p19+0LShId0
Atrks9cJkIp0BOln4MjkXeLGN1WxLN9dkh+3Q587z6yn+WWuLWdPIkjwNE1krGyJMw6TgwWWM9oN
Nj7DdKhpojaD90BXz9v7gW427RKWe2KE4yMdxnHvIzq+WsNJg4lL9YNCl4onXtMs9NHCtjA1ngG7
kbHrtq04ODmmXpTxHf0WdxqIf8NG6SVDD0Y8Cw7uZIff3Madrxnmr7cRUSTvO032+Zb1vMAQ7OBa
bOzqKXXsKqXPXsQkwRBmycDGvrS7pEcX6/dXdp8G9946AJa0O5JRV5sPWI05IxTdfiHTjtrfhlHl
J0wkGf6ULM11c9BB5x+LymouZpuWewfM87FlLniwbLkfup7gvhQpX2FaroVpvrJITDCy6b+3IXp3
NbHyeSYsPTON29K0cJdzN7c0jV2s6Dzr52YvArJ9VUM0SE0rODt3hcNzg9i0iqeh1d+AltA/7kwr
eTp3lbVpMP93////k9VJdITp/Pz7/f/pWT/n+a9Yjj//yZ8bf0a3fyBEsnl+fEDtfvC/4iYnsI3w
ic7peeNtezSB/tz4u+4fzOxDN/btkL4qcuX/2fg70R8x2iI8F1i04L7Hzn+y8fd/b3ORuc7aAksW
IqANMgH21e/7fjuIKygLqfse3EaHyXitFdZQRthyu8LcwbKdyvssryRjiNJ9zHgNPJAYuRwbYZHa
XOURqhw1M4+2k0rvrMBhrmrh7pxBOOL34OcEFpPtDTDi/K6Qc4etsaMb2oIRPIwCd3fnFPG1a8Hg
RQSjgY+Wy7F1l/KBhM31FKe8CjLHGr/DdwBTmgkt3lkG1gsBh653xjvzmdbp8hx6GdYFhrGUcFk6
oXSQpVwPPPH9JZO27mV0s+J5SPVyZ5V47lyEEJ8XyWoYdylOFW9Zh++TTJ2N2xEWkrq2c0+qx70z
WDni3Eq5H0ZvXsvdL/fLv2iiv+KinC9BQAYJV9W2aY1Ephf4CxelXoUorEQF71fpxRc+AATUoqar
GdNmJM4Hw1e4yd06vsMF5l432uXQ2KLAC8lLxmlrBt8zDP32AuPpROKPn926o2i/OXlpfWp6Xz1k
izXj8CyIjPAHoqQi4iU/VhWmD5yQ3YGpa/suiuSHoSI3hhnCNfRV99HNXCgCMVOpoH95+6ANV+aX
5i4HTe/Y3MC4XmnII/z7/aA7cu/SxMbdIto6+eyYq5+2rfPkuGK+s0JbXowMvC/qQg97XnX4dmpr
WA/KK9abeSSaq4PGi6rO1/O7FDvFpcbP+T5Z+P/IQnS/Qwt0yGtx9btsDJxrL+3nOz9KPtIbdY9x
nlfETemJF3PFFL/R2CwsaR3Lybh2obFiIK25p8248spevW9NMF5rxgSnAf/OaaF2HjYCvxlR4uV+
9iF32F2cMYb5XHVxcYn5XX/NM0QjFYKOrx0hlEAZaBzLwYHRljF36yYIHDmhzjyU5W04gZeqVJmf
Ss+4RgqJBlkGTOuL1Yf8D9A5Z5RAssE5+iws4iPqYHfr5kTHhU0zP8wNV2mDkLe4IYOuv16iyv20
DE33Par6Ggqxlih7EFj0p3kNnUOTKXWK5y6/qobBvkmyZb4DiTbd+GXPwbneiDitz9YC4XFW4BAU
OHOsfJjfKSrsa8/NU3jE0XrSvnk2wefc15NWn0Sm+pc4LdNrIUCd2cRR/8MA4tWaZRSY9DsdG/6R
x64JvsHv9w7k0CRJp9B6yCg+7od4bAjzVdVHogUhpYcjrYrY3DuyXb+CT1i3Cr0dNkAwbd8KlPC3
XeCSaz3Y/SfIVt2O+YJ9BHRFPqgod7xX6w91z08pJ4mis5gw4VRc++vWQGHtIV0p09J5vxBh9DAT
4ocTaeFQl9FabkSW8FIHm3mYGGCZBZXwGolu0tlDPHH3uT32/EyEz7cS3t39+bbtChg3jLqXG9n7
zrXTtQmUmsh+iqxafYoLB1C5tfa3gHcAY6AWYdjlISh6wSNx7IFPIyaBdYftYxyDo2DjGO7LKIve
RXbfLvu3H13XZP38Mpfh9KOUikI7QnaLKjc0j/Yv65XuHQX2SyYP7CUCRlPYvfE399b7Yo05Aqdw
CUjrlfVYLPkEhAmxC0NN2WTzMbJzXi8ez+C4cas+uYzKqXsm/AXEc9xrVLOdI5PPUiwcjI0Y4qLP
R+tnLfNvJzv/6gCEeb06tOi90D2HRv1yAM1aKiT5afhQ0c3cI2GZb/suTQ89ollJn5N1JqEUvfMZ
+MHPyXwLD2TTPbPx8a8cHSQ/ePY8Fualffbm0LkONKk8mUvSDBP9KHmsQsAnmwz3ZfQPg6HXfXpz
8gWNDGBabmiGva/ufV0jB16F9h9aFFzNRiuV/OBuTiK4A7L6CO9+vSlmNb+rwqk5DnXEEbhNg4Ci
y6dLEsXgc8SuvKh8LS/asLceh6CmRNfgK7YSeek7Nn35dYic6U4Tp+xuBqXVj4nXBJcoFy8q0WwJ
1xUvY9mv890odNkcQ8brW8ahhHG6eIIH2EefXGICTlZkRZcq74G4RHRxKuWlBwKH589In9FL6imB
T09A79qEDSRf6tfvTkr8GXgPYU1b1bnOfvW6GLdb+eLUtG4yr+mBBnXdRSWm5HMT8qhTE8x350eP
BOX0m0SXM+2Dkt8cIfderrN0H/APLSMNOm9Cj9Zn32zETQcsa8ln7rzpu4DszwpiTk0RJpcwZaCM
2SR3bwRhXg9dTp7RAnPk0cbKgR4AajSShuIrour2osf0zrAetLOU7gT8pHKvs1mrnR9W8y24Ld4l
bz+FFImvH8OYHTbBsRFrtikHX5UNrNX1qMCBPWQYHsMtbXQ6b+e1GbZCf0REliEqSTiAbMUASynW
PQfusN6vWD7LfVqrCzYfIU6KorrsCf/RzHXsvNzidc9r/BvNYcA4zuPKIPRl0Xb1geV/eHG1mL6P
eSisHVF2dQi7IIISDpSjupngoe1r5qbcB3Ttq03lkYp6IDKBuAQ0yuMpSq0Zu3FH5IGoP8yMZDy+
paLdZ7n5Me4D6x6J9KJ3arTHbz0+lXvurwxbed+eZmdFh8xTewImYUpOc12BTA6f1FyefIvNEyKl
fN3H3vLJ6XBbekgxN3wfYkvxNjfHOCXtGWEoxGJYsuFXLxT1TrKrvQSnap/WuFqsDU0T0hZ6NO83
7oxWZQsBPfvIeyD/qCzabZu10160aaG4fcK7FqM6LfsgPWXULfO29lgNNirrsm8WeWoPxBaYAkfO
7aWNGOBoEaO5kxh0GIpl47Af5qy2OdySJa9qFSdKaeAxAIqggW+WzCVrPQqUYAq3Os1jSiv6IrFB
SWxWp/BeMi8hQSx1gq68sobBlD/xcp8OOZ51+JX2S41B32zmCbmB33o2bK/OdeprnLXcCBG297a9
sgTZv1taY96Tg/oXBwIdsfuiiTEAOmExQ/McpxMwZSRRCp7BDzcoo4toXK19NeLtYzKUOGYMvWqk
rBM9dwZctJBhm2+0tLgLc/RYGMpTiRKYwKUNjB57h8y++hGG+mFoeyMmoGxNNroMcfFq+Joh5sw7
tw5B8LgV1kWFyub+/CD9d7L9D5NtxxZvBu/83+pZlc+/bWzP/+Kvfa0b/wHKkRlNRB3/K3iZbesf
EJsw5KDPic+T6b+2taHzh4eUw+YNFv3cDf/Pttbnj3ybfDkPsbZgcyv+k22t2Tr/UqOYr+NgWEAF
4aCj4J35apzNGHSp69EW3zN77YoflVEk29jXkJMT2TsU7vKxqPBoHNTiVfVWqcX3v86QTZtrOIzM
RQ6dReuLtmtk4afjMaBFCFIC+P0HaddwX2lqd8EabGhgstcEqzT1Am5+RWg024JiVO47Jwy7kHG1
jVnyQ8bOQSLlHVO8lmKJcxdhF+EZ0dFTwAl8+ueFH0vu+9mCU9xMhWFpobBMMAr/w7vj9woOdBCK
FuOr5/98OJ2vzw7kFKcd1Op/75SemILWaZhBnJfC88qbOEXcTgiokzf1jz4gbOxR0Kngq7nZKDme
xtHp/OHtr/SqJuMr0el2/FDg8kLpEL/WHxitft0qmX5DSOSXN5AA03PmdE/ERGYFOXFzdZhTURgM
fzQy16STYCznXVsS9a2WHtnnSHrKJV4bRSjymqQrUJhq5lLsB2Bv68dMBgn74GBltb5dV0C/2b6O
hfL7DZ7WEdjY2wf1u1JK0PQx92AcR8jSgayeQ6F+qTOTrJxzq6ya77aG+ffeR4DePtRMr9a7tz+I
btCvdzsfxKxAAHL1Hfo5fB5//ssHgWHo45Vg528IT0iv2HdVUgp749o84bMXFuKdVq1vANqBX1kD
RXYaTg8lAULFj7e/ye8yEnPIKALpTDnoAlGmGGvgr9/EQbNtx3MRfJvAAwa3PuQ1Mq9lbdEfu8Ra
AlfnPz3JWP0iGmtYPOgoIEn7/RNJdrZQBoTe12okJA/b7dJZxNNN0ZoQqvn20ZlV4393PuboWLiE
Q+HFykeogvv7Z8EDqErEne63mRo1F99dxvQZSJBu5L5D+m5OcbUEIxrDtz/4b3cSBZ4fmP8AemTR
fdUt8WSlZFyU6uvM2AELL8P2iLB6GkGc3bc/yvn7JUTQieoJURJ3FD2p3w+yoAtT6smtvynQT3V4
AvzSfKjcgTVqO4Q477t3c7wmdn3d5rIJ7L0/ZeX6sVBh13mbumJBRAONLju+Z8gQegJoXuNW1+WU
ymhh4igEZfzbX/pvF8aPHB/KPy1Mx3aC1wuaQxaKO7t287VZBsm3IHGqLH5MzkJ4Y9vWAW7qBLYr
WY9vf67z9wtjEhPR59k0plww/7+frMRy7LmTvvXC0MBx1y0+1nxU2zDqMrDqjsemo0I+Icrweckq
LGHYwqUkdrO2Znd6zOtVY1DOItJiXlIYTOxzmsBdrvx6ESravf1tX6u8zLYRsdH5MQHcGOGd/f3r
+qnuZD3K9iWLcubzG8zrw3pHgo7kplpJ31qmY4w3Mbi1KCt5mlRDloCFohWAFtilUqTLV27AuviB
BJQzw+tPkHRKx1gwd/m5AIukY3Xx5zENnlQax8l5Zlpyp6JrUlydBn8Hr2FA+mB3NogvzBJt4SXg
A91lrqJ7olyH+fO6mIb6BvQO1MEdI1uPRd5e86AvDq7ofZ7vPtNowqE1FfX3QI8OhBlmgmq94/GP
/acmB9j6UYIE4Ds6XREj3Xaa0XnCet8VMCHwVawf18ELp8dJ9sH0oAp+R7N3xz+1brIMOgbxNuzl
+OgaPzvxygVMfB70BJ4cB9MCUGZ7tTCOa3xK98LlbwYOMKoMZmFIsX/0pzkb7gcdmrykpQfjMmwV
05102RdpzEdbQFT466T4mU+zUpDDt15c5v3nPsr96ZSIqc9vKtEQSKUdNTdX8F6X8XKkE8q9NEco
RRmJT7mzXOGNynhZ2gnNRSKDo8TlaeuifmBS3sLHA+Hy5wH4RNNwqE1oI6Db2dBNOKG+3XD7kW5g
FrGKrZxFF1AlmOP2edgtNUPiDk3RXz+j73oLBnOeoPvecsu1IEm8bPU5ByMZQnz03GUsjmQgcEzp
z7MqylJz5vyIkbQ8ac1Y7RJV7Yh+3cli84meFVK1LV0ScFq6JaSLtWOhN7dLG5Mw+sMr24abpkiC
on5g09kiLIHyZW6Xzi+QcoAMjdFjECchK66ZN0NM+QFYyUnCw5AOZUQkniCg+2tfzxPnkBzDwujn
WRid5H1U2QHnZA3JQ9cXWDkmPJ/pSoZRtKNd5PFnC80icxBF3AXzTe8lU5PuW3IO+cahO7EK7OUK
PRKSIu0ZvgkiQsGv0sjrvekyVniQil27tIJHgV43ec5c+SHk3YXtZ+ArwaU1H6THwnwX/CsmWDYI
wWJ+RSEA1HvnrUEgTlMQecaSWueRqduSCavfrRJALJ8wHvCLLdthhiMbQgXNOe6nmjM4znrkdK6Y
bvlJFSWgOBUDzJzwkNqBuUVNaT09dlHDf/cOODXoUsXA2kDpuFJlCJ3znC9yoQuMKxyb6XPRI1ng
kRaMLlqklMLhSpBoOPI/Q+d402MIhZ2zgPO8U8tpmm1V1DdTJRx+YE8Li+8Ht2Q0dzXMITnsuhJp
iH8C+YeBdlfYj3Hm5/G0Y6YWmpUpq0hQOgQ2oiwEJ513GMolFUg+MxzICCjtbr3zl2Xm9o8UwGcY
e+AuSU/rF91CY/RxgzBVsoeqp22ZFF7+riVhDRwYtbq5wk0+LdC/oaWqybrIlV3ly2aWPYrY7Vwp
ZemrMlEh3zGxFNcGYyDk9ucGBQUH0yTFkrbvsdEmorllex8j7yHCFm3qnoWY5WY/4AtYSCDpQPQC
jaFuRwiRuECuTwmBKn6abqKSZTb4CjPXEplZbBeOOS5m7NDk3GZzlkHPIxbMCW+HmXQsbh6YveZO
BJJDvmi5JOa+tMdZcQ8lXt6X6RV4lpU/Y74+SucWlQxLJQlunKUdESoOPuLZtpyxv1U6cFlyidIY
uUqNg3A92xMGrvlZMTJVTtLIyefOtXOYqxNZUQzjPVCRqufPBpmYdYlRVT3fx9iJuJEyTGksT52Y
A84fJERWh4mzyLPguIPihpp66QGz5er3CxOQJeVOjyq18sWzGTBBsBVONfP9WS55HU1LF/KWrxOY
Pmoficq8ZIdh7Lkd54A8R4uXslxYHxCYWuLdjMakSzcsUb44df3QcEhRK1tJ6ptrSiyDmlm+1hEt
qJtVjGYfwqpvTo5ue6+Nj6VkVY33aVZobD1GpwcRMYq8dNcnukn2xH4n/fukR1x5lbe8/Jf9tOiQ
bxwWYHWmQ4uAlQe7GFfKaQB+4zlW+edtXefa/NkiWsJ/tiscE745JAez3CsLI/hHRgw259gLpXEC
UYmmxLuEFrKXAYpS4tOU15mDFZJBDahBFZdyIHBrdZbgi9VoTK52PVePMfMVeFFS9nl/GTQA8Q5B
O43d167mHXMl0xoGGMhFVKJt0+X9l5w1dz3QoWmrbwIwgQTFAMnrWa9Opd+tMXCYDc7nob3qPMQu
aMloIhGf3QtPKALgtR9Nt7IHA2aMr3bNKKnitUp7eABQ2XONkCO1M5IO1IR4dwUyN9iVpqRfpV6q
jWCQ5sabTlrL8Bn/xCjeB9WwiBQppSgNeL9yl6RFlMHxJ9ynSTpAsudNVgF3qPSKVDqvVlseEnfF
qD7zcIx4OcobbdsOgatxmGLwpkBbH1MoQS0vPpwel4rYsIjZxeA62wUNPYxk0sNVvLNa14RFIPOQ
29Sv0hMwjGFHQCz50gkqFPvoaCdzD0mH2BUGa1itjIgSz7fuurKtxQdEPnA5j3YXEmSzjxGdzY/z
MIP5ttTQWA/CEopQtIa7GjBrEMgP6GhSFLDVgGKzO0I2S9cZfGHYBbt4JjzumORDgR0acBNg+hj3
ukszWJ6TBByEVM03phXtNOPDHZb+e1z4TI62Y9i1IZM/5Q/2cUiYHEe7sbT9KjgmtVUGt/AorZIs
p6CjrM2+Z7jgCFzatkjz3XaHM88IrANv8Kz0Fp0ROpi7P6tve8G06Txo4hMwEmho1ryWOkIcO/8D
3KWuE7su0TKZqKfslBoFYZNPNZYgsSaOm4xW7v/GAgeSH6U3T+a1Qvqrebj7yJSPkhc4j0Mm6JSi
CvVtU2Hm1gJv5VAslcawwIF1Orpa+9SiJPWzHsj3jZ/VBW+ZoUEDsR6XMORnHka/NdVfoIgY8lDZ
OaALt4uY6io+jn2dB0+QABq+itNZYRkfU0bT464be59l0leKyt4IADv3SOo0VTC9c1NFA1zsWMuK
KDcvjcTSCUgtr1a+vUdxEazeKRZuRUnUMLdiTanHGlvPhroEpQImV+TgLIiotHhHa+ZElCaw1gdO
UNeE5s0ZMbXim8o0QyhwHENsUet75pBErG/bhCBeWuZFC3djo9CP8v1VXJh1shRhxV9xCyfmGzVJ
pxz5jOPU1KsxPI4V9Mwogxet+6Y9BG4RNtdAOSZei0MHrMu7bLrQlCz4Vc05wmQRDM6P0VILEla4
GdNI3JjT0DcAUAnfBgiVLX1OP2v4Ykqkc7snULV5S/35BhNOy3ksWwiBwxapuPn2jpdYnMguFUXc
khoLpfkHWVmcWBPqa77BqCxo5qe/zsTa8whtxo6OPv2hJuMntjUTL7ErnYYROQkblbkVc5s64MGv
58R/qqRD7+nnZeSF6Tgf2f6Nw2PUJzNH7BVMXuRpVFMIMK1JywmCO4YCO4k/T2XoF+UpI4a21heC
cnR6XDEGcVTO2pnmk5QQVrKLjiQzfpZN0iEluHYXs5GPAuRoTzX9Omfe5tqWITnMpUuVkrqJqeYn
IrikfwIIqaboDvKh2+bXQYJGHxfgKsxz4HnS5lAn9KLTY6WEeURQmJuGV4OjFNbIJEyh5pDC/JT3
jrnBvGRkQHfs3bCizk5/vl2zaUp5aY6tplDdekYr+Bh4ePJO0xCY+zEBvUJlbXMGih/4eBp+we+b
v01VItc7XUUhr0sHcDnvsCwDpkpDNRhTU8yTDcmX+fl4lAMQs8dq1C0XVSoWvvram70p/TJFOs3l
ySf3JuSp7rkXKkSP1ATFQUj0BYgmGjdubmqADvhX0gq1JZZh3OseRS0KYq7taE1MyvbNKjkE2xBl
aFag4ip2MSCN6SEN41w+TxIQBFOicuzgaLO3FN610M5QNoDhXe6z2nbNJrDocLQ/2gSmcUGUiCkv
2XhynYfFX5crD2P3chWQYj5Px9n1+vJ5ypyZk5L8rHxUak/UGqqNJEebz2TQANP4uSOO1iamMJjT
1Gb3BSbe41cpexa5J//Hmr+S4UEIjW1Ntr31mDCxHWEymyrrFAWdNz5C+PUg2ViaaOs7C029qdkD
2JC0RGYyj+DHwYnhN9MOjexjopKUqzbUNHTb3YyLCBmCJNyFGiX22/UjZ92suKvTs+e96MOuwd7K
/oHbKfD5eFp7pMXyYzvW5ODUETw3ZGjqZ279E0qnjK1KSXDE15+PXjNVprSqrNrEDmDRISx1N0wT
sB/gDdr0j6zEW8wtifxAN+9sHLBNzwlZzY7bj62BE4nO0zzi7JbT7iZgykvxuugiPSbkTYz3wRyu
isnU7FSnSLnsKXixEUeRsgkcgNceAlJN+DGxGCRrVdE3phJFTMoqDnDpvGucy7TkKe2x9rBIUfCP
wVbRuXKrPYxBswv8ubGoEuCX9ADWWS+A/Ht0zeCeopUdr5iighudTZLN3a+zpuGS5lit+OpjAw6r
3pOKmgzD3prRL92EHc0R/uK6cEeBHTEL1sBltKBZlopY3w1iBLUyGWAAXj57LRj9eL/8XDniWZlC
t3ZKc1e+3TV63Q+kZ4QTlnwWBjqhj0Px955RNLcRfNlKv8zJYPaZJmog83cMDKEXbNQoOd5/+MjX
XTXzkWxP8RgLozR53WdduqaJ7CEYXvxAm+nNz1sDl5vp7L59dH//KDRoRkNkBkaMpl51Vt0s7daJ
7sRLLsDmUHkGwiMsd2axZu16+7PO3cBf+8c4SmhTe+j8hYfe8nWbUtmolHRVei+zV49sZMasRiC6
9QeR8RhmsnZ4F65By6IxktqsaKJMVR8B5R9c9t10IcxkI2bLa9aenyvzn7OPRqZmi0DWGXGL19DT
Nb96++v/7VQxeLcpbFFesR13bfPnv0wZZonvL9Wh/zzkJMcgeLel2RbycmUL9fZH/e2e82gMY/UM
mAS5Inrd76aMyl1g2t0z0A5vXE7JEhX4O9fQPCKk1+t/vOVej1AcLkwYuAia6Jq6ronI+/XgJMPp
/8fdmfW2jSxt+K8Ecy+B+wKcmQtZduwkzmo7k9wIiqWQFEmR4qbl139Pk7Qj0omSmQ7ORxzOAIOM
nSbZrK7lraq3HA/8fg7Rm9BRxY7D9rYM0OzvPY2Wv/105uLv40zs+fOSyTVK9gZtF5tXp9+9v81k
TeErEdWRBsdN7UskfZW7aut6+mcwCUJH6OhBqZw1I8D9n3zQ/i5T+aTwtpRhcjfAsR54zbigDQUB
K/Uz3XQ2hCBpJELzYEWkdkkLqPAaT79ar+iTUivSYHU3v0mGD/iou8lQuBxQJvvsc7YmT+SfZzTy
o+ZQinu+6yzbMP6UiTDe3nfPqM/3sYynH8B4srkWQixoK2gPsnl1rfsERIlUy6T2mmGbyt5bn5PL
YhAvqIfvrp43bkuV+cI1hgJB6O8WFB+ZhYC8YosCS/9q22xOvDIFxAP0v+cUJxQdEi0cGAqIScjD
beLkU0cvRg4TZtWwQFvbW1MYS4r/E+h4/JnCwaeMjBz6alrYJeCRus12zAKDGW+9Ondw5rUC3oiK
OVXTJBwJ3yqvmB20Pxtlmk0UQ2WVMOdWGuDb2LkuTHyaZimPZTcAfY5rj9YMQ004TSunqD0+TRXO
8mxFfS2oDQ0Z7L/jrTKQSa3aUZvCbDGG5r44vf1PBM42NDrcTaZJUn/3RLRLIgsGdx/2nxJ/o+Oz
eilD7pOpeyiEB9BC1qdvKc7tscoVqtatczQOtQB2n8aBRBnNc7mz/eR6lsAYy8C1wmuqGrVw9FrJ
GQE0o3/aLQmidirzJAFho1g8zenH6L+5DksqtVqU0/PaJN57RnQN5ciWb+l/Cmkxi18EcVbEtxoV
Y9krLS9+UiDbF3Id58zWAUAthhHR098TckpnvcBP8/xzBSHd4c5c2UIsVqtUeFan30vrHWlWp2yP
rl7LJvOm60rvxbztTomYLaPdrvMCpu4Z8GXBtAVgVCLdYLXFOkxIeMf8xwawQS53pu7eEayZmTMR
k1yAYAh5RP6eqqoIP1SlIB4PO/CIUHw6hvf3PiM+Bay1GwkYwIHSlEPIkHoBE4cx2ZGbaqTqvNwo
NLFFnjcSmSK1ioW+JiAId5sreLeDfXSxZhiecX16E3r7zR7A0KErnFPD1p9mTE3TK9zYKne3ZbwS
lnmWkKqgzWGbEDmfvpXgiTiWZ/FNUV4wQUBMAq7fl2do3cFUVWN24xhJfa8SDsjXlAEKV79E1aOC
mtx7RJEOu0BdnkBJ2z9lFUNPAgIEhc01DVvgmcSCKZpOi3M6OK5G4Yrh069yjirDVoM0DrfP93pJ
wHQO2xDhMUXfIixpE39ki0QSaRStNM7OwVFgXrioEnogIUw0V9wF0j3cYbuBJioVBBQebtMXX3Kl
4rVsJ3aF4k+mRRYIYLlNoXEikd0VOQ/s3ozOLxbcq5CrJz+xt0738zErF3pfjfpJumqwhZSXd23C
hjeoHHrC7qNKt/9eZVBqX2ikRy+pcEsNMH6/uPCMnftyz5ir2ZTJ4+vLGEbRu8oLlIrJc9SfMyRC
n7ijvZNPLL/Y3M6IX/O30S6v/DPfqbRLJv29i0m13VepkTM4Lhsxd4xcjvUGpqrkpU9h9DUWyRcT
U/0qnI7g+/t4II9cQecIHcyE/i7FmIIahnejw6ggOIA6iu49N3trYJXCCyMa6dcUoldM+thvzsmJ
R3c+OfwXTEcnS7BKC+C8JNySwivU6DNVEyb8fbB6T2h9VdSpnmb2jYZ9nqc+M+3oZLZ8IAwvz58z
VQNSYFsv7wJd96mDUkbGGjJ1M/0Ulm6+iEZp9sEy8hy3aFZernbl6oI0wT6Fa5bk8tlu6wZwxhlx
9QJyrXNYrioAG3+1+lhSZA5qPivDaQHp5s2BqRRT3M+RD9o3Ms4US3lnFHvli7Yv8s/MRjdu/dKE
V3RnxS9DOw/O4cYPXp4+ZF1ljUCQVkaZmbgKhoaj0BOIBPjH3jASaMH32r11tdk6PLeiBEZkK1Os
29M36x7o5mY2hXLCzOPD9T0SmIxw7TJ3vYDUNKZGaKfcqGvwVfjpwuvK0MU0Ay+J35EihLn/9L2f
SH79mtTqkLJBiffjkdLM3SSE6GCxYb5iOtEj2FovYh26/J+YiXqlb2a4fktauajPceG40d1+ELmj
cFqrqJVZqFuGFOPzYC4mCQEPrIJ+ZL9fa/HsfZAz+WSiRKabTvWK4W7PqwAemF1UUPZFsZ71JrMy
98WaquVb7C3zZcEVi7s4xnnRinWcTrRCNd4p1Wr9Naab99UaePZdpe01eiiIUydqoioQHIbQNcYu
cjyyYwv0JiQXp25dgLXM3S8YPlOQSiizC9UzlbmyK/SzA9/vJ76QKqSosyXCDcANYl+gCNb6LoE6
svOd4ewPC6MUm+8Huv9cT1bR5e6wm68h9/+kj9zdtNQ8kh6bbGRdGjAzrqenRcB88hg0GIqojmJA
CscsuxcEqOEsJn3g2wuvJHEAnAan986BwWGakyUpIPuEgMeOC4ZNQsQRk+1J4ssE3Oq6Sq2qmES2
N3pzUD3jkrFaAGfZzP0MJ8PaPMvC0TUD6u1Xe512QT3Wb8BAozfJiI9GdxPTOs4OxY60CxPoZmd2
6kJqpxF8X0A88HVvrYLXup3CQwxSfAnBRfqGIURRMU1mefmFGVzlrWJq4bvR2sFAWDt1e6FrxZZx
JVng3Wwjl8Zuf6PwAkxgcqEx9EgBQGG8IhGCTfxgmCPnVeDvjY8qqDbskWHILJ/Tmyv2rvOJ2VsD
dMHGSFEnq4nzdxQxl0DCfHd7ttgEhvl6tNFXd2nA0NZpyMCC1+pWcF2evmOPOIyDRnOIqLqlHkmn
BK/fV6dSJ53FmM7lKl0ZL4DNYLyYlfvRS4BKhkoxyRRNb3rZItWV6I6JTcWrIHCVd6PK1S9OP4v1
VLRwNVGfmqPRa6P2iwGzbWzmjrdeL70dCQbi9mT2OYFwvZoy0NOcbJgnDMIRJ5CoF7CM7KcwxZiX
PuWwU3AS1z0j4UmnU5ZY9t8B9B8C+gVCX49y/5oJa/nlRod13ip9D7IL2zMmjLfRGNm7V5nW46XQ
4U4ymPDOnPhgps9HbMvFKixG1zSX0ZcElAG/c+7v39I3hjljsF964UHUCp04nZOvYtK8eJR6DANT
tInWlJTAUnRekfS8MytCU3yR/EOhMXnXjyM9m2Q25TJIIumiMwvU763uBmtSrlTUMa1wR16psKLI
g57ATq+3sIXAexPA6n7G/iXqFcUp2+y5YnnaxyJLgr9LiF+/GoEWAPVUK6Zhnv46T/UPkuJSNEfp
GryYT3A9XSMTGu624RLeMcWeuFt39YUqjz1ZQz4ZMZW9OORisOt69GVfrejo31tVGv/sMbqV2rXA
Qu6H26xTuUovdA94oVIqj/ODHS1nsUV/Tv1BrEPpR1C/WAVDQSr3hulp5cXe8mfnqTvbffKdrEqR
k0PLcvfDzrAeQNc8jCGwZVQHtZb9il0aVLZVsgtXS89WrA8bS83faxGMQDbA7kvsYvmawd/FixTe
pqtop6uQqNoYMjsqdm8D23coSKarlIlupf6VyvmNOXE2QfjhJ1/uictgW9S7mhxxaqYJKntbVsUM
E3I3RrkE9d54t3gWJgRSmsG43JyxeppVheSU8oPlTJ3MTL76jEYIJwem2G6fw7ie35lu5L1S7G14
y3S+kgwJVuAiW2UR2+2t7DNjQ7q3+dD/M30W7YtM58X8vGYGeFcus/37ZY41yv/6TyND4qc1GeoN
w6iLoNj/0186vdCzXxq5YlP2dSQxj89UP8upJSKQ2aJcLP/8Q4dEAHjVFByT9cWpjJI1PlT9Y6pW
zbGI/hh5Ut/paHN+9Pqn36zZx9O/c+rRm425Wvz5B91uYLcdQob6kf7J29tjzTQssBiqm8XVf3vV
HVu0saAUVehluIa2CUS9mrQMuGP0rg3oTcgrLq0nA6o6fpyfIzb8vy8E90m5LsQh9IJkfdyKpAlg
91dkoLfC0Qlwx6aAgYW2ry8E/fgEuO5YIR+E30YDh7iaG/7392C+iIP1NMhBP+6L4z2gYQbF/yub
0Fvi2yYY6tgUwS6QUrMJvYNAJ5eti0JxjRD5/0UCeo/+TQ0wBbh5pp5i/idqwBjXYTfRb/OJwTaP
RUAVB8AC3IMCpt4edmdgmwBKwamVkgHNGdM/bBIuoOWOX9+hjc+hPYNOl8cTMrDXV5TGPEnIABLO
N8bZa01BTw041himEpH4pMOtvoYmA2Du7emU2AWTt+QFoQBqPnXPFLALonMMrqLmILTbPiBlCFdc
czolNgGiJtGrR5NA86XRrsfnweU8wHVvQnnRbNLgdCLFxdKbgNlTyOhoAqlr5f14E2xzTHMtNRAq
eyWuwW0CzWvgEFIqUXjHJN8dlSbkjgjYNk4BjZzk1Zq3H5xTAJ4obRF0Y0wrG/UQR6f9WAZIYI4J
OnXUxfAsIvFM81EkFAGE7KB2EDfQICcu3vL4/R2d/nb8RvrKm58PLkZS6fSTtYyGMUbKFUDLNgbq
qUNVNeCtp54JrGRwNpHATVoJ6CgBvH+aOh+/ckcKFMwFIoCX2OiCJh4bkk0E2pOOEJQxBViqAVTQ
vGVPChx3DGRn0fT9zV4MzEkUM2VlDQJcF3xlQdHXXj2NYI0JksiewNdYX4OzCyLBQ3gjZRYNbQwb
JdU7JIzqq+cruzohtaKA+bc/H9yJAGUWBSyyu4AMAL/8wE0k4zEmnILTEDbH+hqadiQVI8iipHYB
F4nKIjJNdguf9Gyk62A9AFCAWJpNaLZ9SNpRVC3J7gKfmqQ2gVFfLZooBEapaA8KY3AugmgikRYC
QGIYGG2qZh4/8rGJtDEO1FhSwtGGjYNTCKoLuiErBMoY1lb0HvN7mqtrHFwVR0HUmDvtLg3OOMBS
o0qbSA483BLU9LbuUg9CENFzPULdbEOnAcoCSI+kLBgmQInADI/U3vGJsNwxnEvkWqk5q6/hyYIC
6Ce5CyJ+FnrR7CGKtjW2SVoyTa19++FpRQU+LMm3x00id0R4SAV/ffVMIyRoMPmAKbb7PCCbiI5i
jpicZyByCmTORGKpef2+InDHaEs8B6C2+hpc9EjE5zba6d9jCETPjqivAERqDvpTBwHxIKIQcYW4
BqcOIfESpN1SXqKhj+kvwS4+5Jc4W8fqkKNAIwaA2gP63lihIZ0IkARZ02gI9Lwue2wlvqcQXEOM
8tNJ5Qzw9U2RFpYSAp0UC6w5dNs0ki6y6cdCAIRAgo12Mkrh6mt4R0GlYUVyFwygY9KsqgtsWF+9
o0D1OagjfhijYetbDekQIJuNlv73ClGn2sCkZ+oxVugpRFo+EQOCBTjc6v1pgpNB7YKqSitE4DRw
c9eEZ7e+OFzHZ8EGU+Wg0GbZnpXByQL1yiqfTkojYBzpfwVUpIShvtjW411gbxh/oqAzRckotxqS
FBjYM9n3B1omKgY2tdrP3Ht/TQFCAllu03lDen26RKVfX+P14a4XWfX66qlCcoyYA/p/HuoyhmcQ
dEvUcssdApssEl1jZBm/LwQcAmhxcQoedMHwjgKHVHYXeElS6vhH3y/DoggF+kHBKTvgXRADSKRk
QQdIg68HbL05EP2MowvOSMKVYc+twmy8kSHpBTw42V0wREaNqszWS36SdyX7DruxIyDn5sQ0dmhI
uyBqiSRlgfiZHnkmf7U4mSjyOzaOImYSU5NEYVp9Nds+oF2ASUC+Nk9F+Ynu5Yfsaz9mwp3EfiAL
bV3W4GQBnSVGdkjpBYIGQXxJv/wPHKXaURCJjBZ1bW44JFkgfpQNIHEXFTok+afvKFCoQSKOTujW
hA4OSqKHVFoh6Ch/WHBc4PVHtddRCM5Y6EwDBpvm58PbBdw52ZgBTJkyTU4C+HF99WIGR6FkHxJ5
Gt8encphRQ46Q/6kjQPxIbKOVD0kFrvGASyFdCTlvLA1PbjWv7oLv6A1Hvtgzpj4uDgXHTDBMv9e
D8yPfuGhA+Tpz9vuD9HiIar7O794s0+Xzb2bAnDx5786peF1iHj0w4eQsb5P+9fbF3x66869Ht7q
4X9eBstsnt37kLCJhp/2MV/PY9pomJHyZR7Pj6vykT601Lcn+fOPznMeGYSfLPz94Sv1M4j3+Zfr
ZgHde90HrgvppR84C2E0nucPry4+Y1OTK7vy2TwKvibZOug8ddMFJL12EiXZfJEcP3XTXSW/Mj2S
90VwXxadxeueDdnFp8uIqbPZ8njlpvZXeuW2z+RZ8vXZWcLgpi/dbW+Ka2XvcsGuB4vO98TNE3Wr
sis/XyaZ131kajBERajsyj+e8yt5JK8Wc78jgG3xpuwDX0VRsE6C7olsKgKll14vgnlPizRVdtIr
J9uuWDRla7LLvnyqm5oaKOmFWaC8D/cP8lWrvaawSHbpV0nJOM/+Njf1KrJrX8+DdUd7kH8StQ/y
62b7aL5ePKxUG/OmoEB+6Tyf3/tlviyKjkxrTcpeev3gHmK5ebfLsEkEyy+NLciToiPZWpNYlF87
zwP+TdOgs+lqnbf7HasnZdZfWmREpZdO1kVPuLUmzSa78uvll6w/uq4tbJBfupp37RYIqEiNyS+8
fXY5j9PcD7pmvc3C/471XyyzfNnRVIKDjzDqdyx+vdwF9x0z1nai/I7FPyVZ+PCYtUppkhDSSzPH
2392Ns8SLGX3cDbFkb/nBtN52D/7TfpAdvk3ftDdcYYa/wYl/iaM8Ei6UQ08WALkln7ibOn1G7nr
dJrswm+X6zUzYqt5L0xghpWApWWXf+8ni+Wzq/yJbWvwXtnlPyTlDwRRZFt/wydtbvBUENtkruzz
37D7S8jdOi5F25cqv/auG1W26LLsurfF3H8QDKFTWkYF2WXvllmMZeus3ECg0isHRDY98W7hRdml
P86xO8yu6h7NFsCWXnyZF8/uvvfwDSoovX6Q3yfM2uh4bi3WJr32PoF8wet8zaaF5PTK30OaHqsY
nuJPD+Qo3/trXXBN/MZ9tJxnf/0fAAAA//8=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series layoutId="waterfall" uniqueId="{9A67E87B-C866-4182-8164-B984362A786F}">
          <cx:tx>
            <cx:txData>
              <cx:f>_xlchart.v1.18</cx:f>
              <cx:v>Profit</cx:v>
            </cx:txData>
          </cx:tx>
          <cx:spPr>
            <a:gradFill>
              <a:gsLst>
                <a:gs pos="0">
                  <a:srgbClr val="00B0F0"/>
                </a:gs>
                <a:gs pos="100000">
                  <a:schemeClr val="accent1">
                    <a:lumMod val="20000"/>
                    <a:lumOff val="80000"/>
                  </a:schemeClr>
                </a:gs>
              </a:gsLst>
              <a:lin ang="1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gradFill>
              <a:gsLst>
                <a:gs pos="0">
                  <a:schemeClr val="tx1">
                    <a:lumMod val="85000"/>
                    <a:lumOff val="15000"/>
                    <a:alpha val="80000"/>
                  </a:schemeClr>
                </a:gs>
                <a:gs pos="100000">
                  <a:schemeClr val="tx1">
                    <a:lumMod val="65000"/>
                    <a:lumOff val="35000"/>
                    <a:alpha val="75000"/>
                  </a:schemeClr>
                </a:gs>
              </a:gsLst>
              <a:lin ang="1200000" scaled="0"/>
            </a:gradFill>
          </cx:spPr>
        </cx:plotSurface>
        <cx:series layoutId="regionMap" uniqueId="{2C82F93B-9CB7-451A-946C-0B312299E697}">
          <cx:tx>
            <cx:txData>
              <cx:f>_xlchart.v5.15</cx:f>
              <cx:v>Sales</cx:v>
            </cx:txData>
          </cx:tx>
          <cx:dataId val="0"/>
          <cx:layoutPr>
            <cx:geography cultureLanguage="en-US" cultureRegion="IN" attribution="Powered by Bing">
              <cx:geoCache provider="{E9337A44-BEBE-4D9F-B70C-5C5E7DAFC167}">
                <cx:binary>1H1pb9tIFu1fCfL50c1ayRpMD9CkJC/xFjtxOvlCKLZDFvd9+/Xv0JITm60kHowfHqRuRLDEIm/d
U3e/Vfr3bf+v2/h+Xb7pkzit/nXb//k2qOv8X3/8Ud0G98m6Okj0bZlV2bf64DZL/si+fdO393/c
letOp/4f1CT8j9tgXdb3/dv//Bt38++z0+x2Xessfd/cl8PVfdXEdfWL73Z+9WZ9l+h0oau61Lc1
+fPtX/H66zpZv31zn9a6Hj4M+f2fb59d9PbNH/Nb/eOxb2JQVjd3GMvogSUlp9JU5sOLvX0TZ6m/
/dqw5YHNTcaoSdXm9fjs83WC8S8g6IGc9d1deV9VmNDD+5OBz6jH56dv39xmTVpPTPPBvz/ffkx1
fX/35rpe1/fV2ze6ytzNBW42TeHj9cOc/3jO9v/8e/YBuDD75Akyc5b97qt/APOI0Zvs2xs3i5vk
q35NlOwDZXLLJow/h8eyDkwiqZLM3qCD7zdLYwPPf0vWbqx232UG3MLdS+D+KvWYpa+JFT+gilFq
E76BxHoOGSHkABInlBTyQeLIc8heQNBulL4PnAHz15e9BAZSlJXru+yRO6+g6yBFyhbC5HSj68D5
p7qOmOJAQMqYhBJ8KkUvIWU3Jj9GzkBxL/YSlL/KaJ1Wa2jhVzNA/ACqyzYZERtxsZ+DougBZ4oI
IewNaOLx2VsD9AKKdmPzYy4zbP662kts3CxN729rfdvUjyz632WGkwNhCSIYEztlxoL/wGwoOzrD
5YXU7Ibm2eAZOu6H/URnHetvWZm+qltgHVDBpVRk67zNFRpRB5JY1CKc7HLe3BfR9BOInoydI/TX
XiJ0pqsqa0r9esLD7AMmLSguTjbCQ/+p2ywL5kZsvTf5+OyNbnsJRbvR+TFyhs3ZftqdxX287tbl
/SN//nfFxtSBadqWpGxrd9RzbCxxwKUtOSNbbGb67SUU7cbmx8gZNovlXsrNCn6avlu/HjTUPhBK
CELZDBMbvoBtMU5ttpGnmZ/2Akp2Q/J94AyR1X4Go4f3Wem/qqGhB5LDynO1VWQzQ2OzA845s7i5
ddJmwLyAoN3AfB84A+ZwP03MddbUwRt3XWaxftWYkyE/wBSnZIsP+P80srFNONkAB7Hnxg+YGZqX
07Ubpvn4GVrX7l4qtuO7dfCK4SfnB8jSmBZ9dMZmkQ4h/EAKxSzbnNma3xKyG5XtsBkYx4u9BOPy
Pk2rIW7Xr+pB80kw4EBv1ZZpzhQb8ms2s21lWeb36PRpZuClVO0G6PnoGU6X+6nijmOotkxXr+cO
ACMCmeFI3HzH4JlyUweE25MT/cOTe4rRSyjajc+PkTNsjvfTLzhO7/T6Ve2OOkDsqSy1RUbNHTZ5
gNSAbUq1zR7M0tMvIOgnyDzOZA7M+V4qt+OsW7+iwNAD0+JSWJx/d5OfCoxiBxMckpjb72fewO+o
+QkkD3OY47GfSuzdayc5bQQu3KKTHXl4zcyMQqLANiEoj8EoagZPVdjv6dmNyeO4GSrvrvdSSt6B
Jc1tNDzy5hWSANaBoBajiPRnDrOA4rIsQh8VGxzqZ4C8gJSfQPJ95ByUz3sJytm6HOJ1evfIn1cA
BWWaCRUxMyaWPLBMgtqa2hbWZpi8hJLdmPwYOcPkbD995dOs0dUrW3rzQNkILqXcRpAzcBSBI01s
lD23EjOz9C8iaTc6T4bO4DndT+tyttbpK2YyuThgKAJw8cR4PDX3Uh1QIgmHT7Dxn2fQ/Jac3bBs
h80gOdvPHObZuqrWt0FT3df1a4Yu9ADlF+TFrG3Ccmb3LbQCmALtNfbM4L+Ynp9h82w6c4z2VGz0
baD9dfp6lgYZGRvYKDTW7I4sBYqbJsKbKciZXjNH+ewFFP0EoO8j59gc74UXcPvLDq2Np7TxBJ5d
+d82pykEKgxxDNu6zbD4TzWbQg2HTO0ajx7BTLPNGsd+TtZukGbDn81kP7rSzjRaAqqsXr+izEhY
G0XQk7HNmc1UmuIHRKE+gw6ox4c+FjNfQMtuIJ5MYy4u+xnvn99/LddV9JqwoE8DdX5mWZumMnNe
alYHcN8QgT7CNksxv4Si3eD8GDnD5nxPXQG0AUz/57l+XMCvENOgTYai3Pw9RTlzn200aghJ0Zm2
bU37h6V5EVG7EZqaAb7PaAbS2fVe2JtnVKMP+ixL61fNZHI00qLHiSjUMB9eM1NDTCDEUZOWUwvu
xpJs9drvSfkJLI8Dn00Oc/uwl5Cc37fr1+wCQIMGE5IjrNmd9idEQmYEXGd7Y4lgiJ7i8nt6dsPy
OG6GyvnNnqLSvTlaJ3kV6NfsnuHsQNoCuYDHtsCZuCCwETBFFIWBjTjNnIHz+xeS9TOMng2fQ3W0
t1Cd3JfV/fC4kP93uzPVzhhAEGx3B5qFkjOMEjawbAIcNVNuE06/p+nnID2OnSN0spcI3dyXCZT2
K8LDUakRFP/N5QcNN5JKJW22AWbmrr2Akt2gfB84Q+RmP43ORRSjR+NVN0RhD4DNOMpnG8U17whQ
KBmYU/+ZhbTAw+txOWzcgZdQtBuaHyNn2Fy820tpmXTH2X2vb1+xh4bxAzQ5MTQ0b8OcmdwQUx4Q
wKPQ6/Qcl5dRsxuZp2Nn2Jyf7S02n7MyeuTRK1gaeoDKDOXTVsFdDjT6aRHfmPAZtlnoWYQz8fh3
FP0cnc3IOTaf9xKbG43mzVftcmLQWYTaCs3oG5U1q3Za9sHUAsXZYx50bm1eQNFubH7MZYbNzV97
ic15Vv6/aeCE1WFo/fse7Mw2DVrocbIR60i51Xtz6XkxXbtxms9rhta5u8doLdbR62ZALTQ7SwYL
s/XNZrkceNrYOjBtAX10qh+17MZD2PD691T9CqnH0XOcFnuJ00WgX9FHQMzDsV8QWerdVQPsIkA3
J9oFf4LP76jZjctm1AyPi/2MRC/Kez97zTob2tOhu9CjKb/7zE/rOGizOcD+TkLYzGn7PSE/AWM7
gTkcV3spHlcBzjl4c1y9bpsNdnZKalP1uPdMzZ0CpHAIUmvTVvWHF1ztp/m1l1K1G6Hno2c4XR3v
JU6bXRCPqvlptfHZ/P7LIiiK1JzBa0Y+bYPDzDWYzA1lJmpycpa8eSk9uxF6PvrZDP58e72fhuYD
NhHgFJL7+8el/L/HPUzggBSU1cxtFnpeeMMBKoxPHYZPItanYvQiknYj9GToDJ4P+1kW/XDfv+rR
AgR+GLM5DMsmJIV1eWp20D7AEK6iKXd7tg004HNofkPOz2B5GDaH5O+91Gkf63XwyJVXEBZwHO1Q
KAxss2uzKvXD2SgWugipnAU4v6NjNxSbUTMkPu5nqvPTGjWc1K9f1TFDKAOvS1j2T2zLg2OGrZ+P
O9hn/tnLaNqNzdOxM4Q+7Wdy4NN9Vb/5kfF4LQcApwjggC5ghN7nh9fMAcDmTomUKHKeWzU3c9Re
TNZPcHo+qzlU+1kW/aSr2yyt9GsGOSilISEgGI5S27yeWxu0eGCnAfa1q92b119E0k8g+jGbOTz7
6Ul/GjKce+e/nuHhyE6jfZPKn5wyhNYoRKAE3QbmFr3HZ29yNi8g6CfQPM5kDsz/p9z0z4/A+35K
4GJdr5cPxws+OQXv198+zB1nHs6Gbr2pnX7DRjse3/35FgWBqf35+7GF002e+WFP96M9GXC/ruo/
3xoKJW7ERtgCijZRJK476KvpY3SH4FhDHI5noamHorvq7Zt0ypL++RbNCwK739D6i/3YMG4ccVM1
7czHV+Z0YgtiYlPa2LA1jXqc22UWD8iKfGfE9u83aZNcZjqtq+nGSAXmm+smQrFhFT1FiN4oklEm
trQwqOb8dn2FtY3Lyf8ZkrpuU0vbJ2aR9O+MsMoXXUSjq56J6C5J2/G482puuVYsfN+JBi86Zywp
P4ehrHLHsyrjkviW6TtBPrSXnNXeTTRSj78rdN/fBrUO/eOsYIXnemnDDLfoR3/VEE8tvT62bgZR
d++bMmeVUw5J7J0EoR3fte0gTtuisW+CPgtLZ4xLO3Fq2J9hkWZ94tasOw4U18etaONlGLCicWSq
hHbShMk7m8j4PjWtYz+Ox/NQ9e2nWhf8KvKMZlw0be59q9mYXPhGexbFTZA6Q6rDz6PHijX3/PZT
7xeJS4cq+GYwlvuO8kVROGVvXeayVcmiH1h1GQq/PxutknSOKvnwzUoM432Whl3rWG3in7cG9Y4l
zy3p+JVNtNNljJ/SIIxC1wxHopy+a4L1mPvpUSy9ailaL/hMBub3LrMT+7BCNt5yVCLj64EEwUUj
mmORNZl/pLvYP/RHZZ8IyttDM+tzthiTRF4ngT/qwzENYssZhoD2TkZoMzpBlBJ/kfJM3Q3E7HN3
sEvLdIO4bd5JVdYu9aLipPGicBlWRI4OzTLpxkWv3pVjGzkiHGTqmCq3z/mQKb3yWqu5aq2kOPKH
IDuKDLP6GhieXbtKJ3Hm8lHm10Xc1SfEsg03oz2Yo+K4dow8jS+I5VmmY/tjeKHlkDWuL6z277gx
B0c2vLbfkSCzAicYh753PN9SJ8yUXr3wky5cxlVaXqRBU7q618XgMJkXC971QeaYOKr0pA4TFjgy
6P1Lu86/VbhLc2TWY6EXhs2yb50fxdxh3Rh3juZjfZuWTBpHnmfHN17Th8ctS4vlqIaQHeepbNc5
OoovZVe2iyxPxUoZrLSckBVsRTLFfKfXpLsY68oPbwoz8vr2/WjYOouXZDTq+tAirb7qBiu4TKga
SHwHdGnH3SApNXjb8zQwqlNzLIdMn5vSSrxzvyrUIiEZdQiv28+d6OSxPRD60bfxDK8qFmE8XvOq
95ddiqPr3JqQNj3yUpKvjMxLnBQS6raKWidDzaNVlUQJxJuV7pCVbu5HnWOlpHS44tmyMvPELWri
rcIgGhzDqulS96pxSp8lizgi72ityFlmEsvpM36FXM9R3JnidMy55w5maS57Mx2OZF+A703f54nT
8sFbpHaJFcjTwjw3RDbIRVU1zGWlp1Y6HOsTmpTJUoeDdcx61Z02bNSLrkiiw0I0Te1kyVi8k1XR
nNCwSa4GkvLU0ZkUhzJM6ytDVe/HAIIZZeG30WYfiQE1ENvRnV1mfBFKGTiZDqsPRkPj87jrLbdK
i8DRvSDXJY+gtewkjR1VceWYMuxdL6KBE3a+7baU107bRJeMpzeKl7HrjxBsI2NHYe1fSZkGyyQj
oesVaeqG2myF01exfVSOMnH7SE7czroP6OkMFmY7qGMr4+OSxrI9tGlIr2TeVAuop2g58FIcW4In
Sxy+IXrH51VzJlRkLos+7E+HRIyfWMz531YiwkUQlbHT50FwYjW19cGyRPMu72TcQ0lV0ClWBt3h
aOEZt+bYZzkk3x8vzAjSC6UfXo4tdGPk5/ZRNnJ+1BgqPO2IofqlX/n9yqNj49apmbhdJXzX11Fx
njStPrTKxH4XlXSNvfSD0/i6XfVeMjpCFfUyqVozghimwfsuDqKlN7I0dqUfg9uUhRBU21DqVusB
RsRmrS4AQt27gWekp1oE1UVY2d1dawpj2abReJjU1Fyadp4uQm41q7Kyk7+LzLYvg9rPB9cH/H+H
tlhR0RjnIurTC9I2ejHEvvmBKhp/qwZef7aIz6+tok/fF0XgLwdSmKs4581ZO9b2cWjyKnLiyIiW
KMXEULqBbq41Z9mJHVRszSosacaK7rSnRXpmk7w66g1BLqpKRG5fFw2kqhuufZJI20kMos/rVtWn
pvLa00rE3pEZiNBtwypaZNyGyoz9C6Kq8Eh7hr40osaynai1LdeHzl+wsKbU8epgPDHjPFglUZic
axp7H4N07AInyUX1ZdBUR85otPqUtlF1VFGvqJyR9F+TuonckeXjB9Yy6uZeaJUOjsKofccqqo+F
39HTMfC607HLWt+JpRlivRXBlZANuaZ+S1djFuaLoSvqwZVDHXzKi7y6ZKPsL4Mq83wHiqk4gkXv
10FUxB9YwK3KaSTpl13HItekfHRDrMoTUdbv62aowgu/ZKSu/zYLqSLqDLIjkfn3YPhxepT1Vqk/
cUG9tHbrTDawRJFphxdjFrTUSVmTLBsii8XA2j5Z5mY/3tl1K5deNKRuWWqo4IBx0jpl2XmOHwzN
YWcmH7q+Lw511PlLLFLvGFDGiyZN4/csH+qFSK2TxjfyRSFLjaIynL6tR/rMvbrN8qHUfrA9Mfv7
n//5kCX4/2HMjw+nA7d//IVNWZuTun95FQ6Wmjz7an7RRM33e/04MnrySb+TOvNyN2d7P7qJ/82X
z/zj26dbqh6jj8mLpJN/+nPveLZL6Ydf/TBu6yRLeaDgfuJMCGyXwu4dE97wxlHG/sSpOQT5a5RE
cZikjSTo1k9GEy+81+l8wu35nlsnmWCDNqPolVdk41xb/42T/OAD//CRpydO2+yRwqAWquY4Zey5
jxyTsExJF4l7m3h1o5Y057kRu2be6vFGiCaP1twoRbVKiwF6Z1HTXgS9CzNsfvXTkqcP7k9knahA
DM0iUkZaHHUqiauzWCS5MThZ1Iv8q4jqsM8WhpRxyFzfsji5t/psaK7ioLfitW2L3LtlCSvkuS91
kTMnIboCKTwXZXIRELPu0oUfizLKnawTSXJKrKEAyX6SkOEdTVgafjOqNsOYJ5DuiCQQDz2JI9BN
YKK1SqEdfjqsCOzCingaR1gk0U0gA/ve6+ACQ00kPOZHMW+r0joaK7/WnTvqHEeQxqanqbf69eMJ
8rLPn49jKqdzEhha63BuiJq+fxLHjCGzK2lKfReSiEUaCoUJ+CJKUaMIV2Xf+WW9KGE9eOAY3Bjz
9LLjbKioS+CpduyklkEKc5AhWCnJOQKwAt/9mkiKZORTIm0ubJtiYUrBbYac/2whFSxNoGNT+tGu
EbLkqzr380of1gZras9h0DjjDVrUBpOsvKA3PHjlkgxT5JEXOGXYCAhAJL2YPsqKCPu3YhVafAoH
enxUDF0mz72ix1U6YBVuM/iJrFaRYZVsldtlyyp36NI8Gxa/mdoMf0xN4ex3SijOCBE4C2k2tbqP
iBU32fCR+W3URU5dFrK9GuNRZ7e1aUcUMVadFeONRVMDPm9iZCQpj3qZxP6wHBNJan+lmNF0HyEX
JdjRWSEj6QlrR6zZVMNDaQ95F+f4qmq0xKxp3gGjWiUBHqhrz8RfkDACViQ+Byvq2gqM2hVxE46d
Eyga4q8Nf3zdZ9P2t+9qbYcMIJZ/Dq9EsQaHqAgbET2iaaiwp2uQdCOXgyyMD21iZVaxykZtxec0
sPs2QkRHAz/93YqabvlENdkoH3HscKAmVCAK4XOxM8PM4zLvrQ9VQ7BC6gG7x/VhMdbgDw9znoml
1xlZX8EvZgMYHrdeGq0THMwDLnVlH9eXlqxsL1whzLfbqxpd3+1ViSpVtO4TQ+CTPq3k+RY2v+jg
jDh9bKfQPiMCB8DhR/0EhBFqgjdETaq9MrMkAyUiirCmI1lPWurX3OaK/WPyyH8wE21MOD54yqE8
5zcTRmX4Zj98CIJBxp4DD4jlrteZXngu6cjLYVkEpcxtR1GqwgCOQqELeFcN64WTJ0FhvCv9xOBn
XhJYzC26rPdvTR2bR53XcLmIrDSL7zgirfIqyWSCX9sYSdxd8BYh9LiwQ6QccrfgDB77quuE3Z6X
ReD1mSMTMyGnzCyJWqRpqYgb9nVTek7W28UYOkHalrx3/T5qIQztWHYDvHpDhDxcKUoafi3jeuC+
a/ak6ZrDXHUB8ZbZ4Pn1cR1YJthpIXwdRyg1LMX8uEdupnGKKg/lqlWWzxYiMfrxQyczqm8aHvve
gvGaEndAvitDmO3XlVooTbsIwXfsH+GcgHpRZGY3vvNUapqHpCMBXflGZQfmMo+yhH8cROtHxkeV
mX3/AR48q8+Mqk4NhISe1dyJUsry42i1fpo5eZaRoHqv+jGODj0N2wYPk9tJ5qgoYzRwrXKsCvsr
SUI7vQtonrX9AktlKO5VU3ed6UZxV5HwqPbSQtiLJjJFLA+9xIjkuSKWEUWHrcxpFQf3gZ0yhKhu
T5hd8rORZS2W9EjKKg/eIyFeS3OZpjzPreNGeTqIT1PRR4W/DFu/7trTTni+hofOk64RV15KWXEs
Qx749gprRbLIydvRVKUbV7bulOMbXBb1IvDKMRyOO78yAn3Y6aSXmRupjkPBtrluxN+Z0UhRHWNx
dIbndiypYF2avA9xk3pgdi8vYmpZeKs3Hxpax/gOiTuOx41ZxYuvY1Mo2p6Essx9ekR6w7AsdwgF
IojDPg1JEjuCt8bQOQigNKbjMwGjsu69AbUANxSBEv7F0OVdbl2GnhF28cqKmEHz46gZlN1eyJAJ
rZxCKR+KyyprEUQ3lu95xviO87gCp4yhgMo+g9YuAvHOYF5pxadEF5rEl2HYhba37EIoAn+ZaTQm
li5U1kTS0BqxSZcmHHRdLMw8Ckt7kdamIdK/qU9TPC8JY6U+Nr5dFG4pLQucpXajYUFcIoPpJqCf
Ie4tCtWbdMGDCrN384CkTCJn0U0cY3Ed4S2rgtq4ThNrUvm8rX3EV6pDfGEuxxRl3cNalQmuyzdT
DWoxgn1FaOEFW1J5eFockBb3IHqCh+Q8oOITifuJzylXITwJozFKQGGkkR3w+6JAGrdYlVrjyCa3
s8lgFa62AwSnQJA3RXNTh2mjU/DLCMbsMGhGTvozO7QmkjWQzsdriZWFJzB8VXz1jH5aYLI0JuTF
YOCzWCUTa9qW4FKYWLvoQEOLKhLmuJ1PWSJi/Qp3K8Bnos8zeR0J7inm8k4hw+rkVkDAi+3q8cYK
8fvCCo1pcl49PDCjwaopXVpZEcBRYhTTXwxR7xkzdWlcb1ltbC5/ZPLmOhkONDqzaJ6AAJIaQfs1
0jLX5aFO2YBJF3TEjxw5PmW+Nq+R1fMz5YgNUNnY1lhqVT00pX+cEjV4wiFR0A7yQiVNBi61NIlx
Cc1xJAbSCop5rXIic0B6xvETQfFhbPlm8VVtOJjlkCDotc2cAqqboXDzLEUoejQ0doBh5gbazfKQ
XoTYeCm5xoilQN4bd+zlEIAVPimnxwQ8QMoUibTCtIKPo6E5Yl7MlE3s3SyksRkaUIlJTnchuqww
DmVuhtVV1cFE+oahxtiN+COLWcatpWGKNAqPRxRb+/zQNwV+FmnZ6SaDTKvQx6LMqw746taixVci
/RTLpxJ2Mk2+bD0s1wqRzHRD2k5vvPVtvMUpEs6dk4xioj9tpB90H5vYj329Sn0b9w0KRnx2FFWD
Rep3bLNWkDtTtXW4ZbkK2xLk9JpFuAksQIaHh7mOYOdbUozS/AjPLbTbRV4Ydapds/I9PFyEAX52
YFHHuVcfx11RMNMBTEGDlJg/iXMD+4rPoqGRob2K4Cz2wwlTVdxnRzXPzCRxY8XjpHW8yjfqY6JI
g+uDuqjwBqdRxOdJ0eDfIeks+UWYHRGGUyCSi8/bqPYQCHRliKeTwM/aG5l6vZEsvWGc1n6noMrD
Vc8KCg1jl0Hc2Ms4gYlNlr2Reqo6Fgqmqv9syj6EvvHjLIuio20wEdZxUIarJojTLL8deIUNKEd5
GIAdh+xBZpC3isGwyusib7xhgZ119ceCdUEnj+rN1Hvk7sAilvdjhBlFPpJvSzmaBFquLvnEPtIj
CV26yL5NSxxhKBhhV1EHDpCGTvOttaZ4K7HAcX2h8UMzhqPjUcovOJg5SpVTBnqQyRnLSYkr5EAm
+W5FU2FdmdiEWSCTJOLSWzVpUXr02PeKEfcY+w6+luPhpJPEOCoEj9Rw6JFIyC9JMkRZ6tZxHA/i
XRLJSZ5q3mmEYH5k11CVTHoDbF41QNOEK0T/E/MazQj4Sxs7QiQWxqmP4TjHDbP83ME984yTzquQ
5DlXLJxitqyBuTuzIo/J+j0fimTwlr0XGkOwkl0u4gqFIQMNiI5FPFt+4T4jmA6MoQL4o8FHzEqm
yWQ2EuFNy62kJcHi23AyrDO46kybmrUn3SgSz3ofjU1nXJdwpiu+HPNCyS/Qt1hfRpejNnAYcnOa
g5enBpT/mJQTA2MNfxWetUqyLv+CVGlQkK+8j2V8LmWRD96K06yqjW+dJmHvLWHRWCycKmZRYbh2
TKzyRtm8i+oPpl+Evu96YmBBf9VZ8G2KO9XqtqCfK8+uSvOwjJo2Ua5Bxyq6GXlDeeYgZ4aAw0E9
IINPifywakiDVZ6EirotPjQsFKg65CX6xXYmGyyLPBzBHjSuD9O0HtRNHLeT/lODP2kTeP+T8Ooq
ma5IH8IbL6TTZ4KYBq4Y/GG60GONwBVtk9bT9bGXQ5R9eIve+VgPJF+GENRJKlUyfbNdsvApoYkU
aqn4qoIfIL9M6tTw3bIfSpTCCC1N+7IJLL/LnM5MOYAeRk/R465IJyn3jZGD+xWyBHjjcMvq42I0
sb65aQBgE7iBrkgjz/Rl+yBRKpi0AkvFuN5EbKgFjlbkhGne8PfRRmGhTDjducAZJlgNRlwYE42l
LDlfJH5SZJ4TFLIxrhstcsy57pDDaU809Sc3LuA9nmG18URW8yBwRhbBjjieaCYhz+mUZFqkXT+t
ScsbaaQd5MXTJFkGYQxpXG0YQqU1Kb0Irey4L6+IEb4LKIste/nr8GoW0OOEHOgHrGAK5YYi9XT+
5NNgNqjRuNhHOb0OUAgE1Zbv95CGLoOaLQw+SVDcRpN0IZs/0f7rx0/5oieB7fR4nBiHPa7T7yzg
+bN8Utn0mdFVlrzeqkYk+ye5QhwASfr1o56XwFHbx8Fzpoln4SQH/CunsP5J6qizo8L24Eo+rhEz
6rPMLXKP8wsczTWtbiWDCdRGh0A44yUHZFvl+GtanqcQ0NuB9WPjx4xsiWQo1vkspPWQuh9qiN41
jgGBGtMCxfViVVX40YnlmMF1/h2f//lA9GwhcSBtRdH0OB0g9nTyUVCaJE5M7wpVEhgKP4LFP7aG
CLK3lexfT5CYz4CdZsi4ZQqcXIrtLdjRN3tgH4fcT+tYXm01RhegchegNMAGIVY9r+x2FebeWL5v
OjaEi6RJJ33OSqgGoxo5DNFvKHq+0kERQqnpaEiGtgr019gTxU/wH5RpdNbAiqt4I1Qd/DrIeN9E
HvS6tlsNCALeDJBMhaIxKCiMYCIkzFnRjC46FSCfImGZMJ0eqgX1kyIvcDnkwyPnemCIJ92urCep
yTdq9teTmOWBLJQRMQlkp6fdq/9MhfSBNmhQMuNOGmWLB/ujNS2c2OaTAk5LpHW+RMKEC/Tr5z7n
HYDEYxVSXmiXpZDZeQomb4bMygxm3/mILSrptGYeV38H3KOp73ShbvRF6uGXTGsnCDJEX7/Bbia6
eDzEAMlGqoAb/UfGzRetNsw+YHdQ7hBUV3SmFOuNSd/ocm2QjJzBuA7NdVSZ5gitHegYTPk1I57L
0bSiKRp1BNSPkODGXHBrqc1wiFLv1lNjKsrDrMgTb1gaXlLBVUCzxeTo/vqR/5w8TpaZdCRONJ1+
W2O2bgMr8OIQxfc7LjsUEFYD2jZItBJl12D5ahuZwS9lA67DID4Y08wc2lItW52ZefebhUBmyTgw
AD8AivQnagBoWsJh0c+lyFfwHVReG19xzgs6YY76Opj8tqTPUDx0my7kI3d1Ug00d3qFLHnhCG0G
zXWSI2R0U4OU6TVSuQlUXCGykl4lrU6rr7/m2WS1npgVC73EJnKbOCfJQnmIzc1K03l2aRZj/7Xf
CKOJpBKYZW483L5kU4hFo0nnpzX6dfCmc7/5b5mFo4Fw/jliWxgfxlE1ec4su6AIcSuZfU1jYaA8
FKIwAse5HcwafjDzBEpKld8go5uEIv2/3H3Xkt22tu0X8RQJMACvDCt1ULc67JZeWGoFBhAECBJg
+Po72K19jyXXto/rPNyq+2KXvXotBgATc44wAazPaGmC6MS8dgfPhxpEzk4qrXu63Tdb565CbNZK
/g3GGvw+xwCr0hjiNEjeMcJ/ygIWCrKA9xt9HUsSI3Nqp1F39g45caP7bB7WATfnJdLhM4WsHLgX
E9vqPcxal+eRm66tMrlt/noFuLUHWNzzXceT2QgQ5sdY8mqD0oryBcgx8VpIPC5I0jr8qmhKpF5/
s0yD3ygYPAqOy0LbEj9A7ybIKX7bfjAz+8H1Tn9OIhXtidd73VOWliOfCrZkz+vK9T16vud89q3W
0qgr8NEyTxS7Avamv1/Q4e9RHL27wHOCScHJUnsg+W1aiEWMsqyV/qxRqZmhoKNg4Q0Jarpe0RF1
3ZBCW9Btz7Je1jVJbW3moc4Q8Of4YzVspXcyMmy3Z+NZYPYMLAmmyRI62fGjsNE+PGqkHFNodQmw
fW1asT1vXbxTNj5qOIxCg7ePAVI932mVd1KKyWXB2FGowHb6ZfOrieXQI9DxECd2Hzux7IxKPrxd
nrNqB+2YAswJSg28JO688VChddmkIwlqYYx7EGDcmcA9QHGxTdfGiHJXLEhDZOZVpVxOVQje7lPP
+jJ8dr7bq62EVaCD3IBim/7N3Pg9hOPtJ2iagkRg11XS4LepQcu1rwKuu89bAJQWoi7iJ3qEaq9V
3ZnaYUag+GfRiOwHIIAx2wlv7N2/XxEV3FjPks6f6Gb3yTjbcA9/P4G32A2osMuWboiVM7GQl90k
CCyYp399G/tJmL9ERYoTtkmCjQt9lgioyd+efKPODtCrymcZ9nKi6aRQvn1XQz0gGtVi7IPClIlq
7twIxd6c6jpSALfYRJxKAXnOHepNUg1XHWrvhwVILVvTcQ7AAE7M85tsiCBFusIk8iGvAlXQ6DQs
42Bf7LWPeahcjeziXLZi2le+Q6b+AR6cREPbJwwF8/fXT/x7XGNoaIw6fH9qPC2F3ODXACzisu7n
YUyeUKL64McjY8h6Rdy2z9sQSVZ4qoN5J1UX5HD4VzW9keZerPcpTW07k/IBeNs+pcnQoPo/NZrQ
PUQOoMWCw9C5ndvdIgAka17OcqfrgxVQ3bNJggHL6K8f6dcxjBA1kMVTHz228d4gHf5tDIG8DBM0
lu62HsUew7Y3KEyPUW/vV4/ZECfG/M/JzvfrRTjy+824tnd9+PUNJhD5IcX37e1P4GOp6qFNfYXa
WqVmRJ/kf3Y9rMvd7IvSCO6E8E8FIZ1LTBfXtLfvwARg0j0fT0SHyqgfhx0y+OsL7sH2v1MFMPSw
qyAS7KIU5Fb4718fcF63pTFbJE5J7xkRZYmUCf0cG5RMf1eE/flSGDqGvQlGTdAMv8d9WRK52iqu
Tu+Zq4vAj6GSIIP82zz1tw0Qvw6FBkfGvHs8cML37zGn96e6bBfNv/othAo/CysSix0sNFTuhMLM
XC8zX4aGJGliOvAAabf5wQjddb8kT+3sowz+67f9UyLyhxeOCgKvgEO485bVw43/6wv3fQT1pKnH
o9mIX48FiZa9lLHoSWrVj3HrkQ1naqzA+vNUlht4jHSKqimQV8CRIA2qMiU0OMlrEoIV8+9kCc26
Oq1ArSJ1Wy6NCJY1Kwn2q0/jMEgA9KYlUKcWsrMbmTJf+fEoc2YikMDXdAkUje/4ezIgYsDk9EPZ
y2BYbkRVOw4pj3VxA9Gl30JCcgIEnjTQy3qtxhT5CZ0lHr5Wp+Id8AJ2zBDN47cC+x0EF29vc64l
wQ4A0mIHqGZHPOTQijAg2D2xeN0A/2Kb3NKx22FG7x1108isMG6+ZsHWpGKcZLCl/Wh43+SxTrrW
QgD7TsYNAHTq9CfE9obtYVue8X63ge3wUjI4cJ5AvUVMCs0ULikF8G538RHqmirrFokurkcoTbq2
e6IAZDm9hU6Qh/rcxr6301SjM8gF1neGgM/rSAcIVq2EIADcYAL9S9rWE1Nl5kHGDrVeOuBws4jc
8YHrZC6qAWb/4TFaudvUI5Qw+3YIdNIn8a2aRshbHhsNHUSVY56jFjnUZgggwpUB4NAfK0iRkV2i
eJnJ5yBa1glidTmX+r7nvBWkaPvR88HR4BSJZcpgxUAiXvRqxdjm80Kgv059D5yZywAaBhHLVoiY
52vBx2ncUuSycwOehzODpKqp/fEY+t00v8a+FGudlyGg4D6VSS/NSw9OEGpkOBH2/fpnjByQTFfx
NZNAFNoDNPoxscB33xBASDJ2BHPtpz3NfJ8a3RtO2SedAJlgOMppnTrjxzJAhK1UgtsgArrKWXiO
P6KiUexB99zrDrKJqiitq2p+iNYGsuG1mctjEzp6any6naVZ3Akcm/qYmJhkC4/q26SZOh9qBmce
S0zqU1hFakyx+urX1ujupfIblS88KMGSdHQ6goYB2Un66Ipp/7MSWI79rOPreG50noR1jdH1PXNo
kyUsWtXYD1vbTX5BBjoVbPVphxkby6+1tg8kCPWVCb3qSrpxKqIR4ghUsdXJKcvzms/sPtH1gKJA
N9+acSjzroYvYw37Po9KPlzYRuRhLXukkL2OQvw0g0o0bPvkMOMnzwxMwatZlD2iaCq/DVx0R7EE
3ZauvI0OdeurBx1CNZJCQgxJrUdV9TQvG/vSeX0EkslCWcpIU/hk8i+hz+smVZ5Hr0MQyAczjbD1
t0l5D1q7AdgxUf4tgAgJSHugg4+OtHVz0GvvFcEop4+jC0GFIRTk47rYCx3NCouFnFlWJrys2Uvj
YBQ4o3yxX0cStkGhrJ4AwDeyXlOH1jHf2RQlMvdKz1wkRy2Th8HU3i8OQtwIif5VNE7BkJWsVl/8
dtTXC/oKX41xsM/QMtoTsMrNlwVA642fCHeGLsO7NILWJGeIft+CeaZ9um0sqEHoaO/TrIf5++B5
S0aaYPsyji3MCbzUkDVu24iZW3e6SwG3GJvrbRbLJbbVUKV+oJvbNUgQiAH2Z26mHb3A0Nvpi1kG
cyDakquokwsMFdFzNK9ffVuWt+Eu5nejnXKQ3n6TVot0SR6tihZhMvW3ug7Np1UvQAt95MYVlMgC
BZTIkqaKdOpZGn5BWqtSSrr+qFDgp8SX0/0S9OJ+rNdJZGKaqqehXocXA8cCSYfFwgIQGN2mLe4P
6RoDG4yFt9RbFi5svuNkrLus31z7pZV6SyE/ks84bHAAqueCew55y1kTwzJr/PISNn34ZWTxcg23
j3EQxIQWFy2ntLTeAK7EVtcx81STdoHgX4yHZCtnQA5b2G3GAYaTWBwQ6OMYnpotOU2Bqu9Q5KMw
nGvzRFSvj84uwbHVLv5iaPk0g8F52ga5seOgwzVtB1l9X/FCjvWUWFsAoFwfJsOjMjXhAC2hqKbU
r507Q5+tjwMQ0iCtkpE/8X7irxS2osfWlOrVbW77bjHBc5cochOiKjnCU0DyYRmmByCfXhrNvbv2
zCg+b77qj7QLSsA6EDrc1qsfYi9bEJH8tmFgKiMRnxLUAZke+/YoImueAAxR3L8jl8Dv6aGN6fgJ
jPFwx/vanIK14w9Smu2qGtuhWBKEXBA0srntQ3+6GBvOd/1YmkcD19xXKhyCAxlWB7OSxOIB2/oh
oJO9Wkwyn5t5oQqMIuuPZSzDHMQNlJ8g5Ph580x5XZa1ud8Iq58YSL1Pw8amR2z41QmLLbnZAm8C
ABI3h46X0TW0lwHNJsm7nG1rTzHfTX/YKk/dCYhD7ip4MIYMZaV/MHM7fNKTDSvQPtt2bXhor4By
CPBWUj1WdOMSMVsuBU0EOwVQo2VOb+EH5ioKzYjxvnklAYB1vUbh1vBslQty8DyxEFuwaxFRl0yF
j66KcFl1XJfXs6erO/B/3a0Xrv1zN5kv+E4FCUITPI8SGUxrk/Z24S2w20gHzYUrTT5br7Rz1tWz
fwOcwD41xLnhWJOOhhmvg+QqLJVhB+7Lnl9kzXQOhWG4pQ5KzJzxTcIctU3cpZKW/a3yUA9drd6Q
4F3H/jyZ64E7SJCCBd65cx8O8gNdQu8+6Xmjs3gxtSpqrs3HFi4TWUCMuNZXshEK9i3TR4BTyzLw
jokbx+3jynpj6+Oeevg5HxbVKYG3puDxugjAtXDuBAkylyyStnyz+7VjRm1QPc7JptZM+V18Dayv
DPI5QIp4NQGYmZ6jBryEQRwxeorgI/KrHpjEyU1xAs8d3E7t40bXkrh0XQafw6GEYOefWQitynHo
1t7ktRsj+8C9SrQo36uOm9R4ZdWJzAv58tBQlNwpqcPuXq2Btx1nUCBwBiYD8a9n3i59RgwUJjdJ
h3CaA13bcgXO9dKSqcniIBGXyVsXmCy61Yv5RvH6e3+RORhEKXaIR5NIfpimsGVTvsZt3MFVYUeF
9cAgvMtssBJZhIHt6mtRQzeYyh4ChGyblqFPqVy3B4A7rTj1TRipopqj+UY0qKfzdmmWE63CgOUx
8+sE+HJrgrOojIZQzkbJmpJ5WR/jiUwwfvElyWRbhmOahGJ3oIFNfg60Z745jtSEGr2So1JlQIvK
1cSSDClc7akMqlHgWHCq1fHH1QtVgsTMsrXpMkTSCX+gfA8OwK8IQgOLi1p3Oo2qIVh4IWQSJHWh
yaKi6CbwXGyfIDOU5akdWPilcu7zttXVU1XrzxXXUZuiTJAP85y0RclKc/SxefgIErGBMCvZrroV
HjJDG3twteGZHvSm0wQYr06ljOSD6bs4NyaGN4o1IeKrm+TXqSq3Q6I6CMyqpbyB9o35WbCM85Bv
2GzCOz7W9CEB+mDyxoGFxHzAhEkBps3fAqXFvR76kRVjklTXo+rVgx3GCc6WpXLwlvaySlJPLvws
VTvkpB+6gxjK6KEXflDwqVZXooy8GyKW8IpoyOlUNUJWyVEW5YSUOMvYJva4LYR0KfpAdzL3uRvG
QgexugX4OE9nvZtr+Dj7SzaIqs3CeHQ65YEsAUADTbXnMcbDFSvkFw9baZpvJRSZw7GF8is3WJRz
uq3C3GKXx+bfxKLLmxb5BW6h/IhdpznYhMeZ7XX93DZV8Bmc8HKAnJwflc/lIdFJe+e1vsmcjOsX
v5dPXQsYqULhdkhI2X5SM5lUGlGlPlG/NBdLaAnPqFlaljWAcC+lJnjoyof2ollchiKcfoDR0V7c
HDRfRU2Tz6KsghcR0PnaQVOYR3pQZwoxwzNkIUTsMW3RKW394SYuS4q8FcFxn4Th11DsRfray33X
Xsj4qhzzmqKLG0j0IHNQ8bmP+kZlo4HlDSqoTYHGTuY2yGiHOJLGXtNGN50eyWtd15NISYd7SNsu
qVkm8LsZiFnMiXrV0VnGliQ5SnjXGeRaorpIraZ/aVRtdSY0pf5nbLyzSbnHZnfyJhHnk269UzNE
5GlXtB4C2Hlt2qye/hBFS/tqHdPYHlB5HpQtodNXZUThX2PmSq+QO8MEipTmehmtfhVkWppsBAHu
0sZ1y9dpWrFWsChRp1kNfv2bg57KpdCKuaJvHb0Aw68g5m/g+z7tmPN3eNRdeZBJPV2FK+q31EM6
MuVdOXhR4Q0ShIG/ueh5GrvuU6LdkgngzHnne3CR2jkJHqD7Yhx6deRwaTzNdXeckVRdEP36uViG
um6RynGkntAXe+qW1nPgZRbm7iFdpR/pwmgHehJaaUyiLKxl3YbCHSoXQ+QjRdYKJGmm2MtYl5Xr
0BDk1LQvt5d+tL34QFQwjzmqilIgpPFYbTozga269ej5pO3DD7GlJbx9wdDQLx0wZ6/PnMeWtjxA
yiUW/0bUKlY8Q7W9hDq1Wy1HmyXYcKM1r6GsYl1qQQWF8Lu7tZTiamUlIJ1stCjA9F3ngFpRGE4r
y+GOtHpoXqpKhKrKZywVCHzgEqK9Sd0yqHg6VLv/82xr68kf4zAuLipqKPNlX0QDVGAPpU+gCjpq
SPinPjdr6PntXWu1wDiEHoT8tk2thTrFpYvB43+XHk98vMex7dec63qJXiITkfrhXUbg6V0KM3V8
J+1JUC76Ct0vdlEplKy7jgbrcEu+VWHpL/ERpMyG9TYEI28+WT3XXp32DACch8q2bOcYWwTC8fRs
Ycsc2PWEhHK59Vvur2Fmq9EO4rhBd4XRwpbXqvaVMts7mUfdZNf+ilo83gbjMPS/YwY5NpXlA50i
3cRFDJS7oRff2mFVUMg3E3Ic1A7VcNCatYjH3qRyAX38DYHNAKm75oiYK2+QRLHw2EyJXFcNfYAD
x99kEPvbbg6Lql/Cpiv0DC04B3bQK3a9IfVjRenB7A+83JVcW7i7Bx4WybrR8AhFmnzWzHZPHnTf
Eyz4MMWlocXaKaCDlt/8XiDLAnVWG1GoeOR17gwU1Eu6kQGyuC226xtFd+FN5e4A4roTFArNtfJL
mgkS25s2WFeYKamEjcBxSBS11z2gQ8KcnAekcElKe72G6dLPoj+ayYe/ZmF67sHsO/FNb34pEFpD
WaYx9lGbo4/C+nFsvBn+4dnrCmSgqBDLVkfR0cThJPNSsuXV28pl1WlQzUPwkYlGRPmMo8G+Ghxu
Z9KxhXva72FrRTVi2qAukE6Y8WTrSLhvlbfsiAsyatJnm6irA/xjrvQO0oLre7Jk4H1W+qFSRbj6
4ykYVfKpc10IwDIpSaUyAIowGadrso63ksW+zYkf2ekFolwIelOj4f/IoDYeHBKkgEDxDnALFnwS
yjQckIffLJCCLSlcrkmRiLi7eNWowIPZCMwsXB9aQlRMVji6WQ9DdJp4U30E6YmBSZbKSylcH6dB
d0ObWQBmrxuktJgbJb+3nq/wnJs+xIFe7lYMdh7ykvGiher3uwdZPcDDVlfXHsLw+BnF5VzfJ62E
+3UEndickMHEFxMmUfOKEEnXI3Vh+1HNtLyBgaf6VpkAb57N2wIjRWmBjGxbs6S68ecntkT2bjZd
jUeAvQ40UyIVomkiwXSKiH8MAB8mOYeT/RwAtIA7H6rtf800hL8xEmN46sO2hXHGRA9DWanDRHr/
JTZjkPIEDpna7E0K6LitKcQT6y28nqTJiR0dFCFdD3aNN467cxUb+CbGfoNRqSrnBbfLu120i2o4
032yEji90Z069SkMj3nlKMzPyHxKoDCTTmB8oWiYgKSgX8cbarW9rkjgWO5HlU4OkOhq2IKTCX64
qcdTQqeafA5NzapUIgH/MHh7xjuiUV+fIqdemzQWJQezLoamzrGht/AEAC652yQQgBSdLXRcCAfr
R0592RTbsOA7VQSjBwTNUueO6h/zWPcFKcclm6do/ZQgWrirZeqNzrvBsY8jXNIWl4uiAQVBAxRI
EnVDu5JcsboTCQTs5SpTg14pV55Xk9e1a8Rl8XZPthzbDO4E8gWUuu3BfyR8zZpobE2WzGGz5nZe
2zFF25SpLGzdsA7x19Duqg3IGh2meI6evbLWyy2QK0EBBii5pp2WwaeGQ4sLs3lgbhW0z36RzNGK
ooATUKJD6UeykEFbP4poMXOGfRNZHfLzvKZmYPt7iz/MdAYMTYkqb1kn6csA/W+VOtt9oqNUL2ZS
KkUnOWCP8PpkjFcOU74znypvRksGMS5e5iHzuDEW2oARuMvnvrLe2bRY1LlpRPJhspO6TBGatKAi
F9fABZKTV/rsGYhxk2AaVPGrJhstltAfPzqzkrPAKYQkax2b92zNlxB194B4knFkp5HWfZxv3EPi
JBu+HPuIuO4jXLxNbgBu5QZTPcwGGtkC6Utw1a8KBv12Dl7qcl1eeDkFqR6tD91VJArJuvIHDG9+
Hkbh9MSQ7h+DsAxeFbyRLz6+EqXeghcHvvAFhD27WSA/PWo3YdUx+wXWuelOW38tUzah6QbWwXbH
K08gowlCecR+YHqUGSPNWQLZNL59PQ/E/KsF2JGzBYXKgIZAW7rUgXr2WBc+oEVOKLMQqP5Z6z4A
RQcPkKD062qB/ptCaOBB5hUblJAuBxcLCcQLKlol9UcTjiqMPkxtPSDKj4ztqnkzwJcNpcSytnIA
1wApnPoQrhB5r8eZgOglOVU+REBn39ay3c6wGK7TU9ksc/Q1Qh8acWoVk1OYlaHxJy9nLgpng+Al
oLMG1wblbsuDJvZzWEKCDWkj89cmMyI2/nK26wIUM43JEh3CsJ/Z57jvd5nZoEW3dIhjUe1HOfI8
KGhzb42rClLrEOp/GOWQxkPvv8KjjUUDg2UYQQ5Ra/XdH7w1GXMQrbCQFKOeV1GDSW0qAR27rsrd
3og5OIAGqdpq84d7R9mEEqahS2zMs2Jz6docEkGGug96g2Zpb9tWjVbl44z200Hha2rH4dWKzQVr
il/RzZrNKkRKlm66RmQ4ldBYtRwdM9b9ScK48nl3rKvFJcO/rFdtJEqbkgl8BpdmEqNr0zSiYL5q
17Hs4mzx0c3KHf6anvuVXQZriFZUMQRu6B4Hkg6czK/cXBOt0A9UTfJNKL0TGvJd+isF7zDg6Ioy
dn9Dv/6qLNyvCBs3yMpd4AfKd28x8EdVJsA5NvlwzH6X71d077pqGvUGOowxqUN0FZmcv3gw/TYt
SMH3R/5H3Rz+UxOGP/Zg+F+1fPh/183hl3Zvf+zmgC7OGN3/KwXY20X80uwMyp/++9ep+WqnP3/t
ZzcHNGZIdv4c0jHUIXtzhn93c/ASioMmIyDZNGFhgOoIkrN/tz0j/7Xz7ASiRmhxYZXHfYC2/dn2
jEO3hYOPojfpMA/+SUeH8G32/IFrDqGXxlkwPsQuEAL6PvlNvRCRFRox1biTguYnJ1CEFvXW8yxC
s5I1Fq/Mdy3w+m0qelRcmWjjMV2WVVxYIHTmT+yROSYuHjyHN4vtrh3b0S0vviWDoSlq1T5NWgeE
dk8bUYxsh5BKPx8qiEDAOvKD5l6T8djyLOHkXpfOz7ExoOwPmSiCASl9FeCaIBhc1gY9rukPft6K
8cV1/NFGjUKoUwTVTPsae9rPOxj9UXFuwHhcYs7amZeA1TrbIkeBxqKxDjwtz9hhP8JW/+oMLh9H
+qVTzQ9VTaglwb1n6It7H9RsTEmP54GxHHCyGV7ioIVb1SR9Ont4PPSOA2WIcjt3XnI2hp2h6J6K
csSrcbwsqknCG96KH0R4SxrHeJWKmTH3B/woZDE0DUX1hEfAa/DZWeJo0Lw0+Cvn4x6cDr2iBogE
eRtRpzY0+qBgVcvjIcanIryfmZ2K/ZttiCq74ShON4L+RvCejKkGNVlEU7DdV6q752vnim7EJTts
zVdROOD2Z0oKO+CGqI5F7m/VE1TvQIwSy3Ku+h9rP6jTQA1wyHIV6Ie3ErSA66qvZecFeA/8EWcK
TgVaHOls9JH/7hvcAU3LGFxxjmSm5eMjQEQBnDsGx+F12wGV03aaGd4eHXHROUrOLPAe3yYJWpix
fA2HMdcJ5gE6wN1Lx7DX+RycY+AyIvAPIBf3rsFNVa0Iz9Qz/BC0qDgUCINLwtGyy+l9Fk34W1RV
t80YCNi5R1Ikrm6zuIz3MhETy3ZSZzKKbjGffywc6R+BziDt5uYVehiM/Yb/akt0ooLirs/niaGO
cgrfkXhLY6BZDmXWdgOalGdmNC9v4y0rJM+uw7SC9WU7VDWmDHYKDD16L6FLEOsuflD9wCLHrI7x
t6zG7GQJpora10KFtkNPHYStacxQwAd7a6GFs9Rp0dwCUj7jnPTHdcPIzwPWCURn5WWGmuqmTrA6
eDK+JACxsxgycCw4TCaG1fj2MnqNRTF7+FMt5Ct8WaQogbJfOgKTXVhi0nZiLC9rz4OPSKx1hr4S
QOzN6jI6aQ1nFyGFEcrPJZqG5YPvcA9VPV6x0VuOVUyCa/Q3hMht2kghQI+hxQYFL9T2qCYVZlmP
D5e5FzeMYKGiYgDL5+quEGvVFT7Wid+55t7V0e3b8qLttp18mPqQvXawvSuGJn62RW87ieEOay4u
Ve33x8WnogBUiGUomMrextaTeHyv7K9jmEERQjAFeoBaGQhDjQIL4wdn03ZQ2vDjWIVoPgZp6AHK
kC5H9a6ztwmwz3As8Xu0xgOPtyKMcdRrRbjx7fQ2zBPkr1gHmEYLEMHCtUH5RTeRd4pqPOrm4Vqo
o9FQj1NELxSmcEBgCALxo4K0GmQ6Vo/vYTVLmPYz0gflxTe2v04a4DrREh3Z3L56VbO3opv7a3Rl
EwUcTk1mN987VRHWqdqi4Bod9fghiTHJ0Paxv/aAH2Vbj/CF+vgL6ECWBhvani3hkdcdpAzegh8L
ZpeFI42zZPIpEPtoTCHHNuc5HkGl9agal0b6J19FFD6vCkGxChDcZgydlwh+LC25r3H4+HEL+vWo
JwQTHTqXoZcWmk843MJsA6yiRKsT2vzhHwnqjLfYRPhCirdFCyDcQeTqPeK36zs07/FzE4X3ZG3X
Y1x6LI0mwIOinTGZhkUfxhjMmFAoKerB76+XOFxubSJ+wBeBV7NiBby965hHIhcSPwnOjx/CPhZF
uEwj2h5GCIFhBGgC6t47EmwyB/TVHVk5/BgS/G9p0fkRwvMUGoPlEnpdc4BL9CuDoKGAOB/aqiF5
lgrdAoVX33mzvU3U1KKJIqsua7NUbep1YxfkgKAg8RCzgnR+8WKbowcMrCe7excq8zAuOAtGeEo3
076SVi15oFseZYDvHiO0ZczRB063NytQvUuDTh4sBaYPABn4fGiLPXNPa9VMdzAXxHtLsqCrkoMB
otlmq4C4ZFm5GYstrHUAE87gXXRpvwDCU99G7r6Gja9sWtFF/GAD9bYYUQL1XYaFMZ9QmqsD8N+F
axB1cJPoFpSibEPn5RW2opwErLzhs9q8Q0f7ebxFt0CWnHsejvIEL/zkvayQfGS1rVx3XdacTqkx
XRBnwwok4TZyMVnhCe9L72MP5+ulTuLHP6Rid+8ZzB8buu55+G95DXwF4ODiZLd0UeRdf8yaOw4r
KOzC9pQ06wohXf2jEdhcaM8erVEU0wqrLmww0//6uru69E/XBd8HIRbzE2gLf70uX0Oy8knbUzC/
BTusQdqIb/3sob2lFj/++mq/ViNIERMY9XZXIgnRaAcHw/16tW1G+41m6+2pWzFB9kyAo7VrgU4l
/vtz/aMi4P/jlm7/sQggODEEDp//XAX891mgf+zn9valf7c93o+FCZBeEwoTCY32k3t/tj4OfPpf
0NjFSYQz5wn8W/joZw2AkwDxCbaZ3UeFcf+Z/1Mc5xxEu70Kd7Z/j/2T/B8W0l/nawDPH/Jq9IfD
HQQUwuJfZ5DBjtkvcTBcQsDVOQ27w1S76QBYnN1HdV8rwEMVkvgJvWOjQhjQGU/1FLXfOqTIUMUt
0AVs/Z4RNeURzUCoeYQ9o7tiFW/au+n/sHdm23EbWRb9ovBCYMZjI5Ejk0OSFEXyBYukJMxzYPz6
3pCsatnVXW6/+0XlVTYpKpUZiHvPOfvYZfs6tInzYi12eYpllF+pMSU+KLKWC0SSFCd9CrOdnXlD
oIa0PKd1I6qXki3E9TD3NQTMWe6jkZtLtIDG2RXD2HovAw9S94DkziZINbP9PIxT797NDFwB/vz4
nOqVMreGzd5j40W1m7wNSsTPPSbe4lC1VRbt2FNl9lkhIkDcEmQ/0Tu0LIknvxhR98ebPAaJ5+zc
Jl/qm6rr+OPGExi3jVPO3LgPir1zO20LYpKiOJXEalGrGp0YtoUhdoXXuvqCgcQPc15PtJ656Ees
aATIRuDLgyM3Mg6l9jGOeTcu2yxOyO35WdlZC+49kFbZpuhbrPi+3ZeY0EoXNyzATc/Eehi7S2PK
wAJutWwyG9IQ4hur8RiTssvOfEm/LCF7KBCdqoAqEAxRlYAF0EFh7BHCw/bGKZQ4aiTg7zTW6z57
P8MfB7P1U1a2x1iIYY+FTH/IeHwl3Nc1nC2yHC+gn6yd7dXzm1On2XbM+5yHDs7PpOrgKLhFdmas
MvYwe4pjVal+n5VDw06qrGzmnrw/uiz9nD7OdkVRVoFhx9GtpaNecBucWDtFWYCdkHENJsqhW7zw
Aqqm+ByWQtV+FubuSv6sb/PU/gSNKboYUdPdjfHgXHKkupcYpSWIMGieWhS5C++HajcPVfKUd1N4
l+vV/JkrMvuSse8RNhHPsbwkzo3H6fnEMtg4TLEtbsUUTsrvIM/smCSNc2iH+Z7gWbIE0Amy+alu
XMt32DV9amxi01gYM4mpkBUVrI/GmIj5tc60qeZlOZatbtu+pzpgntAAjlgq2z2rx+jJqCvjyluc
GFmotsZHcq3d7Lt1G6agntr8mxxNGxyOs6xMXJYS20yvsGuSWL8DlMfgOVqPaeMEXdqbjJTG5JxR
OgDMpgTiSlSqfrjto0i/khOMAdOEZ6zSmb/rHkzJBfNt+cTFodwPoVO/j3r8WTbtAMrCdU/8TRfb
uUYKnLvavV7YxF1Cu4tPJUF+7mzG8gyruCh2Hrbhj7RqtSuBPx3duTGcEzQ+7l5p/XXwmvAgLa3Z
xlO28DfopA9e5vbPwIbzz3O2JJ+NUSUwFxo3+9yI0mPY5BNmC4UBhQj11nNGtUtq+4oUkr0p3CTf
p60x35ZeaZ3GqVtFihl5yOdrxa1MVzistYA6s2wtuStx+q+KwQQPJmLOGyTXtNhyWR0mSjBLiGbe
VmNfb8YQwiyvi2KwymO0Nm1DvGs8YcEASzJb+pNJMu5WifZTsrQPaS2cL5NV4T3GMAL61xoNx2Jw
WtJHp03Nq4Ll9VnDN+rbaRcGeDKP3JKc63lsGz4affew5G4eWK1Wfdg9Kmc9LtWdQXj2HQobpgAp
VqJxMdZX7EhNbDqmxX0u102fJM0cLIsXXZu67F+UJUB/5HAyskJDHpQSCO2EC4Tc5huL/eRrTnZq
0w3NWe/DcWvZ44Q1qzeedYaVgyEc3SXVN85nfWKyNTN77HyldMEnzoy1G9lMYtdWEk0aNba6ZGmH
d6pW0tvmeC9vBjo8Qj8PIUD7MXDy6aDHakJ/MzvsG9FoPAwqdN+zsRBo+gnmFCgfI/j7MJ7vTYDp
52oorbfeaqsrtgWtDSdxtVj3mjHdRbIMsQfAsMVQZWrXDtHBR8xi3Y0TeT37494YA5KOmEG6JD5W
BWF1v56lexZSx8GTdBlvUQsnlTZ9NDzz7uVoz8dIhN2GbwrfOQ3B22S1t1eNOZ2F0tlKubX7wSXS
+lYJ80tSNzoUUVzZTCKrSOSl26ZNBR9ykV3DXHevPSPLzrFW2fhml49YQ99vtLzyzWn6VGntw4Sb
fuPKFo01RDgGrBTvEimtvZYs3qWRbbUVth6DqOrG7hCJ+CbPhmiH8B0GbdnKz5hXzH0aWdqOz/tH
yoh3z8g2buImxzaJw9qXcVufxjTDLdiGVn5tVUwsVlcO11WpRQfk6VXUK2y1hyRYXXjnFkGpeeNd
Ag79SzORC/D1WuZce0z3KbJD88RPOAf6SMy1smrmojyzCiIlwtrl+lwdZYmcpHXaFMydlmB8xYqF
BlHtVT/1gdlP6kVv2zjI3Yq9iJO9qk6+p8gTm4XH43kYiwhYeTfGd6bbgGvvqiyYiph5z5i6bxId
ZItBr39ISbRvB6SRbRW52c50K67z+AgfkkF2N7bmqD2MGyjJXdLeDhHLvW0KUSryTb1wkcdicRz7
qzYx441Vju+tZuavDcUDuwjwxRcgXXI7o1T7HHuvsZt/bbOkW7dLDk7EjG2HxT+FluP54Bnsw5Ao
7ailuRkMiUSUxUcKBF6kHx6ADs7OWOyVVQrfRIq4oLsaJ71Lcb6rtAG8F9Xs3XLvYJhVt3Mmbl4C
nsieMWq4SooKhGM+QfJXUohAY57aTGQxMMN25YeyRoBSZv6Y9JHc9HNsH8YBqEJiXS/mWKNDYwjW
ak/fVdL6aLT60iMhkI0usayly54jWvgzeptM8EXHMfbdhKAyWEwNKVerbpy6vThEOryu2S9j0bNt
yUZ2suW9i4vqlFb0VqDdujDyNN23k1L3iTicuiWPwAbm16CRxL3XTeM+Z6t7MOc0ChajuIisvAPs
Gu9UgYt9qbAC2fl88YZeBvgg8n2n6ipQC6hz5CkG/7iX+3IwFg5hx7gVasK16QnnUZmI/UsaVhtM
2l+b0BZbC/HNT4q+8PWktniQZTHPA6O/jLqEto4pYesI3n5VJ2DzD+XFFgMwTAUEYSB1wpqw7o9T
0XqHtMSlECWLeyrUfCF38grP8dP3AeGfWeqv6mNsuZKA/+9Z6opd1Fv3q5gif3zJ/0xSdKA6CBUu
gBLwn0gm/5qkvmsmOsP+CsIwLYa2n2oKU/HP6Qm4Ng+ndTw3bCJH5t9ST8gm/3F6YnhiRUdyVhKT
drm//Wn+bkLlkuuf7KtCJ3kGpNiRY2DLceaaD0ys5tLv/BgBMEfiAqjKmYYKUnUsrYMFh5V8yH9M
D92PWUIsU8u9xw17liW9MbCTc76PHzCS1lmkaIfCHG/UjzkFLZLyDLMTNhMMNsHCPg9szz942l6U
mTjhRmJnw9hnO7vc9Lx5B78ywA8wPwh3WTixVMw6rfHYnTZErXTOBx2/kXYuSQRZm7TTWuE7hFi7
Q964fXOXijCDBBZ6L12+GDFb74aPT4tmUV8x68UrmdV7FvAmKn6L2V62k5frSPqOg8PTwB26NarE
vc2a0n5p2F0HwqvG1wSnzt1iKQfn5cwOrI1b5ROB4PpdGTFbQFWJep/BZDymuLRf7c5qnvUOZ4WP
Mcf7qDz3I5/mGxfTVOIPWTEf+SW8HnrbuE3Aaxw8j/NdpYa3mVanCtEhr7n0aYl7VZtnLVBjxI3B
RNMt2DFX5O/JZc8+/LzhUIqlYI/Yd09TXIRHvZ3H/bI4nF2dPp/ojWhanz6CCTIcfQaHOE+TL7wf
rEsK1NbYDpUubuOidPcAVNtDV03yTJdQ+RgvDrlot6/uaKBwNgPJYepiCJNfm9agfxZV3pm+3WDS
rcyox11Im0yBXnzkkYMPGzPNECQ920Cpl/0WmzEBOBFOO2M0FojjINQ3M+C6V0HeaMeNWeyh/i5H
KJ7Lh1bozjFGw3jgmRfeEMOpzpWI+mJvMm/eTv1iD1LupsFUZGL9n/+rMsbH+FpYel337CoLh8hP
M3hm2Z7SuovG8lSE3ZhXgaPCJvV2eit4bsjVbELSYZ1yUfcYef85Ub/3ev3ViUo87D9q1EeKLYhd
/fFM/fFFv5+prvMb3gKcDPStrSr0ugH6/Uz16JWGdQKBDMmZzYnL4f3zTKWKAGiLhnINwMUl/v6H
M9Z2HBeYA63VQEz0v7OhwlLyxzOW05w6Lg9tGrySxbJq9Uf8QqVK7ATutGTknBrp0B1VV9b3Eqar
unFER+pEmtwyU++hzpom9xWZvnCjDa7FCqCDtH5oseiHG7fK7ROfWjPc5kMFu0Fp2nTB4FqYe5k6
s7hkAG0/N7D0LKRXA4f/zGRPzlTvhjNjsAvTkIiq7veFtph+SCICFKntYH/ElnRc5KLMdWnjbRei
+C2CVDrF6E1VeOq6sB4w/onm3aPj58PFZxgo/F5bvDPsdchrKHj05H+tAGeoqZ89XcVBR+PVNdOO
4xdDf9/lutg5naRlCS0XxQb+QfJQp+l8mWJN3YDhLe6LFGlnS1eCiDepuwbNSkuLsKOl9X1u1cN+
NZ5SxlTNh2i0vZNetwkNUxxNCZ/UVVGodlZp2RvyfRkv5ojiGkxW2KDqOvrnfC0vScBaPEh9QsGI
zddomPHPc+oH0HGMu15P2+NQUf4QS/0utvGMWaUN0HVObBbgIr8zHAFgshzvoZMSRspzYKP15MQf
dqjXe5Pang0Ce3Yli4KEhD012NbgbSGCJ9F113fmzRiXRGZVv/Rnbdw2FHTdhHVbfEsHm01NZvKY
sxJ3E7VOd6/b3ocVhlUgQxlubBGTOe/4JaZLyDNRsWE0lZs6t8hAQA1ycP09pG1n3BuTN10ZZLHv
kg5/U50R/tWN+M2q7DFYoukqXy3qBPZSzFeh6YNXF5eBTraHvM2KTZnl3Y1uZPFG8YogSmUXYtPq
RkwZ5yaf2E/ZtISMB/p0M8ORDOrJQhKz+EkFrJdAG8LocXEdUTCQNMztaVl5fNs0bbFO1fLKQP86
zVr/Jee/v43gml+coczjYJ5C797BJHRxOat9eJ9p6NfRstyYwlAQlgaxz2DW7hfRl/dERnXSO706
65lpXs1Eo+rWMHeSt/11NRnLy9DiqN3S3hWfzDSWQW1meeMbmGuDJsvGfZ+GrE+b/sqGVAvGxL4e
hq5xMIfSKAXyNd246SQOmASIYnW8B4MJc6Lfh1QQ2It6EqS0Y/JrbjJru5BI3bCK6035PI99ehcb
LVf//EnO3Ji83Lynuijflm790XGnOBZp9QQVtPTRsF8LEA27LNGp7SkSorSUJGzK9W9q/kJkjSIQ
yfZw6bXPZu9h1py98FCPg7geXY81RF9HQaqZLxyG3a1eF9NOdJhx2dBZxxlL+JNpi3EzpfjiirDV
CEYz/aTi5ISx5dPk8TI4YbNl7dvuQbDpx7Q7AYc6K0RIH0UcryUZzbDjkmF7pOnMIiimFMLBWCe7
jHUJFtK0u3dDI79wd4iOA7RLf14y4wi3cLoUU77sS56/QV3X7X7JJvvabIcTPNDxSFAhxEshu/Ey
msQD5CwOrLTQ0U0Zl3zA2MSO2kOZCjP3AhYNenpHoN8ozoydN0XrvlcNDQm2vXiPqYGL39TLjA1z
Et6xZ09uAXC+AY03jzhNYeMm8s2uB4t4N47F167lj6wVcR0QjtevqDQqdhqJu6DWopywkpkjzMb5
HRtY6vcmzrucBXy1btFfl578wBByPg8978FknuZXb54S/MiJ1jw07fRQajbUGRJrt1UR0082eHlf
30VWKI8GEYluX1NFwVbCGjSM6Gl1ZAMcVnR8qXwtqfPuVep8qytt3ET6JHcjs33vW9QQErixFQs3
0mNwGEzGR2KmAH9gRRCIEOSD4mXn6oo4fdxMfMTLmoVm/xRDh5LmYR7K71GbuOfZIpqPjJozBmoz
7RFf41G3b7MWeoSPtOsest5Nl/NktvZl4oH9QPMbH5Fs5K13bNVgPXegsU/xUszs3BbDele8+5ON
hJ0db6QIHdZ9cCzum1yQlecC1Z4qXXNPzYz9X3lMrYewUUeSOtEt3Ob8AUAaLnFYkc4+RhIcNx7V
WS817qztgJv/IOl0enPhzEAQcVusO9GsTHD5LfWMDtdg21/GPjwOtcvnwxgGgjTTIi41R/s3wheE
2ShBGa/V0HV3M4AWLXDseaKhEosWi2cLdDFrr6X/TOCieWtaLXnhmRxhnCr6646V8W04WN43bYIA
H8R5aNzDcxs+i4yeyoLCSmdtrizWDkuLbonET2LyGyQ+aLmM1r5LCwNrsTZgdtwfZvrO1mJML+RV
9NM0dp/6gebM3O7yL0Tm0vBU9EReMHIl4yVsTPuJ54i3JeRJB+c86yT4HKdmXMoAYx/Jp00fWZJ4
JodRFD55qBd3E+F73pVzLO4STHA1dW5F+5J+7wHN12X7EK71oLpXLEePIM4XUzXZPYGRB9wAuBeQ
acNjJlm3gXHnw0parbldmrUQlGWfS1C0S0J27XDRrmtCdS8AAMavYAuaV9c0h10pUnKzIvIi6jKb
WZxamQ53pcV5gzLTig9Tm7vbuS3xCBjCJTPizHV7cAT0ZS+aShgeaFHHWio2pWmS0hbpOUX6uSGk
aUIoM9Q9mhapCDEZzY2t6vzIZy5J972uUTQ3mxO76Cz22EK12kvoqdDclgmI2EAOwtr3uZncE+TR
9iQvHFwvfYkI4JrpnuM5ZZsjh2JjZLpznkfVnCRYXczSphbMA16eHKIlhox62ZBwMbeNRhTATnHU
IEF6pi+7+sL4pYLOsrxzLgYWPU5YqWBy0vrYOSYu8CIv25esTZXjJ1HfsRqbuuoZx1pdbpXpzZAJ
AFJ9tblAXYfaWAeGbr+bUex9cuKyeCMPWu1w/2Cs54inNnIeskpsRi/jRISgoh0TmGnXHoPa62C1
+aGO6zna6JGFsWY2ZuPdGdv4SoXSeCJvShzDLYzJ9FFSOr+scL9EwKgxJi49ifbUYOftZmEzAC6J
5RvRD5rqSosIrhmqi+UptLAU7tpLv3CB3Eba2PNe0jpAKqUjv3iN3hDPLexInNwqDZ8TT5WfWBTS
cWSU8XTVd/28H1LiEsHCjM7YaGTHNMrutKVPnpvSuYkYHqu4GDakNLcYCdlJg7C5mMojXOgAloko
WUgCUJb6rZ1zN3Qh8O5xHrIBttrBfPccvIa+WdXRU2mSKFoznqZArzDkvJFdou1xCkY3ndKX7cgS
5KgTW9gvpqWCpTbyXa9p/Rk1YWv3bfE1TnVszGzEna92yvwP8aKMg8xW7afIcsJ3FgrhbqhwegHh
8HCq4NPvr6l1zY4R16yO0dsigZy0UWrSw2OmX2oEmdJv119qEeccLcZ4XYVN/DmncfcxQfdl745X
i2BJf25rsv+8we212xGSeMRCBBUjgqdSCArN2qY/uImHg6/Uo+wZDjGdobQIDlSzJhbhkrrW7W0T
LstVJiQreHZPZ/6EOQymJPkIl0TBolHqUNQNCUvPKI9NHhmBni2f65k1NKsa2b5FRuPckc8UXyUF
Ez9om//sHf9qSsZj/Z/Wjv+Vv72/FWDY/sfBIb9/yc8R2fyNSx9dXraEvcaEyhrw9xHZdX8zkR8N
oGy6LfmV6fmngcPCwOEgCLgaJh3oRr+MyNpvuk4+BmyNTYqboMzfGZHxiPzBcsR3WUmNEgfJigz7
s4UjlVyAOsMUB08IM/VpkV0OPSLj4y+vyf/iqPqz12j9bZzVLcLvprk4Yf84hy+ywwi6DAI93pSP
yO5kvhAsbwuu0MVfZB7+tFcl1wEJUhpcIQyg69+Xub/O/PxdpLjUjPAwy8q71ex2uIbgZpzMRZvu
artI/opxRxHwv72KbBmw1mi4cCT8y9Uo88uaAeKoxX6hDQ/J3OKnC5tKnfGPRfBRYJJYpLNG70lz
MfnvNGxtjN850OG9jYu23DdW1G+sAXUKr27JupMj7OBVk0igKrXaewlBDw905+0JB3r7cWmTfWHP
OjrgVHKFl8Ulz0CT5qJVnySumRNA0HoHNDm5CWeV3JgR+NvAiMp4PzdktpKoo9MLM8FFp9LhK0Ss
5SnOzPbJqaNrrZ+T7ejk5aaHtnJYOB+vTdxE7iZO0UT0ri++LcZS3S7GmH7StQTbqBbmO4ybJWk6
ngl9VY4YPxlGm6XR9+6ggTKkVW8rY+L/uTK6K0eq6gYZiEUK+ak3LY/EIbdXnkMrxkMzExziAuiF
Nvkdvfqgt7Y420sxwQZaYkSlBr+k37rmTuv09iXJhDei+8XM7OzM55HijxePfcjcneOyTndO6fBI
HEPe5xsthtvsa0ZRvvetU7+kFCZ9TllN3HtEhOINz0nvS+rSAObTFIJZv0CnzEDFJdOuHVyucbDZ
4/cszpHqQBPlt/iOXSzT6E5nh5axq5mI95M7LyA4w6SFELGSmtIl6nwTRsEtnR338ZRom3BK5/sY
c/u240r+QtvdsKsmTe3cwRb0IFOV9qUtiniPk+pjbmmVjWgbuIo8t0eqXay42Ha8OHEZ5tdNXiyf
AUuLiwHImBJsmi38bpIZeItBE2hkacjUWVHhwEP4GJqwhIax7LbGnGRnLY36L1Fnq/dMzmm+XSLm
b6b2xDvxEnQUdNkfjcrxHo/tTZmj0VOk+QVpfSSqaF4xjE9+RhjB6wjgNWGN0aV2iXwB1dig5aH9
6qa2oTGMe1qtrlIGWKISKoLwTlXtG2hu/EPCeTXC3gjiyp5BE9nNfTjm+tmOuzsLZ4H0XdcxeWvz
6WHbMUAjN2HRyeHrVDhiZ7VCXdOPuLwruj5ZAtXWew3I6padDAT5Ran7xlJiAxjunraQZNtby7Po
W+NGxxm21eeluxHOwm3Ds8eHsvToUpfesJsL81LiHnKMsNIPSQYPwvQVgJX5o7QTFlohs2eFXxfK
X+7Pbq0ToyCJHWRRkTEU6/2cbea8sZezO+bzdMw9Dcr7JoZzo/mhIIn2lHUjo4I/kegdI16Iqgn6
eejSR7NN3UjlPstAdxgfnVnFW/w9ThRYMB8g4IRwQn2r0VZvkFuW+3FYbOd5EiaNa86c6aAu3BE7
J+v72d11aZc0XHAKRf1ONi7R/ZBZazdbnQzRjd1AAKIsvC3HuwhUhmsw3TZdfOWFAvvT2rxjveg1
ACUApZhv4+3YgiB/Sul3sXagIizni8PsKv1YUR52ynAR9e0DSgr0DTB3XfYiIHI/eEOR7Fut5Biu
Csc6DBobGiecxVp4oofIJuguJ2vivubj3BuZt0Xs7S1lgMGgqPmMEck66IVgtTllMzHdYvHkox5X
2HK6Zv2/HcxWD/Pcjx82NmHXL5krd0BzjGOVgxz0exPeQsbUcaw7rTwlE04SVfSrFbEJieZD/aiu
GtPk7usMjtyRIaqCvE0APdSe2pSdRpgAFB7B2TD0XkEtrcXvonxYOloTfaT7nvQy5oTLZJj1V9M2
3TM/SBLtUECqq3pmzguoj8rjLXJQdQST5t3mVmK/5QVZaUrYBrpLOwfde8wcEGskNMoN1Fz+nSVU
8Q18Vf6E/3+6ywlV0aG4FNVDVKDH+TgNe8nhkWEaB20f/KOV/H+0EheZ9pcbz7/F+YKv+dv41n79
9Rr442t+vwY6XOjoeODyw2WL+9wa2Pv9Gsi/clycut8B1igeXC5+3gK93zChI57QrUHYz1gDgD/F
aO6OmGzQUWxLd9er29+5BWIl/vMNBq2GCypVNateo/1ZjM5S0k2SJq/DTEnbs0pVWTNiG3z6Jt5b
m8lpC7Wrm/kur/RlpZoRj9IcjzuIVu9SOgY49oxFPodJD/WgLDMbBLo2fp2UvaaSiU6xnASAG6m7
0hVrv1b+ago6DA0sZrSneR2zvgZKdvJQTnkRk0NIuuohpYv5PE1quclTS0FD70mAOU0XEnkG33Cy
pZYR7iGmI7Dc+WpF4XBVa6+AIrJcL9j1i8lK96iaUvcNFu1HZ6HQvOKydF96kXlCoH5NnUY8J3lB
kgRt2Tfhr+x7T4+2VAtzDHIbuAWq4LJ07S4sor5YIuMPCe8Cy5R+wbWPQczLWJ9bBn0m5Pj2WpR9
Yxee0IvngT4pNUKQoFLIMzeq3jULvzuS68UGgO8njrpGa8JSqRMXku4jz5RrgAVoO1P5MDZo7RNx
DrxT5eDrPIH4pThXc3E23fo5LLBQLVJNnLjRK+a3o91Ug58bxiWbs9fGIsXlVNXDlIrlJaPDLqiN
mOnYrXvGaOJZSVJueAs+Tka4xVtp47C01x8BscPiW0ODM/bO4mi3RibYF7LaeIg6L3+iUtt8kqxk
998zfACKDPAbnIzEGJl/NSA5S30HZ3YhjC1Oir6xt8qU7SNnKC6/BBTPxqhz9gc6LJ7ROoTu4vqu
xWqLIHn7bGbuo90lFdhJbrzYWuE8hqBDFvx7B6+xXZh27ifs1YKSKmP8xPYjOplF1eGxjtbLrRf2
H0Jr2nLD+s24KC5iN0XSIEPgU52IGcbNss3j8sEQElogJrk40CsDsUx5u84NuTMbsY1vy5a4YYeE
VaNg5VFMjbdvG6Nme1BLSI+43/wU0K2vuLlVN7qc+quIij3abFthfXIocrsyC1t7NfmDwyoFPMdu
DISHxWtZ7aTbwls1WBNdjTOXlGOVajzVrVTN36CmLmLvsvEOv83YWK9zvQUYEJWEznIHMc0nurOp
i1Q+/HPQ/38OeknW6z8d9P+FKboq/zjuf/+S3895MhEc9ADW0cWN361Ev5/zUrIKYA/wo7bpu7b9
r4N+zWvwVTwynO+qNz/Dz4Ne/kb0m1W680Nl/1uRDV3nMfPrvE/Mx+LnWmPhGj+P+eeSgqIB1THh
zqVDtQZCTXRrVGw/+djZlXZV1YNLbwT+ULXgu9cLgg2fQSmDXMjKuuge9cJUxAtW1oC+zdu0JeTJ
HYkWCvchsUHR2JSSpGUi+009TrDl+GBCQec+PR9SMY4oy1BB9GI48gAoOnaaC+gVVV+X+ZyW3JkS
5hass+XZWl3XTM+DdkwTe75GpAqRl5oadrT9LLpq2I9ktNduZ7Q9ggzntIAoUaQT1x/LyvRH3Inc
mpKY++nqgYb7QXW7tx3ZkI3c5hamczu3p/sFPtebVutc/ErVDdf06cAt02PFw68d+mQhahlp+b6c
hnw/DRw6LDar5GgXUbPa/kmebLpZY/IRAiaLXc9qr9ps6Mny0WsQF2Z2qMN23KVL6yzk20u+McSf
cAIAEQ63uhWWL2qc5f1ox+WwJxBIJ3LXMRJEMB0ZoaJ58busaIPUaoZn1ZrzU7hUjk1ko6mn40S2
deVJWfxBYYH1+jOVRg1tzBJfpG630CmzYWtHdSMJHrfIdpVc2dKgwgkRkRxIstE62lw4n3AYTGdd
jTyOk9RsFOJqC+t74K0eCINQ4qUhDKlz1y32hsoRxStrItjxfXPepRiarQHCsA+coK0CrQcKAjCx
ONDsFwfgFnt3p4/juB1Vih0p0jEoz7rSeKGjurbY/ObjNwcX+BvBVG7LFp/G3TpFb6kpnN8K6WFN
pXkYyaCa6gfJiX3Fmjd/rmDH+6E2yJGgeKQoaI8jLdBb55ZuzTbocalvAaI6eM7jHFOzJic5bKMo
b8h2wF2Mnda7nawGei+Jh00P5OQUe+HkYCErMmrEjXVzHfdMvamojpTL6UdVgI622S+/8mkATEyF
tPceFgMi2NzxmNxHqtEfwzzpj2NbODs9B/Hje8i4D0CMPrQRz/0wu0tAmxKaNp+A5Fg5QMVgGk/E
hSNMiOfCzs1TRtrgZd0e7YcutkPf6hZJeGcgUN8xCBlBFzaP4Lrbm8bVlvdcFWGA+Dc/cbcqDuHC
BLYRQmNHXQtwPkMtEHuqqbxpLDqn8celGN/0AeuLBa4yIFdUfbKJkuMI80qSmUn0WbFhgMGgwvw+
M2t90y2QjgdV7FXl8j50QpM5zcw0cl9Nv5nVZHi7qkTl42TBPHH1HQPXW6q+bYuQp6ut5V9Lmc1H
FltcL9fWi4HUKZcq9ZFqiUlcYhw3FvrSYa213lSm/jaN82dM+hb+iMibAmQPgjRBY9BPkFOnQnK4
t+/GDjosvy29qv3c/lgt/rME/6slOGbo//xUzP7dffv9a35uwb3f2MTamu3RA/zd2PWv8cczCSVi
9yKT6BBN/J5w/Dn/2N+NYjoAG9bT4Ex+eSySfWResRhW2CrzOPtbz0XLXSO9v0RvpeS7aRS/OMxU
Fj/puif/ZYOLt1Hnbd1jUsDCv+ktKmDaUiE5hfF0yqPGOrCXoWGtIuPyBaK/c7YyEzimK+V4TxSH
WsuuFm+5k4OltEzvBsXWeLT5YBGvxiWAncx0bpAIu/uZcemx6CzQ+f2QHIvIlq9VHVKXnDrpCalg
S6tZ884CKD1Mwm3Rr9MRdbwj0PhB8zuhkTCibiAEG/DA9JKdYHCVV6Fj5PveIDIMHu26stYMSh6C
bUqL+CSHDkZ0UlACXQgb5UhEzom2Z1jzYT7dVrWb7+vc9c5zF63zgj3pl0n0HnUGmXYt5wSGNYW2
gz9URrPTHZ4sstKjZ+kl3o0U2Z2c7P461OUjjlD8UjYwubIBh8qutja+GfMMh66Y2efKoYTtUbSK
ShCJOpvSPMP0O/03e2e2HLeRbe1X6RdABxIzIk6ci5onFmdS1A2CEiUk5hlI4On/DyXLh6a75d/3
vmhHyxaJKiCRw95rfashGSLqtnaql28Da/TGrDkvVlHNwtsVyWNlxUg5FMrULfKaeEeaBKnT1gBs
1x3FshVG91ygObluO4mAuYimr/44jJ8gSZq3ITkGO7jQ9dkxY3WLaRYbBBC9DZjf7qgrp/qSmZ1a
ATR1N2VPq9EVCV8jVAgRkjzd9fkA2T6xujfNN2kU2uPS9Msj+Yx7i5D5dReleC8httNlDq6ypMz2
mqftAdAlK/hf1Gb7utpWVW9/D+EAwmpsIxjZ1rAlJJ7uZiazG2LTJlY3LcbSDoRKW5tT3B1LPBBP
4Rj5L27lkIsUOSUoXmqUZT9UD35gRVcTx/krynxwRSloRs9oCZoTSpL03iqscgsazfAXQ1XoO1ul
2OuS+Ww4jW50FYbWtBkxq3FKLj33jpg+wULWVt4qasx+DqHQb7DBuAfoNkBY4slKv3aEFp0Dx0l3
pC6Yx7nbv81KB+io59IeLqU452Fp3wJwm/BCjkBGtd48GjiodiQphtekkTcP8TTLqbMm3WcayoI8
mAHJue3B/imNFygizlUFWmMfibTcxXhlMoCDTboZLGlfp+VwNORgMRyreqcBwuhk2L7KDroZos5E
rI0ycF8rc/hmVyrbhyMSymzM7H1RBdbGxZu1Gt3ceDKt5CuckTIEI2EZL66XPxS4Rp6aphxBT+b6
bSEdoDhKkqVt44xnAQehdpa9sAU4FKd6hZcf37ggOaCMgUv6ClVMYj2ZSTpTlD566JyXPVagtY6q
/BiHPMTBNNk+dqCuPQLZ712zaYGt0rVZtIl4aIuctvTgHAqIdzm5rUuKuhkEjjRObvGKp3d2kO4c
pBAHJ5jyPbA5wGhll2Bx880XkBfR3iV7e4Ogp1q5DcX5IFfxHbVO69sEyhYpRSyXkyQtA8Jo8om4
GvUI/wWFjkGthwfqEuwtUYvhTC1vtFpthtSpjsgREOT5/sZu42yLUlu/AmOXAmq/RYXVf9KCAcgr
QWG3sR6auxwnRbNMB70/53pffzXbkU+CamPQlbuF/qvWfSo6MEUcfT617liVUAimFJmuOxYEY4/h
9YSha6tR/mFPNdrusu6VM0PdSK4OCQYFCdVwhChwKa18v38Mp5EmZpr40CHZGzPNNRGAty6bjgV0
yquRctVaCO1TbKCvWoQhu6Eo9SkkOxUNijp3lrB3nqny6/tUB9vIvhJvQ5wUX1JC2Y9BIf1bG/jp
vmlslS0IKGhvMYEmJOlQROH88+rErtpygPdu9MbJWs7mpn7uvQLvXpBNKaWb1Fnj5/CffFaNM4wN
+UwnKzplU//ZR4SxYxGdloAn+zNsmYihNMSnJnbIhx81/5R1Vn3TxkF1FetD9aQFUQpjPCvXhWjC
jfCBF0+GLNd2U5nP+CWNnYMmbF0HXrGRKja+kWnbXQ1IM14ts5oXl26yPsksjR5bQ/QppqzE35ix
H24BKgPIHcNhqYlA3ghB+Rkutb3ow0rd6x23PkcKuxrHtlw3yvCOHs3ZeKXSQl6bbjww0NiQ+5oF
MaXUu2k7hma3zSPV7hN/Kh/TjjQdyCUwfILpJulNa132hN8uxlafgLxquQWJXm3mgtZZ9KFx8EWY
fIbSiF6RliRWXJbbiFf8SLJmuaPFropFUuHxTxwnWmX5oH9KA/qyzExyH7TGajQc+2bqYu1rSSrb
oSRZbwP/vbkWUZ7ubaykGzp5zW06Dt4j5r5gI0CG3cs+wl6LSFODu685iH3c+lyP1ZccKutXfeqY
/ru6nSBzKSvcKnMQ+NZooRiNdrRz3YDJmyMNI7e8GOwMpUveYWTLkki/nU8PrP1xHEIkYyOyiLH3
Efph+u1tFVbprpC80uifcRLSW6rBCLuBV333yQnY96nEQqcG7RQRQ0CMQ3bT93mya+3uBZY0bVRc
9ZKy6dB9SVrnhUSGVz3ovrvp9OIV6i4X0EG1aYA1ZFbZvoYSu66r6MEAsnYopes+gI4ynmDo5F+p
q6rnOuAH+9zRGOrRyDn3UIZ8i+5QVk3Vt1tO1MR6XLHVAh8KKivR7XV04SlAipMnRbUbrurMW6ja
mb3QOMH37gJkSC9wBtoqgBo0xALLoNC33Q+Mw0x0wEML3KFkAmXvBfFBzOyHiqJndvBmIkQzsyHY
5KH+Dsf80F3IEaNdfdbdIIxvAiXToyttCpCQgmWwTSf0gvmSHAE40UQTwqXwQDRoj3YVKJtudQ8h
q9BIzNhXlNpWuaYDgwFttumd5pku3LCoFUQ1nbM/LUHrGYjisAMx5BIp0nZn/qba+BCXlriODlFt
nSgp07fWNUwICTklT9DCsRQa0WM+AbKSjuEeWEG0e6lFIVFDqViGuRjPnGWrc83TRBPMaU1Gw6uV
+OOh9h1t0VhatxW5Ghc5Cas0tiejWwCgrI9RtE+CDRnk46ovgnZH3JS1TJDsbRt0JRgUrNtsks0q
rrRwP1lhuycxCOpBZkSHVqfYKtIU+6ooT/R/yb4I3epzZzrpEt7xuI2qPoIJ3Phr6HocrqO0WA+B
VULZkgkLWVCiz+cx7zpKK7T5jWxLcrb+3eoCttFlUhI5QaXHFG9gzBzvudG73G2+dpZbJfYjMkt2
HMuoSqPsNybmP4e4vzjEmY5vICP67w7K57HIojx838P67Wd+L25asCVN9JS0qTgwuZyifi9uCv4T
JzEGKGnM80ntp9uHzhdhKSYlH5fiJ9uj32ublo6j0nfRSzHHYYWkv/W//wMVNPyGay0dwVE0H/78
ntr0Qcqke7qN/ga3jzBAVfomH+H9EQ5WiogwmwznLkPMkFKt//Lubvx2wfcXmM1C786If7rALDx6
d0aslQnzT3EBj2KTRDLc+a9RfyZCCKr8ry9lfziPzjZTYGKIwygkcx79iIIaRYOHEvj6VWynow6a
ItMMU6c15nsEa9ufm1iF3ldZBPBdt7xhjTYti9QeI8JgTb0KszdE+Z4bzuYOSXF5G9ShToJ63n2L
sIVF2amrrUazjrpTTvu08eOgfvBifTw6RBUEDyO1P1oU9qFpY3ETVwUVopFdR95CmqPu5Jk1En4D
pQqgh6FnrULTlFUyua/om/U1epickCvQieCJFxRwEVDnnYHwuIweR5V2pNxWnbuc+jEd4PIQJp8d
Xebgla2c6Qwg1B4+awXKhkQLsVxibKyZjGzLvLY0uInHuPWldj8QXWPlaxOlta+VyzaJWxVsXXr1
zfbyRP6ZNf5i1kAUTQ/hv08ay9cUtmmdR3/oifz4qZ/TBo0PYXqMYscwLiWe/5s2DPhWvLd0AZG/
+QJP9e/zBp5sQRgp/sC5rHtRR/7siWAgNPmFLiP10jH5WxLID2GuuBSR7hkCcLRrorY05gbQ+/ea
7XFRVl2nzjBN/XU/gHSn7BvPwgt36LH72+MhVuyq1rqetBywrP4xsRo2c42fV8/v7t5/mGTEx1mG
T2PpzNTAonVO5g535P2nQZpSJr7seg7CuTiHCYWkRecWJNOonrMdTlire3Gp4UaLOvPaalnFNb2N
YELKjtDQzd/8ttWv+R2ShIY0FY9gaz2xHR07+Ia3R6jNrz+x8XHinT8xIDlsnmh8UHd+MLLjFZc8
27E9m4pS7MpRU/rYWywVGw517HV6bJbxCkc55CV2I0wkiW5us74eBdlGRfvGrgvNfaSV9opMNZrX
bSYRmbm1neByLGJ5k3REpJHU0axgIvtPmPCOCS1jtY7wr18h+e6zH+/7H1aXX032tg+sGwUDix1j
w7x86XeTPZ7OkNw3fHh5G/hPUEOQD1gJJ6tFCcz4hoKcf18GIv3065s5j7X3a4wrXE4pqEmZzed/
zKPj3WVtXYUWVuj8nHuTOOOZ6M4k0S4jAiyefn2lWXL78UqUVaGDe47wL/7c91cqaahMFT2Rs1fq
1uvMC0q3IAlGY5GUcq1XXTotTX2EiUqi5JD91aD54Mxl38hAMWyUzOibmR0+DHPXNSO45EhU5/3e
axZ39muCtSvd2lPWrB063otR59GDuaoutbfC/UYUTrMfwCSC7jRrHX9sTExd7JJmZdalgXbQG8dv
JXSvlY7t3l3Sp7PqnW06U7f49d37KPmdP787TxvzDsniXZ0bre8elO50WF3tQLsSXZC9RjW58tgX
kpYjK9XOPDwMMkq+hJ5PaOhUyY1TWIQ+ccJ2v7foDHHXyxC6QhH33yIsqm+9zWnr8OsPCSPu40Om
as4gouzO3MrbOct+3n1Kp6b8VMvWvKKZVwa+t2LVnLbq0p5pUS4uiT3Qb/tstDtwLpICi8jpGdbl
Np27PJg1s7sytWn9uOkQPg9xVuxpbrWLkl7ZI4GP3oo9QYDmd24hEftDOymIm/w8zD2mau42hego
wZpemlBGL7MdwYDpnRGHN5zSMHqlnVud8fs/tJdWljN3tUQ0GswNVjdNC33w4lM6d8BobVoHOXfF
sNDSIBt0SRwDYz6i2Dq30Ia5mybmvtoUq69lU7X3na7RdBsy6BBBU3VUaw3jAQnIkGwDV6NVR40j
+AKogwZelFfa527u6pVlQ9YFyaB7UfnpW9SXeLnpzCX30aUp2M/9QVQbdLrmnqGwDP+a4Du1hjBU
bcSluZjSayB5cgi9atnP/cesMelElv41tUSakxCU2h1LjTEs87l76bVu+kllujwatV/e22ZLl9OP
NYNmWTa9ek5Rr6nxwsgGu4hplnSIV2Pul5LlTet0urRR80tLVc3dVXPus47h3HKt5+4rwutsl/NX
F0znNGdpy9KojS9NWzcYUE1eWrnW3NU1Lw3emlZvaM1N32Hu/0aXVnB8aQublxaxMl11ckjCSYPb
bqjaDOdTNKc2vslAGsb00gyamlNw/JqpvPhqjFncolnp2q4r9XObtHBiSVmqpi054G1AoHKEhDE2
0uJeh5S2j0fTnLuxNDJIFtRn8DJ4Pm+VBwHrIdpx/OhOMoT6sk7hfV1LpLBE5CajO8xe5tRvT07T
moyoIaA+NoA+trUNRu44uKbaZDrhsqIWzIDDBZRt8jSq/QXpEWQHrRV0YfSdvvAJtgjoPy+LJqB/
Iv1uCCiIuin664BdAZ73MJuW3mQzY+Y4obtlJms4ZT2SpeamibQsAzsVed+1rgfOvNILoyVF2uu8
s02zMjjkptu6drzMVVNN466hK1+TuhhKN4MH308VPe8mjzZj6mTjTm8amNHA91OoyhzF020dVZG2
5LEaz1qZTQLdkoNXkP/pGpxDHdJB1+b5cwxpM9ubtd+CzcZEdwcI3CQllkwocZTYYZG7uxLlA6eF
voRJ2BLqRUSHkWy6kk+wLloA8GtPqIkibDyWw1XmEQS9Bo9U1jhLRXeoyR5IV2jBgI64ec/jjNyG
/Uk+xeb0DbW/T9WbD5DR4c1ktceqZO3IxEAwSAp3ZYKBBFg2dUFCvMtQl/5NHAyxtTSjKp5I1Ikn
7YjfAJN5GUAogF3tlmsxyqnYy0gM4TrxLfhN899DwI/6m+ETgrhSQ0R6Wasi7XNN8MyoEb2XeMYZ
tnVEddnrMbg/cBYxurNT+vSwcgJaruwOA/Q2bNyEH/BJgzM3QSRF/jKJNJeHCvC32jSDPQFCaMP2
wYoN+9VWM6DNg0Bvbrpc0eBqnAkZCUlbMcH2ZpXAjRuCdYSN+CUdBnYWcRj39w1UvS9lLc1d7w5h
sPYSG0hWjnDS3NhpESucZL04E6JoWrdNa4sH0RKVh7lXg5LXitGlom5kcbSryaKk34cMzriONNd/
AtEzD844rhpORw2aejVarbfEScGzkUPOBysIDxZHVjD/iRYHoztjlqxXnvAViofGD4ybuCYe+s7w
8FXulRUP3VWr2nnzSZfnxob0qQAhZly6KKYJl4CRtRMJx+785eePPjA/8blISDpbds636CoaFQuZ
FMm09JOeV6dMKSfe5rXLK1937ApC/htzqtHm8roS1ohd0yzh5O0l+vPuKtNk2SwoQFbkXeqIaNdj
PyMP+DPybb4REwhpf/M+uc2zJ0SH/gG+X4TSkFw0xgUxqq9DTpjdQtUYMsxW6c0xZJsbI4fKk/je
Y7XYNrkuzpUfVi8W9GbkjZaMjEMBqbY7BkjP+9VYuxUpne5oYirntnJarcavCcC7G9U15JNViC2T
5wHZULODgJd9Hyd/nkMocqE7RDlJL4JY9WaDR8l/1vQg20BuDCss1UxzYz3Iu6homyNw7dhe2UZt
hEx7tuUuiHv1n6AJ9uE6NXJek0kLTH9v5YWovmVMyCOJGwypNZHNjJHYJikQOs8EFQ4iXHUUdWeg
c/TTFliJNPHCu3UVf8b+6D9oI9v0w+S3tXgjnx2LeUZhqCf+2eBXqUzMqd5D6IT7ksdCq4Dkoc1U
9H17pUY3vY/hOSw8t9lZGek8u2nAErFMdNFMNJyRP17ljrJAJpI8t5ZVnvXHcBxKufTsJpMP7ESa
N+iZTCNMnU2/SCSG54U/9F7FKjBW9/TmRfRJFFTb4VWwAxsfy5ZQYH4ZnTl6SwQ+HbSgHL6gCEK+
mbokR+zRJotbar3BtK27qonWEdZWwg0NKE83irowYAOnnBNnSYOAlSCkpWAKxkOzJgOApzZ4OZ39
enLn2kTTpGuEsKpe9SnSfLBMFaM/sVTorsaANL0l1VCneiYDTDzEEgUMr0PkPzHWs+YGCqlggjVK
P954mXSGhepeDCr2nsBV07uPNpG0w2qww9YiMzz1+rsqaHyiNUNG9LqMTJ4mBweUW5HZJriQANea
N8Qrp84+UHNwIp50LbxKaq0cVllDTiUdwaxrr1IEAhwjfYDGjfQQMA9K1wFWWLz3I7ZEeBOBdK8u
u9J/Kil/UUkhxpiK4S8qKYRq169vxfv664+f+VlH0SmJWDSCKd9zZCIQ6P/qKLPsFNUKRkbipeih
cBD4WX+lMEsdcS5ycAb44S/4WUeZiXbC8Kl82LZJHdb/W/XXj0c6D26TOxd0PS6H2WE+jLw7bMwU
Dz3QWJ+Ric34Lso63th9qn8jfP3gfSWIeWS8pS2NEe1kMgMO6zCjq+i2C0hAVomGm+TGxLzKf6t4
kgIZzhVQ71LV636U+BIPMlt0ssOhp72FLz4OOigWE9d61G2kERPqyQ4qhzyJPiN7j2h6gDiUbcFZ
kGNNo+xgUgFgLjKHlIwMjD+9/mLkddAuCXuty/Eeyz8+07VnhYN7S2uok/51FBFb8oOhTSyFli3Z
IcxQkh+kbaoGYLdDu2BX+ePA+c9b8xdvjS9Mxtl/f2s4drR19LX9V/H9X5z1uuzLHyuRP37+tzfI
ZcDreG/APFLSoWRD+eWnC8f9N+sW9TGdzfHlRfn9DTI9XhMIh6gnqEJarsNr/PMN8v6NNNuEge+h
9DSgOP6dN4h+xx9qMsjcqIXC+6cswituzt/8/Rs0ihyGyKj0XQJ+Lwu/44u9VmOwj+czz5Dv4Noc
sJitcTZ8EglWEyKd3928/1B+nFPK3peFLh+B4Av803xnwxcfXuIC13npeaEO537Uz4H1aaSC0cDR
BcwTJgbW2baacYLQWKyUMPYy5GUmRRxMw4sFiGKSZOWw2Ojsv6PCgy9DmL3L3mkWrlp2v6Dfv2Kn
IuHMfrUU5NUCQ14uF1ryOSZmaf6/I1AR8jcfm6nYRhlGVm092tBgoZ7gfYC7T3pQPi4mvQWRowHc
Mlc6ZKzRzJ9GL2E9E+ZOIQ/IwJ3hEj+GHcfbKJ4AVMBe8SDAR5BpcFiQi4Ided0kJ7qot1hBurUi
09rQaL07/oswtXUTuq+ITLQ1HgtOzuCVHReboL/QpVx3Rbrq4ciwLb5TGvr0CsIwJ8l135af6fbq
2yjtbjg+EBmaf5nwebdxsqycId06oLsXQ4u70yTBNyNic0uuPeolffiazwQNp2tOOUcLctBIb3Ua
LjZB2zWvwznc+58l+f/H7UGoxlxf/++zy/nb8K+Xok7er8m//dDPKUX826PjyNpnXQiIc+fz55Ti
/5tOqYHgleI4qtL3IX1zUxSxK40Pl+KnM3dSf5tSaIoy17BeM/Ghb51bqR+aoL9qin6oJ5MH7IB3
oFsytzm8P0FmRe9Uva6HxR5SSxItkzy0r816KM9TOvzt+Bqu5flC5174eBM/siT6hqJr5Yl87yJ/
OdPZE+e4M/2nkTtwqqrJX797FP9hrvo4VfHdaJEYBuwcZirOpH+cLWsgam7p6VwvExxCB71kYx0r
6uatssw9hXsHbanyxMPgRMbDry/+oU0z31hbBy/BdoXEJXZdf7w4PuNGFU2d77HytW8YZRrSKUTv
nUYxqTsVTD5nTf2vvjIrzR9m5/mq3C1q5tRJPHceNu8XiJZubM0+BqFOJtRNksr2raeIjkUlqgHd
6+PfvuBMtdC5HKNXp3Qzf6B3ezpqR4rmMmxrqQXF8YdwUrY+6bymhl+/d15+fVs/tr9IJYJp4ngE
UVOvQg8zN5veXRA6GlGCgep3ODwqJI3YUozraWLGx6pkYWQg3FuQiJxbexzu4g5Jbf5EWdMFZE8p
EtWl27h37Wggg6nhc/eLspQNpnFffRoN7y9Gge3+aRy4tkBwIBiCOu2US0bmu8+bZ74Xxsh9dhTf
Q+tBy7DzHJsw1atNyDZwlVWhGA6ikGOKW2Mu2vAOjnean9Y7A+ChcyBHytxnY0mpAxYXygInZSwh
aCuO2eSJM451FNy9bnDsvBSAMkPnPtA2odLXGQ22d62OKAONZA5uSluJM+B5BKedq2M210Z1J1pH
3QTUrtPFRMfN/uL1ZjmunHpSPWWmiloHdTt14zBLOKvII5d2F+u99hynuGDuqtqoGXJBXLHVdRta
YwX5hlKIb4zSmbcnoihWV7CVeutW5eNwynVJdZJYzWHBjtyiwDVPBNToeU8hWSmiz1p14yPV85Yq
qMqXLjbKl6nWzb3TJxRrVN+XL1Cw+hvKnbA1/Wpi+lJ6TKS7qO1Xr9aJh6hTameYqMoXc46L0CpN
PNgtYlBKetThYIBgXxl99eIQW92hSRAovZrAVneoKPmmZWINwL8aLkiNIXhC6cnJt/MG+/USS+FN
PfetBlkDdn+841zvP3G0sF8dSl13cFT8NRpj29yMpKl5S19RjFo0hAbe/RirMkbwuJTYgLurKFHN
WxojKGMbxJc1xr5sts3QU5jTajKSDz7Op2yfVFqFZMLh2NYBHyNRRfaD/+SVzKerNumoumQjLMAF
IjzrtWi88kWGhN6HVeaffEiXlBXYISwsChQxhIRSW1qhKo41qGY2G2WhbrqO0u2qdwxuKW93+aKA
SWbLH5W2vpvbyb4U5r6TMYWXoZy/62D56cILi3p3uf/k4dlLs/OstUxcsu09TTbLKof/dfk7bRAA
U0C4wrwxyZ3Gd72VLu7XIUQ/TMWFASzn18NpE3IHmiYOgqNo0H4u+2boVkmlPP+O/qwg6xMDIg4x
ImX0+NxW4PNs+GiJoe7xVeg11cdCBf2GOve4CBBak02aRkLfD6J1e0JvMo1KbUMtW9uCPI0H8mO1
MbgjwdsmCKmwcXblku7DyZj88YV23/DWjxp0tSFupuhmGJH1PTfcfkkVEH9eY8icQp+eFIAieuh/
8NQXmt3b3OfmoTQDuVYRfocA0+PGN9NlJSu1x9JgbUovNs82YMcldAiCHUd1bMNCPThZVyxlGZCu
YWgjtVGq4YQzi0+NblSrUo7OAvG0uNYc2d4NVLZCBHa9/blFB2gxvprBXJKZpY69q/U70i1CxEm6
UaQLvUBMA4nojSKXOAM/cg+QN5xzqec+uoLJGk+EMmU8cIWnkrzZEMVxObVvfiQpOjVaF0YrBrd/
gC2n8pVv9Y2/oIkdPJl50+YroVmPHNAxpdTVay5corqB21q7ajCZsgXclHRRI30HPJzYzZsU/GHO
TVB3LHOMZSPIZURWT8AqPZON6C6WL7Zo/SdwiWTSuqGX4Ybue4yaqPChqLO3KC1RvozNnN7dJ8Mr
BsjwKcbBeswKI3mINT1+jmsiE5c+jvx9oGMMjVzwH17pzwp+H2s3y2jx4NjZeoownjZ8DdTTZubZ
B9o4uv88NaX4nNWaBp2ZlGxvD7ER5NFSlA2Q9FogfHVQb7Gp721nXefJIfXL4IRmILypm1juaf0+
uFJWT2lbv46Zmmf/SDw1md+t4o77BDOOed4uRXTwi9L43GlI2CArIKsv/cG9R+CcuKuoH/a22Wn9
yhwqseS9hHIbFLW3AWyTw1o3VLeZLOMpk165KlRjYcfM5LCyRgNKqEZcJdYHM0BR4GrWl1SY/P2S
Fat+tKVv0Pv0BriXFe3hYjN5BXp5GHUdStEm0U7IwjtuXQYAd2rt8NPoesUOxZV37UqTJGW+ElaZ
EhbNaATNC7RS9iJla3snk37LksRdHmvlU6yM4NEzWVhpiHDaa8Y91VQPovHIspAVtB80gJtvehr7
WH9tprfEmRg0sy7nrqEcvwo5YDGUOjBWBEkW4sypnLm0uiTJxT6/pydIZeu00j81A49mmZKyA3Wz
g2+1cL1xWESlxb+QCXaEhTJD/+SkZZStQgMFQlr39W5ER4Jbww4bIkxAmp3A5muwsAuuHLOYQKF0
PSBiJpd3qJynW3dkHS9qLmwGk/U6jUCylpcp0JUd9WdXC+ehP+ipvAFlQZhKVw7WiewwnUaMTZm4
JkPqLQf2DNTJrBkRxlTZr27K+tjAS6Rga0cp5diqoE0At99lxzByrtn++FgiByi5rWTMTgKcEMuX
WzPbV2ld78jAUzdtz94XDJC/FgR6jQcD5XxOQxCykboSTgiFQUfV/DJgvJGYkXs+dZSVfFdoQlwS
2fro3iEfSBtWCwfzDlRpFMkQvgdP7113GSrLOXRJExMkU9njfYDA+cWRgol1rLX4NJQ1Wt8k7eKG
JUOED4MLQ5x5M3VOFnV7Oh6eO4dZaAjyO6l9b2sIC/i26ffymdnlXHpYhhoYFlQBWckrvxUPJkJ1
klZrRQ+2di1aSKGK5jta4f6C6TuyrHfgkFkwa6aqe0AO3imOTR5Tl82duIbHqImKUwOcSZ2YUhsP
X7SG7BXoT0IbLdviPrG1vHfMSOvue0cBdV9Ggwyld5cmxDCzVJX+ZFJVCKuRDm0SaaF4jD12y9gA
hpYOpWC7kRKEu450QMvLIM2iFenOAX270dhmms8exDWkfgDBJs+E/YHk0ORIJsNYrZRl+4c0nsor
Hn91BxFb7pNeap+U5kcHrQXYiieYpWf0sl1IFwn7EzistBtsvkflQB4JKLW4/tHCU7asMsxwHlO6
WYcd1gZi2+tJZAjZFYlifUvRtE3FXW4xxSzYhgDEJYERtCU7ktbJku/ILW0AZUWw8yfUxIu26ol0
LWitMyt8h3T5XUvHa19Zw55xzcagq/Rrvy31azsDGtpjhnKaMdsprA5r9sbBPcbBcROziCJElwNp
zda1RebZFTis/Janzbqcq/TAyke8REbRC2FAu/QyB5ZvetUhxANZK8drfSzDx1Jzupe6MMxz0YP3
XmLcZwOpqm3qpzmShxszE3fs/PK1QYj7d9sJbCT3PZRNOG9+TMxI7g7koe+0ePpmVw4PxOp4hTfU
z5EUZJjqCjbaKIyWGiswCQJYOJlBJC3pBesVsyHai2NXGdreMXE0XTVJyiDNJLNN5NSMyKkPePZQ
RGnCjrC7SWNn2/0XZbz5lPRO3GUBX4YeadoUFgQliI84n6k3Yp8Vr9yV9mXT3yt6PmR6qbtfH9f+
dPrhQtTAqWVw7Lc4uP3xtOYHsiVTuy13KY6QCJ2iKx6qZhY/WEoUaInno8tlOvz1df909J+/IMVS
EJgmWm/nwymRI3lqwsYud1DXnNdWy+pd1ih68YM7wxuKLB/vHEcyF1f9vMv99dU/QDTmu0uThVMx
LzgfQnz41mMTUz0RTrEb8LYbi8mrjQdvnnXhuzPbt2HJP/Wy5lgy77wNy2Nyv3yEf9oBf9EOMAyk
pO+e1p9IXOdvX+rXJnn9Q8Xuxw/9VrHz7X8jVyLlCUEcMJZLWe6ni0GfDQ4MLMejADeX3n7vouE3
15HSMbKAsVLx45n/XrD7OwU646P1nPeG2pzAuEDrwSGa6sNYTtnccTST/ckEZEc+zpTUNBoSGOlV
POYn+t7WiJ846gP5TXaaVy1IPBsebK/Ghji1wX2aecEEhdM0ruB6O9cGu4iTitEtcmhCFY9KTMKM
Mmttk09R98lqsow9mFvFq97wuw3swOhsKM9cAtwI0fb1k7EuBQc6m+3zuQ0zm5xTChp672U3SaLn
bGWG7s7PHWiH0RgmnOyH4TDzvOCF1U7+CV1J8NTpUsM17RX+XYpd4q422if2tNO+QUHEttENb5zK
nu50kdZ3KjSDjUkmyvXEQWOtDWZ7mJdWhDtmwhQJocmSlovUA6ftQ0e94dV1s2oXNQXEVWuiwMEe
trlBqCyfqyzpxiXyUUjdYY+pWrK/cEGU3uEuiNe9PvMWNT1XpzocjJNXNY/sdFn9KPW49cLqTVIJ
zXJ6yNsOIYdQXxKlahaaPml2qAiiUwXxDF4M8Z6foxw6/gJ1R/AIjS87A+iSG5qWE1Yqi+lBjma4
ghHqEsOReN4iJufpxvCbeKel4fWQxABKY5WsJokErEHKudOHYjgpuhEnMuOjsxQZzYw2G8Z7tjTd
JlE+sbxOYlwz6TQ79vn5FYSr4WShz9gBITZfY8ssDjGyl3tKbSmgmUSjg2OULd0RaXj7rASAPYlK
31TCJfozSPNbNBjmfYss6AVhcvodx4b+YMC/QUem8muABdrZjNxNaOvtJ+4VXHcwaf5NBZ31k1lH
PSAr4vcIdNTXQ55M20G3tTWZzuqtGhoMlm1ZnGKkp0vf7GeXIwOHY6fm+19NM4bfXdWC9g6S0Txd
sjoma8vJ5W1OUSBZOIix1iMG2kWmg0n1CJReUIR+7Y3eO+aswVsLQsvZqpFcdjmbDBLcKbw0mEeV
0Hx0USRtncrJsnZpWHo7vSchgOCD+Ia0Q6zVSThdJ0CEEB+i6f0K0R57T/D/2DuzpriVLQv/InVo
Hl5VE1WMBRiwXxT4YDTPypRSv74/ld3dBvtC3PvccSNO+JxrUJWUymHvtb4V90YQtqNLiCrLrTiv
Utdj/iKwMCVaN0QzlK0zrXCeUqPUH7spQw0Z5DqnnJ56j0cpLsRZII8dlM+vbdGYSNqKZjpvnDS+
D+zcufbhcXZ+E++k9KqbVO+HWzSy5iZ3rEGFQs55yZisPFrjrSAAY5icNYpGUpr7sdI40fjw3qws
AyEQGN2eKMOeKg0yqZkdRjuRjdlF5QPTSHOjKuz4VdzqGwj4bEa1hiRUpGyEsMimAZGWAlRjy3ld
xmV83SW2uXZb1/pWpAT3hLzb02OPGIT6nS/UnevmFuCxqtA2c2YkZ+ykyoOYSczGqeSNRHJokOe2
VaP06yzCtb7SnCovrzS0qw+eATAq9Nw6alZ220bMJGkzrwENvhSLWYyqbzldWohrFI/GSdkaKqk9
xORFLOU/tjTYtONpbaUGe7w5q1pzywZ2LsPGb6ajWejGY9dHFQzXBgVRuy3cGoHMJR0Zf+KAa8UI
A8wtGkeUB6t4VK4fbyYMzfpdhAhOuV9ir2yG28HCh3FWE1uCrWqmUobJavCzcmrWtDrz8a47ubBI
nI6AHydeAdPnSymzsfU2fgMkcKsJMWQvymsaI9/RO+k6Fi7aUf+/D/hkH7DQWmh+/OvO3RYxTfry
Zhvw62d+bQN8/b/4Fay8GI/sRTFDI/DXNoBYM+QBLi0IBP6093/bB1ioaXQgcUgB8NERLsZq/Wsf
gJXJMdEOAGtjkSEb6t9q3L3f4dJKxsxmQ6Ohhs4G+12nJ0aJNftNLc5oZOCEhWlAZYJqcHBhU0on
2dHpqgsgryk1ueTT88O7tqFDIwOkDhojmnkOrq333a02ZisyT6TiClNuPMVpy0jNAmhGWp799lj+
0sX766XA0mEAtQmDc99dqrMyaRils2QKU/4rTIN0mB6AAZaRdv3vX4pbGVg0XXno708rs0E1HG0B
JvVpSjHpz+2a5h1r6eSJ/ceXendEON1Aeq46ZyIGBfPK24MRVi2RFw43MEgjPFvKRNIq3NdJuuuY
QPEVSWXaojnKV7hv6k/OJ8uO8bfT36+L0/ddRjH69Hfnk4E6aWQ1w7DTattd6NHJpjLs9uLjr/jn
g3MwAZuIvuhwW7hh3n7FHkJ0L9tI4Im33Y6xST04dKbWk5usKakffXy5d0dNvpSzmAB12u8mw+T9
NhnyHQlqxiB2sXIJj8q7H55lvnK2ZIUsynM3QiL28RX/vI2gCAkudWz6u8YfTNwogXrgW7VYcB5A
x9DH8rCCevPxVZbb9PZhcRX61wEHWmRu1nKbf2sg4odH9dPmYmelUlHK0C7iBc9mmCbtLkrfH1/t
b3fx96u9e2g01OM2dgqx8+Vo0DlJw1hS22myHM8jLMOwy/PvH19yien94xuiCVhibumeYJp6+w1V
krv+OPLaGYlLcae2i4dYJx/KrWfwAHUMwLe99aTyV21h9y/uoPuHxrHORNzVOykCuWG1BrYwes0/
02Rpe0XnODSjob2bOzK3vSQmfKmdP5mYjL88f0uHAkJAr++Zf4w4v4+pLQ+8RrTv7GULBIw7BD4u
N5pmge3tDXCCfj2uLe7ehm22/U2fPdprbISvIGjSk2ni4Bph9y+9zr80Jzp//WjMz8sbjurivTsx
Cwp63U4xYOVKaKEkzhoP5ISZxR02xPT2X6bUylb66AbkmEG5OExV1l3gX5H5upzA70pKXZTOiFlS
lR5amCnWUeXrS0CNQi9ldlemO2v7OQfpA9YD1JbnEPY70F4UVPYfBulHbOTTdtXhx95alkkUm9X5
qJSmw5BzVhq1ArlT5JA4VTjniZ1/QdHcX5GwaJF5NFOyBf28HrXhuiYN6KxNYWMquyAYgPrYhZ4o
/VHrWrnj0KTB4FWvubJuB58TTABt6WygIHjNb662H4/WP18QpDpsDHjrqSv9obCY+tgRDrqsXdon
7FaJNsIvvzfS6V7MEcnrojT+7VeSKyLTR0+ySAiDd69H0E3SD+Z82HVRtDd6ewOg8p+gsi86C9MR
cvqnj7/hn/M2DFhmG+TAi8bivV23j0k14tkMu0wVJJGRO7KP6xGdq9mp9ceX+nOY+qD2YEVwal10
lcv//9vcFgvg0yMO313gSwcEU2vs61F4n9zAv16FYhzbFAw43MO3VykRHZfDyA3U3E6nleUF2hmm
H//m4y9j/DmP8W0odyJOoTjBcvT2OpT2ZwNvUL+bqG2u8ZNlW3cqMTz3VY1QvvfYUjDwdYQgh85/
xJ+xq+08/WxasrjM2wVjkYWhy/ENCBFIut9+jLat7TmVXr+zoblt6K4VWxxSw9YeB4JLLXu29/Bg
gk2n1z+KevRu8yEbdxzb5WU5z9YBJ170yRMw//qZ8OwCjyeQ6A+ZUGxrmhbRh95Vsaj2eudsAl3Q
JAcldxXBJuNwJJqvBRahVdESES2alPCPVDdRDlTkPVfFj8KY5FXuT+t5Hr8BaDJXbTo0d6oSKR3F
1Dlz4mQ8VKq40vThs83F37/AKTaILT3v//LsfxupkdEFpSIrY2cTrkb4a7MVox1/SZjFVmQFZ+sI
YRJJaO7AitWVBwxnz37q3SPYCfaiIYNygi68wZcUHOvZq+99knVmyL4Hy0+CLT4etabUo7FWDMUW
w17zyfbIWB77H8Pit2/wbnSOQ8EHrhUcfS2LD+jPqsPg0LGnG74e0o5JXoAPyTJ9b9VQ3/sGot7H
L4j111FAZBV1ed80EMe9vYm+Yi7BSdzvMi0hLVXQSPvOturGozAVEnzyUhdyeqRlkfyDp30QMl5l
tQmLfglhlXG/NXWCNjpAMuGYGiM5faZoVgkXJP2cmEm6t8YPVRkGU6V3RyrdxtEznKxa8Iiyojsz
pKNfaI5RnM11/exJ/c5VXCi2TzjqoHc+ued/bt186v/UktkhuDqnpbff10EVmkcZE0KbFY8V3BFi
V9fajMSgnh3rk33iX6ZtOjkUrdnX84uX6O7fR2hf5G7VMenskF6/BgABWLVBdZKT+Znmb/lN70YS
V1pwDjZiZkSOb69EypRovMhhJHXxfU5mNDKwmf4WsiP0CirHFqW7mn+IXOOzKK2/rL4ukk5IHBYL
Exvvt5ceYjisUab3O+Gpr9AIbiavvaVt+lp4w3eOvO764yH7XnHPqYJH6KClMkwO3GRpvL1gILV+
SlOGLMfw6lZY7HtUZK1VRcCFJecfuPDu0UQQB64aNje2T7uujzugo/Mnb89fBxOKVlYWjCf6+2U5
FYN0Esn7izBlWOuNRw4FNupQS+t45STZ68ff/C+LJhQnTBBI/BGyvj8jukFGQpGYeMiqm3ZxQ8D1
LPzkkzPiX++vQSWDkcTttd/LObPeiGvDbvodZ+Ru5cspAbKaBSs3Ao864ohfxbg+15pqCYKIYtjz
MP3wXmvn80yr/ePv/OehHNQFp0IO5bBjnPfv66gIfUr6nA8jB6q0sYftrZsvlSSMMy4NbdX0ZbVD
p2aGdU4S78dXf4+MOI01dkPcbPbtdH3ejTVSo3CfoljbKcNOvjce4RDhSMPlGmmWA73ArV13RTI8
CUaaWrQtiLcLZ433iZwpyP1Jvho1NV7KxKLtbw6DMFZOjKjq48/5l4mGvqaLvFinXeu9724mGmHa
xK63O3eKuq2wsYnafUtCUkSU9799KYyWthcg5NMRUr973dPM6JsW3+xumKPy1Sb89ThXCaG0mqv/
B19rUTDjgFtKan/Mas2iamt8u91BRu6OUMTcba286DzrhuePv9VfJjGuRFmELaJHUevdMkhcaZzV
giulJNqsI6J07ogKIGRM78FZTCXmFuTAn0wff3lqwYJQImfSNRCFvJu041ivYHs47Q7Ls1yVRKbh
eCnNdadD3vr4+2E3/HOFYKehY/WjF2oxY72dNf3crkVM+2jn2h19QRcCKIyaxB7nNX5u+jdu19M+
YE+O+tGSo7bl5CimzYwZvgQM7PBypRY1xj319uLBBLmcrNHQ+WKN6dZFVkLU6jOkTO0yJ/Ou38ZJ
saR7VQuCtOIrWSu6B5iiAumMxHLD0lHnp5gwAhi9eQP1JclwCiXGvStMBESFTWbcNjPKyd0Abk7M
pwBaXElcLMWSOGw4wSTnU9JZ0bqjt5N86YvaUPuiorq2gytQ2htNb4xDOeOk3fUil/2VU1bCv7QH
oaIjycBFteXfNWBmY4cyMRQ20c/rKpd2fOl7ZC2vhWPV2RbhS3FHO8oFtVhp9RlKQghPKkZjjeo2
fcBIYNlYgEHD7GFMxs3KF3WdL9IiFW/KBrzGRSY5TqKvDggV3/U9QcNrzNVqWtcSVMU5obORTt2h
bAh8L4lBDsnV8M1nD0e0Ah5KD2727bq7oxFFxjem8kzdjJEn76rU7mi0aW3g3ep1SVuEJLpY7NnE
TtvWn4J0a8P1bEJ8mvO8Qrcb7KqOJWpTREv5T9dMmkVt7/hfsqRd+nhlba16G14yrOHGOSt9caTO
uxXwbh6jxiyeCCXXb4fKBRxDeAdSYQIIrTa4FoXaVm2/nRKvuo08iqh2At0BXMPOtPNxnQc5jjQh
D5ZU48oEvZvlLrxYYRJ+kE3WFlrDi21p4wavWM9n6Lyd24/6hgRwd0cMcB2yY57DjBSo8x5w5Xdv
QPFqC0WipSef59YlnI7g8pBgghAN3gOygQ3C7/bGCcpuYxBhd4N5dF5BcjXO/bJILmGuoMXzQOGQ
x/0wkcW+czTjmKboP/D1RfuIrt9qynLBpoKcooJVYt333nzMi2nfDjaovFk5/CO/zqkuTaPdHWg9
m2vkxu1mGug6ZkkkAZPBkh6tBHlo6t9Evn0LB2HaGKOfbOe5gx+sDWIdmQjMZraut1FcNN8qv9cv
qsSDfY2Mek3UZPfqai3JcgPEJJ+C9Y6gKGffFQGCSdJF95aemvse0eeGIsXBBB2GItEgl0M9lRAX
ntDMn3mOfZcK9QT1AhOgHlCoE9FTSYJgxxtY+nspPJCpWgvVw9Hu8f9Ghz6yaCvHtb/RM2KfCzT1
oZ0FhLlzbrhNO03etHHn3/YCg+Bo9ReDijzQuoA6lFb96Fs04741pHT/S6A2pS9f7X4Q0GdIDMzX
uUyHWQElaivYbiE7zQ6cRk3ONdGzPq1jk8HziI3CmtZeyzmCxZRJghTM8SsZXflVOzLKiGcnFyc3
9kS2osarh3rrGrN/zh/qzcQLsYl+ZowiLY1JHCWS0evbECGsTRrpDEXpq2ZYW8I1AcxoICGanbek
mU4e2RlnVl6YYl36nSdDVeNMvdA0dwDO7vlI2gslHe1AeVYnnLpuIXp03Cnw4FWxnv1S3idU9W/M
IiNgpKzydD9m5Lw4oHSujNH0tzWy4TmE9T0dkrTXv7t6xH6S+m6z8Wa9OG9YZP8Zej92NwuHc5WN
TmqRs9a7d7bMo9eA4j6htBWC8bDBGL2elT99oc9UvnYNAo9Qlb3xDbYJ+aaica7RIjdfga2gGE96
tRvYsdz7sLi/yp7fo7QCMMhgtoe55jydTph3AIP1j1ThlsA0uvlbaFSMhMQK2qcEZNI/bWPnKB20
9slrzfQsw5dd7Ik2yLcpQIVH+uEAnzziGNZo+MphLeael6MwNQe6hA1133WdVcaGaw9jBD43JWQU
lUPQbXPOTeVZ2eAeCYc0lg9tNC5UGyc1/DCIxyhFmmq3waqkNQiZPimWMaiNB8j9yR0u9yKsPYgZ
257bqT3AQuEregu07zw2Zz6qm0u0yJMYL+Moiq9TH58DobPzZT34/gUqFn4rmZs7W0/dOzmYzhyy
E2kPLsqCaxATzTdKd+aGwplzHSMZdDdVXc7bWUz5dqwnu9wBD4yvi6KR3qpx4OHzErW8VDxdivDt
IcdPj0A7ab53Mu6O9twZ933K/U6zHKy9qtTOT7ip5LCqc42heWycrvmO66DqVpU7N8SXthlaanZ8
Z3DO+bUaSmKjs9tDY6DQnmXffB9U0z3JhPs6e177T23EZO/NIuG2wvGIDjHViJ0Ihv4lGHvn2p5b
BAuyDuLrCe8+vhKXbJ4XsEA2mXGNOVo2nfnRiHAksCw36xH19kpL/LYl7yxBpO8LEfUhOQbGfWMo
5zp16uhL4yYxWmxRf3NjN1+T/jAnGHjnyAhJ6+1fHGGZm3jwW5KS9Wgdw2A6XxDHZwR4TV98LWNe
jKP0zGr46UbX4mtBthxSC99hB16h3rq2rbbYd/kC9RkIGgZlmI/RISkH/kIkg4UjPxbDOpubWoQz
7zllrKp/BFivXn1P9i9ebKOgilSxN7phGeWCqBp6LqZzl5aJfMDYDAp1rPmQhaPnt/7QNc9Wlrh3
WjCTK9BUY3Kt3LIiv8muuqeinacb3+3Fg07G7W26PG4TwvuFkxm4tWzJhXIN84nnIftkk5Fc2z13
DfGwutFxv7zqc53utAkID5mIfnQLNcjet3pSXbjWyG+s5/yWLfv0JdDpyMwjdKQD7ow+2Whlol49
ol2rVSQICgqpt/RdiPyTnF9Xq0FIEXZc4gfR3OjWTjhyhY3oW7UvpXQJvEfQfzNrbcfU69qMNOas
5BrhVG2sSmOubzQro4gLFpZnrfd+IhHS1n61CvrhtSY6Ep6kXmYomUe0xnVmPNjxYmYae+OHKzOQ
drx67ZHZYn6tzayBRGtWZPB2mSN+QFWZHZ4Z6ZJa03BbXFbyfqePudGhMTKILzEL7TYYdGYzzyVb
uPHb4xBVFP5bs7kapMIsBQb3aAx+fB25bbobgsVvtnj4mMcWKou/eE8JoXpsSVbUEf/4PXN8nS/p
E4CnXtlRe5eciaNtg0OASQz/MHXTwRI0hC3/29z7w1VULqKgosDN45Y8GpbNC6uzc1KWvDi9ce2+
2YJw7L90jQSUNCevGIn4T33TNOtINtZ3J4idrd1ggmlscFamNZFQIC13Z3C/Qjqa9jqHrNCEcOHU
rVHiH2UTMoZLMtmDWcQ2Gpv6DtTFJdj7xXqnp5xlum49QqW7aqn/6CKRh6xsOi6bu9f6CNYpAYiz
c62Z9rqeapeTqzXXlXKiOxc/4z6YUoE+NkXHZVQ0G1vMp3snHQ5SqQKVv5CXejx2F1XsVYc4wePP
Vp8tIJ4sbGjxc+BADMu9arrNiel4kWRjtaluMKUBOJ2tvt1UrtGspsE+x9JmP7Lf1nHUT/X3YFz6
TDWBZlSW921Ue3TLEjakMqvVoz+N8a1eJePWQ1Ps1kW7DkYg7GHa1mf+OD9T/yu/5iUxmKw53CSC
02Mmek44K08pO1lhHOz3uaZboYw06Kul3Wx78FXnZUSujA3+/MgfPIrykXYvWs1lqgviW9FzEeFE
3o2AchRSmIYAQJjWM+Qy9wGlV3GWpt7DlOklMq04YR/IVi4sl8jJGh/CZepTuKkNcx9Zs/EdGfq4
xcOp78hyIBY4JU97lLyMfZOQ5pVTKoyVcs/ZXNiPme3sKmeqt7xOTMA1brcwdnFeBARuvcpcmI8T
RquroAxmVAulfd8QIIFdM7C3DnMXX60vHgzH845K8pQcfJ3t1mNfiKelA9xKTsyPmVaTuWpiYuhb
pHV3pCzEuOWmiuShpsElZ5e4QqYm62DtYc2aSRwVnsuGntT6Z9Lo8kMM+GJA9Emwsq0Re0qAz6yb
jwNcvS2v4hb+UbYEGOLziDxxVdrOIsSs2WbYEvy9pxN75g/pra938zovLf+8B5O9ivRkkzhFHuag
rK/Lxqmx4I2BQdOimPdK1fLSdTSWnRLnPC+cW5F0MGXw9KwEbwQScN67DglhWBAOjw+lHuVlEA3Z
UwkSYOcYFOAprWE4beeGkoZINRyvkdVeKIrZnOo8meJv7oj7CYjZuXVIN+8ybzqL5LCSfp9fgqWp
z/sKdkVv19gLaPCE1dgPEG0yFboISA1cIE8BPVPOOc9djeCtJJBj1TauXLCoCZEVcjCeYL11+9r0
vhuz+yPq6vYbO9biW9FD88xgW3zBiaRtLSnizeCJ8qhcdiyF6gya3sGw2GrgVLIdms7Ay0lsJ1Y9
2mvp6b135uVoZpk03PpaGxevU6W8+pryDfHdpp/hFBZFwSRUG072rSyz6mi2fnkkOwIDUaqYQLNk
HF6K3tQJ08iSlzbSZzTLGr+wRQVwcLqsvlO26Y9PHTsenlvKIQdOVsEqobnWvmiwZM3B1HxltaR2
NmMKRvlHQXJfR4v3qco5meZlYh/ixYNb5iCHe9FTROiVKF9znLJJuCipv+l9ZnzPT4Cu2gZp17dT
9I2oGA7hdpRqwaqZo/6FGHOtxKYlA8Joc6e6K9qJiaFPprHeevEg660djFQ0oA8xPBJTsMGpK6CW
CTnx8DfjOvrmGA4/EzQT3i4vC3JnbVc6w6iy1JCvZc+nBNSGXGpdodLyOMRMXDTDZdOfp7MzcG7U
K2kkq7EZCRZn88pvnjUfVp89Un5cJ3agtJ2mli3AQIcUt+eEQzhLdBsnTEfe1aqICP1EcctStyom
EX2TnUwgrIgU5xV0RYLGheCqorXwHo9I2L/9vJmO1GIRWrQn09Xc6yjTPKgHNSYot95B6I9XFj7d
fEUtiFuPGr+6c9CPVbsizSj3oCxIOWDmE8GYBlWga7PFtb4dnNk5V91Q3zkjigoeIf3W1Ri1S3C6
51AP6Ro9z857VAxyVyqEH5eBHOSrdKmNhsIEoXvpakZynytpEhsG8pLISO+Ye0EbrYgg1O+ht/UK
OIwNLdQWfOkzU6K6pdRu86nTKuLhuWqqNPp/tVOseCa8u9T+E7WmLsNdlBoUBiYJs39JOb2kIR92
yU2T/Y8UmmqxC0QHZVEEZPzCPkwJ8CzwYLHf5XGiwKX+dxjBVpMXVg/s6JzEbrK97nYUUTp6K6SD
tanT8arbHLhZhFm/VhiPlnhSXyCrMmcA29eJtHTQ32whC4KshrBAG/jFyIhlbYtaP9CT7s7GUljH
MvanC7RM6cM8J+OX0bTlz7L6/2tQP9Gg0rJYePX/WoP6+NwnBGoQ2PW7G+XXj/2SoRoGTCo6JBxH
4UstOpD/laEaKEo9MFC/QFX/w3OD9IY8E1DT0lBBMMZH+KVAtZ3/cmz4IIhTTerOC03/P0bHADiB
MPITGYf2zfyDcDLXcyu0XrjHUhbwbat0EscOVoIbTmPbf/vtxtz87C7+jlt/23M8XQy1LRYYNHAo
xN73RmJnsnmdB/uYaGyxK7s279Ugg4c8HTB9uiYb8hgB6XMg6fP+B5cmf2RpQKCnet8JS7XcmAaa
VMfTGlIFHfBIqUa86Z5wcZn6Ewtcr3fLehEtM9fHl3/b91u+OXgsZMZIJ8D+GO8vb1ppXAVZYR2J
n8ep5msSk6A+iLk5cAzjchPE40/acu8keb8uylCh20i7gJbY2wJ+Rd6eiJvAPGJqNu8rrPh7s3Th
SHoIFR9OBm47XSY3YQgOSLj8hhe3wUZfaC73oSXLadd4MfXaXltqa/OM+RlRAMjVyJG6cS6biCWD
LG2sgDjpS9J/iwpP9sf37m2n5efXcJFnI1FGx229l8L4I1WqCWLx0RAaY0UUYGkLkU8YRCbj/rR/
mhbqwMdXfdtG/HXVgNeD/Aku/L7V4mo6fh2nI+bOwN5esX5S862SVz3j4HnC/zh2Y1whwqLUeDKF
fnz9t62e0/UB0S2KW32hLb1/V2QQLILRyTj+pJAsL4wKOFXHsjWuPr7UO83Tr2vRLUOZzQX/0DFH
yhsqXRfG0WZPcKs1CV5rmRqoAaAS9y9TbmPC0d3l7Vy2AXileVk0trE3WZ5onzzuv31xFJnMlsbS
Q30/ak2SaYKWEKmjGFpeEtuLipq06hI7f1rlwX/wknhMe7yX/M+Dyff2JQFUxxHWkuax6we2YSph
G3tCqYgFrFN2lEws2eO1h75dhAFG9atSBlNMeJ9BqcvI5vpccwFXEB870bpAi3Ax5ESQn3A8SSJp
N1QqW7YQfjWNhyDRRbH95AH+ZXrx2B/atFlpezJi336JrIgj4avAOEboKtrt7MEFOI2baSibr13H
4bDwR6ZcxQ0sF0xAnJLByNY4aM+aE7AnJem22M3jzFbVAKbxcoLvfPw5//YxcfLiIbb5sAjn335M
Dbe3dCPbOLIr5oacbjNciearoUMGgWbw2cg23w8mZB+MatZczMvELb2/YjnEZqbnqj+O4BzOnaF0
nqNgWv5hAYkQ9AZuOsuFxxClEZZiXWb00cZRBXQ7cjbqVqWGF6uWjHSdGUDXeAlSapkX9jImTreo
Z9VAf58uRArCkM5PIDQNC/3e9PhCsxL1+ce3kW/Ajfo/8c6S5aHrPGdorja5FMgM3t7I2c8Dr6VT
eKz5qVXQqJnYeE/LrlurUMNZJaEJcTYksX1tOjA3VqksowSHZJxykuV3kww3NcHKzDB+6EtuglxS
Ls8Syo3GqiJazwq1yInmNVFzATZnJHLY7ssYzQrdoy4cY7XwCAKPsBZULrwZGUSfDUsAbcM8wz9v
4xM8impIzv2+zC7M0q+vZBZ57dqvO0g/dAW1J2jm+bVRq+IfPe9p4LIPoK6rZs6GapLJiwIW6x4G
lVTrFAh5fdADp7TC1sqaGwqZIKOmhB7rkn8I18GjjAxB2tOaB1EVMICsyPPugqBNdI7yICXDzpQt
oBQn7oCpkWZD3XAw/e+tVoCoqsp+yM/Yd6MMaYXgNG1Ce9D2EcaBCzOmnItpNjosMtg7NUrkZh4O
0+6Ii9Www8wZKmfV9maecD4nrYG42LLowJIj8Fn7GXSnOBEsuzljxFOCQ7RbQ3JrwbjEG7YGwcYz
BsAWJbCi554WYro6xcOwBWQilgufqec8DWfEw+q7jqxKW/k9kPyQ4J3Cu4AjkwtWZiNBmb6aiZ70
mgNohExdUlttL7QJfdQ2Jh6OYxTBfP7ejtPkCgrY8I9f5S5hq2ZCzFiadevAKuOrzrS7bUcoJSFj
zddR1+cno/fTA27MaY3Mw/yuaJKtnHTBzQOZ2Zr04b6VKPCe8L04QFua5IWBMv2IiQPkNEUUzFoX
PJ5Vgl5ix4HbWZeGJ1cMrFK3YDxV0+TT/NNUiDzqxW51dzVho2zuNULi83NJczO3D1VVBOW9J4mO
JF04KVTtrQn0oIIT4mzFo0BFA/vgYq82zJED4yq3U06MVCI0Cuxr2n1B86QlEuNjGeRZtYBXVOlv
wf2x+ZkBKNR5vlQ5NFmf6zEkZGZ7jfwcf1w4/8XYqLCMo+ILOCWemIoGFgWlOGxLb6HRBDVzRaoY
lXQYMH7QTm/5HYHhNV8DdAM09Y1Fa5dmtbbS9c6nDcKZNazinkefS6bs1I6PwvPnYTVjhHiOnHEM
41Rnvwoii9mohF524g+OJmfUHnrR3hWQTzSbecizS+B9HQgpdNIJsQFlafHrVevw4ThxAIzzYqzb
C5IiV2V9nle08lrdWf5SXQQXwyCZn5nOoogzZ4D82TCWRkjM+b9HZ8DGx9RJZQtnD6r/li6K/dyZ
rNR40S3+Rkfn8krg/wxWGJf8i/iELaOoeovRgUU91ZhRT3Mkezj/InJYRL2MlOeo9vuXNlhuZbAQ
2fpe8MfTpy2FoM4CYGu6qdl2mlRUU3XTnvYieYFG5boq8+4sjokgEDNPRFIRP1fmaNxLg5qoaQL+
FynHDWvpqNI1nG6w2tJWODGrlMm9N0rFl+KV5Ep5QlMnrRkM2fIn2amGAFEyqvd6LmHTFayiwbI9
ahYKzyk1IKPwaK2mtFe3p43CnLeweE70CnNif49vl0e7MDInqmboFgqPe7Ewq2pQk1d0ZrQVfln9
ii4niHeGEc/u1P+tavB5uOC7sxPYTkc92a7qGsGWY+TN14jyW7pSuQkQMELx+ez281LFqF1Frmnf
8cklP0ODoh4hyLdaR4nhtMFB5BKgt8golp0OPyeWhcqChZzj4NRY2RpdwtBrXGETKKz8i6R07OfE
swASsezwARuTvJrQ16ox2xD6EH0vtISLV6dXyIgcIi3k1C3bIFaeASbX0bdHKHlBzzNqaGiZA/8a
xAYLcGU7zG0Ys619ntBkMBTtGqYBiIE8aVKyLG/P16nPLaqCt6kSSoVaUvBp8bBTCxlZcYdleDpV
YVzpMcZtHDALoymTbFdt8kzEZTPGWnJWktDDLs3FFh/STySYYSGCXJiRwwCGucY9Gww/eCAixrvP
ch/t4tDqIKBORKoiKZznpBy5p1NT8v1PkwCh69MtdWfuSpGnoKcUZLI24A1r3OXy5QhAMFveepJs
mq+ZUdfnFAqBOLFKndEY4qmmZk9dloWc+zCyBT0xC2HfTKR5kGLR+QPvq14QN2OmM3jDGMLXRdf1
fJLTSLQnBHfnY8oU4Bjs0TdGVzD52FjC+ptgisjm8OvlAWWtzdRk1lF7VnZG8ICcYgrCgeNov5nd
YYFU+YI9kDnG5R2UP4duZWbcm5rPGSDIOIbY04JdBTlBT9dUBsn0CKWpYadB89WNG1701hiphy/f
kJWIPXLvMgN1mHp3pwPvDEmNlBWLVzTmiIrRPdfDkSMt3RP+Y43DxdoMyy5tJksF3sxCWjktm2rW
GVFNQX4QsiW+++w0wUVl+igNhFmuOzqQt6e7Ru9sCtbZaBTzuls+TuLyLfKU/ksjSMZZVQu2p8jp
N+mzQhvmWTORLn2BUMDpY6ajFLoPrYqF75L0nWOFCUNeMMBBQCbpwp8dpdeeqZRwzI0TiMK5nQhw
pss+LrwqrdOdZ3taZhb+NjEtE13aohA2FMhaqzeYBsfiUAIrKDeFSMz2jqTVkSES5dxoQBnGVZqd
5r7JzLRdHYOxS9iKxMuRnCSnmWRSxsTpBvyci5aDu1xYm6eJtYs9VpzT2I3iiWVtGprubPJS9b1j
GTqexqdtEtOdUQjYyYpkiEtP+AwRXxfdGaBCeUhiRZb6zwFRjqX/2njUZ1cEvnRglKoAhcnCNoU5
fn8aFe6U81LkZgRDjdL7zlhyDrNTKTXvkZKt3KoyqnBwKmYiNWMZQQFCEaJzFpBbunwhbSwZfWlH
gbYjcgsRMxshOpPYua/orEJWXSYHJ3Ex5xkF3f+VF7WsMEivrW3dMGigFjHbAxC4xk80HzmpM6h1
bekcDCOT9mkGtPOBGKU68rjZlNCX5Rt+dxxa3shrsyxACGFiC/lZA/C7D+u4k9GW1iht4OqEncvE
wGtmtUsUEMSM6RYNfeeG9DWCh2Bh38XOf7N3JstxI+mWfpfeIw3umBfdi0DMQQbJ4CBRGxgnYZ5n
PP39nKmsKqnzZt7qYdFmvamsNKUYjAjA4X7+c74T8uVjsiN7hzTbaevEbCaxAuBaLfeDcONpT1CC
7hviRpTefHbngFDkt7AYajGxi0uudl0ES/PQWT2bkJAKlid9xGBSVJN6v4433pq9dO6ZQ+Q3pJXf
gPkC5/OSdm9ltWp74d4Z0zD5HhpAIB1ZEy6wOVL7Q2lwA088Hhlx8URSBiu/Q/L02KHMNr3gNJpg
5uALLa1xmXZan2B5KoiCrMK6JKcLHv0QV1VybZgtFAiemvmBk/20L0RVzH5WVcV1UBrld4/a+HRr
y4nFkE0mw7VWdu4GT1KnH2u1+B8TDOIwHaOIPRX+SE4wGaXtqr3qoUBlA/aUBaN2HyaSr6fB/YhS
5Qk+JMPCMIECONJbO7Lg0JWDSWVgj5OrLV0duUyUmVESDK81v6cM8fR5UE7htmGz81Q7EeU0wUpv
+PWCxUFskiX7AzMY+U2nz4dJELFuL1Zcph/lJ3Ur9SpwFeoZLjRm6oEbcAV9HgxDPSyqI1p/xZLX
saaV9oQVGT2t2Tu0vV/FXmgexsqjAHSyPFh0uGjkMsNLNVLzwBmM71XRd6Ztk/Bw6/OQ1WpRlOsB
3pf/uW7i8FdzMR6Ym7lmGiAztd9ULYBXOb2A+TqoFJ1xMqvnz8F/2bHuNTW3UAcWcRcHWnqE5LfF
V8PvTWUhTyDOdtFeWlH8YQ7M+E5W1XPHfbZQWWntXWH/VDuMGgSaGs3laeHCacZy5hw4sE3dvuV8
s8LI0yjXab9laiFdziqd9aKnCw4VV5Qn3jGrEjoPH4mTQEpeBYHkJJHbPFjsYbZxv+n2esG5d4Cx
Is7NEqrl4HPLbOn5d6CGE2a3ItepLMhxL9pzJ7e8cvQQYUN+nCJ7uYrMOX6setLHLXcIqzOnnWXL
A5F8omPnuvQpI9FugcWVk6/iVO7GaIxpL0NLe+srw3pPvJ5GM3aV38tsap9GOYJ4Zl8lT0BC9SvB
pmyXIa58VeFysMJBkMEJqouk3mDMq4+WMcVnMDGwLRM7/gJxJLxnajZMfk9p0zptLdXYbM1nz6iC
x0hz0jdcb/wki6lUy04Z5+otA3ZOrBm2CeE7nd4k1B8MP6jc/3/C8zcTHqYeKtHyn094ruMCu2mp
EgIfn4UDh/f//t9+/K0/OCPebya5VERqBQ0hYI/09YMz4jm/AU7wGOLaHK2Q/nmtf055KDgmzEpM
BNySpQp9/pjyGP87BQFM45XY/0/JyNI5XIJVcMi48wvqjCJ+loyMCLZIx/T5VOhYxereF6atrSdR
BPu4E1O1SU2jo47VGLD6TJpBJ45ddcbHRP6UOrAlLnB4zS19X4HpMb00kuULI0rTfBJ4E9I11iyK
UGX4mE/Y3OLQtr4MUDiuaz3sbpfR04JtXCYW9w7X+HWI2cwE+DV51U5LonTfdEnBOjAt+3yy7rKm
M141GI3ziYMOmgBwiu5qSDyzeDTSoHeu2qVedL/P7LHPsZcY/XuyzDjUZMt9rAbeXlJtl7kd10va
zmuKZA3iqUb/zIB2jDDuY5ghdhBjXKubnCQos2frnjN9bvuGLMp0U2VB/EhRC8ZEqvMWv4mTwT5Q
zoTVD3fFvc3T9tA6XbTj/POecWjdxE6MpqrXiGzDIOWObvWHOTUwliROkHBGnI3r2UmCfE03a7zv
CgP2ZoOku+mE9oLMDoJK52h/aFpHQ8LxjE1NgG/CKRINoMOc2mLHp7UXoWfW9eBhhoGV4YhDz/Gh
PHWLFzwtuevcV44VPDTw8V2A7hSlwfCtrOwEnZfl3YHx/nUYKZ9U3Qp+Sj6ez6AaVnU/FUfbK7NT
R26JJvd8jFfSJmawSud5PDEfCl1fC2kOdmJ7udRFaMb6jud1s08FaksHIQ6X9bifk3Ep1uB4hwhP
RU3l2RwEVLvk8mu1UAm5WqAsPXjUa2J3Dkeceqamu9lT3DD8fgzpRHB0SmKUHWJD5tWD1Cv7BEvw
IQqtIl/lSYYX4iVsl0a5BjIG7FaG5NGavsRTfCaTC2RUx6tu07sGVW+5uFFgbzzQxH6almPiM32H
KAf2yY9sRcToMUqvskUz0D0sOW4IQw5+M7moMprzkILkyi15CPvmmkNwskIoXzlxeTbrBf6slZLT
xg3rpORD7LR91LTobiJTs2p4mS2ySQfBfkbnHpet48TBNhjmezjI7YF25ojjVp1c1bmm86jDEU0w
Rh49rcDQ0gqaa6gyXQHyjY+YGcot0cH4BIB1Oeg1t6a0M/nozfJb0bkmB66QvteogwffJcO2LJyu
4xlkJIc2Hl85eWVHpS2datvpCWHn+qap5l2J64V0RL81UV7TVKvXMUB1P6w1T1thBo78MIo+rAWf
NmLjygvKamXXOiKq2aQUTJruCAR2Dq+wmhXEIuaKtOxyj3urXYkyxqVLYYJvNom45bdPTok1aw3w
so7uXcPoP6qMogI3MvhwuNn2tfImOxWM93DpQHPVh2K07jkSX2gEu1pEsPOaXvcTuTzEdrcr9dY7
kqK5tF58KBbyUK4+b8KETz+kQZbWz8e2rnfuPF0nUmPTYPVsqaqs2wwUqq/CwHxSZsbViAK8Fjkp
dRNzqixGe001Qn/PM/ga3Bpc7s5GUessFsGYUJAyfMEJm1aMfQVnI2ne4ZYsNvnUFL7jDSPXVtVy
ysHku5Nt3voavbJ7t8neaJBEZ6Js4mizXB57MkkgMYzkHHH42PcuoQ/uCnEXRvXdkLQbzeVNLWVx
nlwzecnUapb2gQOROGm1U1VJ8xLL2j6WVRf5fGG4NdH3n506+kox7IBlfvoOW1fsQ6ft/ZY2yhVd
lLNPNa137OcYVZNl/a4zRjxuC2n3NHEugd3cjYQotywTJCISbXR8PKDdF9YVWudRB5EcjA4YPHMd
v6bpd6fzRW11MHZnMovRxZgm77qZ9MvSaN3aTPLnNgR5w57qZp6o4q1hAU5JhZ2raC+tXbC6YE0K
ej3ZJkZq8OuVaE1mfCY8rgRCAvhot7s46R4yJOutzJfgfkzH6wqvsT+JLnlkCvJogcnHsDe8tIv3
lX3iQfYW5zHRV9s8g/MXyXHbjrjl7GTnyYRzLlrIWYqw3o1u81ZAxNxYzdLu9U4+VAHuNwj0JeeI
KBtOVj3q0BqNS09nFi2rTzAaCZtky0bHTsYcRBnpvW+YwwBhYwlP1Vpaae6t2xq7FqTlZeKrg2I3
hIg99uJ+S4NQfM0s1143hsOtppkEP53h2pmHzVCnR8eVHcbLWp4aO3E50lQQWQKvjPx0zlyOM/1y
iOiZ7qrkOMRBuusyPaYqQGO7PIADLVMOC4HnqG4VL1+VZm++kSUAstKVmntGSsGRkWNZ5zhUX2d4
GH3mG+WmSiwSrNio/FH2V1Nc80wYs0dhDvsiKHFlLTxYEw9ptenuCTWfwbvkb8NU7KkE/Jo4abYZ
eD9IARS40/0Xn4aZY1KTiy0zEVfSoWct58kys2FlBXVFvCMSJyu2wu2s4ZFt+9B4Dsq+oiNCpAUF
KKQsaTJhZRpyo7gNtaFNV2UT2X7Hc62K8ZDOpZUgVouKnF7VM7ahtzyWstp7BLhUcwRb7FE9nsdw
Xdoe5Q7WedQd+aQVWXGjh4hFQPUzRiOreUn6S5Fo7sFr0+U4DcajOenVq9ZgjNuTyOkhRjsEl1ZG
JkaAoibIhT3PWbkZOu8tJ98kIgflBUvnpbWKW2COGo0u2p0qPbhJp/hL2xiEbye7PNaL/cVtzexh
itOj1ES3Eby9tSyy+hvLq7kfxRy8JItoNvCIG0Iymtwk5RDtbBWldN0KI15q8mbb4dkLw3ZDqkG7
Docxfaq8blx5Q+t+t3srJKFYSQxpRvZSus5874z4lNPefTZSJiW5mztPnOXitRbYui+dKHkoQuhB
00hg36MPe2UYUwmyXN1EfGFI8pORbms66Lmv+fXChmq0PHmnL+B1ppj9whlt+GK0DBq9PjpnOi7I
eeCR7SRYRnw3bnBWL1Vjriq9yU4tZ9A9Dn+TPUIRXguZ4QuGoKZZVED3vVde3FzW1Le5UX+n1Ya7
XxxaV7XF25fdPD0Q3Kc2Gmd17Hu0yVwVFDfVqfvG6pxta4Z+674J+kdSySe7MLxd5QHEsfCBb4LK
5gGBJXvdSWPwI8BopObKRJ7xtBAXklZ9hbTKOaxr56vcHL39WAoSDlH9Rser8PuJSpLbigP3PQtk
iyTUG/S/2d0YZTsSle3WzM2Uh1erFc8AbOisQyDeZuwFkXIaA1o+tXXTSoOedJ9HhngtMst+NWPa
8uqlCz0qmOuVJjI2DD2fuUQkQfd02R7nw9HpVRlfrysr6U3AQcXgvoVHR4gFPlTOzgPIRoy9HMOm
yMfo1PSjs03zIbz3gK034pqNlp8Xw1PjLQebgpQysO1dXTnLOu+qadMHIVWzRQkLm8M7cyF9x7d2
tBICjV5MuDArS7pozP7bQMYRByPxl6KCs0CtNUJPUPP8S8t9ZBZMmYIKHpkrsr3RQTCOmmQ4Fvq4
CRrjnESJ8RhDm9tlle2eKEaCud1FOXlIBq9LtM2Gurk00WDudPHaA5HddkmAkTYPHoknUVxQy3Wg
mcbajshJtFazcpk8Hxt7LjZODTek4LojCtGuwGMIv9QKcP/msHYRhlhOYmvFBH5YtYyK3SWNvo2q
YZ4N/lZ3+Yhzr3qcyqLcQHqriIwS0cTnvE5I4q45qjBf7zRCTqGDjRmXJi3Z5sUbc3Nnh8ZbVvSP
ZUWsSbOXuy7nnCI7a95OIxCopurWpDiilVFZzbVGGHPbLJp8ytA+mavl+ePUtThDJTZ61GRGzqLR
VkaZ+UkEhnQlk7K8SvPlMa+raVu27OlivNHvaSPWgjzi3RJzlVNuQFgCLIw9ucGjI7KrOurNc4MH
HE2s+M7mt1UFzBvlbPEjDSoBFvubKWoJndLM+diYSUzUug+3zA+8jWmy2ZG1azG3TbLrNGRxmUdS
u55u1WfbDV71tgnXXjrZu2hMp7t6prrAa23h4+1l1yMq70avknMxzT1TRSox0ToxHDcp/dv6fJaJ
d9SEq6N8kTJ2hmFYEVgfrwjYvJecNzKhPUt3eQkre+eItr/imDvzYRCjw+JPyeywWTRtl0XfoWr3
K2Er1aZNqn2dNrd1bJyKKWJ5jGrXBzGsb6uK4+0gG2NndMNOlpZYMfc4KU4b+wT9qKfuI1YDY2XE
y8vk9G+Y7F7JbnP9lAampWuHwFo5LB1W7CL8RvJu8HszO6DjYrI3nKvFc78C/Vw3nlfusEdTsxXC
kkP+ouOLBvIr06zukpHdmYYa7GMSbCnWoK3znAYlU+BFu+3tenBxu08Lj4Qk4O3yJKiRtqtoO7tu
e2i4gr/NTfRhpCPXSDDOpC5li3HDpP97FVn5M13zebmJib2feWSRkZ6QgdnglY2zllFT3I2d7PaD
NmFUJO24Syi9aPxKNnrklyn9PUxWSQyNg8Uhp6ofx97NDgPOkwO76vSANaTYmRDOtrhTwtOo9/a2
KfqHGR2PeJ93Q/NVclswl/9uxW1/WqLYPlaGqyTMOT32zHi3FsnoB7Mg2AR8/4UzfHKdFnR0B6FO
W1w4+JhwwisD3oDfYze9RoEzN8Tmpp1BSc06GTgtDY6pbTs8U+uGFA6uiYIJh2GqphkOVTWD3rjt
wjXahoYtX78Jzd717SoxNjLKghsbG9feyeZXN++9VS6dFyfM+MTY1F4XfVbsqZM/WM2wQC4cziIv
2Va0EeWhqfeNIth4XbuOsU4IAK60yirYBpFPIV7Ihtsb/Z57J4TAweWaj1tTEkTpJumX5Jq2EdUp
B/aNFB8WCTU3OURsNKQNq/nMV28VG0aM5CqqGw5T7gWYlrnjKIzigpT/jK3DYydt6uk1j2rVQspp
4Ty33qloC3dVpYm5loFjrfoUjvbA8YN8UY0xpdVXdpjFe4wWwm+aikF41+onsjndsS2N7/XSX88e
sQx1tiAJexas7ptpCfPbpOFrLLHZkHSQG5FllDCPmsDnEndkTV3tNJrJbSxziSs+vw5t56l0Pcwj
nyn4isu/naZtIfRdOKJ3UIPDWcaK5i1WLH6U28sVzcwfS1ndUfV2PVeE+JuZxHlobFAZOGdBXvFz
LcfC1UW8vQy5xmh9nUQTTTF6sI/KrCHNQbeYMc3HkTvV71VRh953rJGWaNZsAF8HJ3mNHesAR+QW
09F0YKAv1xwhTyzRTySli63ZTxuOWlzJWJj8bmiJrolYPy+ilzsXm5/tLTx0zc4gziAuuEcObtJv
lsGmGbYmFsdBZym+1KaGbDKOo7tFuH9g7bzIGYgY13a3Se2Rk5c7+mHDcRD5HXke3haKAAa9eDxi
LWEfZxavRQePLAk1vkjX2tVjHa1tuLePrjBvncXr1lMl5Npo9W3XWoRMmiaxfTbK2trOnJnot5M8
YA/7cEV9bhd5Sl37BfP5tspeOkEkrXO/N2QiOebGM4zZBYB97q3rpPBFQs/vUg/fq452qIx236jW
ok3NNJE0GtMnWQJgWFy0kiXxwnVRoAVEgvAuq9a3pExuGxrp4ZT1jT35FZzOm7wf5FFjT18xccko
PBw4lA81Vq2250leDcDSPb0iBNhOGHeiDoxYbZ8wHpyYs/p2QlMvGeqs36LihEceWdaKoQO+s0TM
dX+llUuzM1uZeQwA8HjFWR3cQkXUu1XZigZED/FDMlWQxu3uQSOY2W5ztyVo22jp2PiGiJDabM4I
eIBq2cfbxPRETTqKz8iiQqsJe9IcVz1dsq8gQpy0uwqE16JYrD5F6P/Tev3uozy/5B/tJ278jc0F
61zU/U4f/8e/0jb743VV18ZP/7L5lLzv+o9mvny0fcZf/R1hqv7L/+of/hDO/0aJF5iGsDL+50o8
76UJf67+/vF3/tDh9d9cXLAeQFcVZjANFPU/eN/Wb1ipwUA4+P9t2ND80Q8d3sA2+kN3N/TflB4P
1xscLPRF+e+EK2gJ/1l1xwDJiYIfpoPrMfE2KX/qvxAHPVkWLp4mtrlu+DymCM9dS+YLINvXQrPv
OUnuC7KUX91cfKVdQ2x7Z962YDg6xeMgQS0PxpjPh1bROgoxWgdPETyaWa/WjqJ6dIPXfJ+paF2X
Ec847FPA8RQHBHyfftE+2SCKEmJk7P8rN463gVawlw+dS6KoIiMnvdTt8lMxssbCZ1Dx/LpGc5Ry
PSsyiQ71px7ym7ml2aBS9JIEjAkK9XJnYUZalw6ykJjH/kHGVFbg9wsOkWKhmEBRRkVH4fn6xTZz
tGRFTnEUQ6VTNJVEcVV0RVhhUwbYQlFX2NVtTDAsPTiWXnFZZkVoyUG1lD3K4wBnaN0ojkusiC6p
YrsYivJSZTVxTEV+aRQDZlQ0GPY60yYDENMpUgxyfUCoH3oMAdIXSfhDIVHoz2CvmseM1xNFnVmY
e2/4VlejItLkdbvtQNQspXYTKGZNr9XTvjLgn0xOKS6eYtt0inIDA3Wbe+PdIrr8knImu4ozl1s+
gR5IHVifXTeVEY4b6Q4kuoo6/dqTzr9D18Jf3mqdbxi4w1dVODQInVpwTxutdTLTmfygllv42jq7
JuFVxeemzMavgYftD28d/qTcQBspyx5IRglhJBqYc7YjE+QaNuOdM45kypjQwBuRg7XvDLpEnTgh
DYhBOHsq0sI6MXf3djqPoLNZfKYreain21Cvmiunlu66ig3Bh+fJnuW7h9XQyqo40r4QoISXenGs
tYVEcO0WTr2KM7XnFBSHnXUMoqcZuNRWjk7yzZG4ttZTEBYb+FzBUyKJS7pGkG+mPC7vRUpVm2Fj
UzBV2o5ocfKtqihSWTHcIh4Ys45v80TDA6nj7pitIT73XUpJfR+a06aNcW8uI8MIo1NmIQvU9rqp
XXybupE9zSBFXhu8EwcNyTnxw7bjU21K/hv8C7d8gJoPBAgjAfs2DEmlBVC540fiOZj7tU6h760M
uTStPpjTvUUDrAIr0xhLJQS/I4c5/AU2bu+2tHjMGzPfQ+Vm/EABrL3eZE1cbOYhn9efrvyI+28X
U8iscNPQBQJ8g/aKeFT2VIkiPs81UIa4Xoad6I3qw5oaTAl9Wd18/mYJJHR3O/TK+JBJ6dyFC0kM
hhoW86sgcu9w4eBS17r8e6ZCsYXF3rtNzNEv7RkCXaze+CcUAF5e9+hMOf9hFiTyYA0sImuQ6DOC
TQuamU3bt88rDYszr7aE3sAxaiYbHk94IF3GgTdjpbQIbJPwZIBZPKF+yi/oXcQdu9x07hoLq0Op
DFOC/Oy6aUiAY6l2zD09RKx6vVkcNcRceimDsdpmY969d04Unwu9tG9ou5lPdSDkJdAT9zLWWr5B
HiEsuXhW8M2TMElGK49AeQSMsLTB5RWdGSNEFkbaPRm3YbfYJIzrkOR7malqa/VtYWQq7+Nwxq7X
pkHR+QLitV8mfHIzM9srUbdIsbZLsxIgI358PwIRdDK2k8vC/8DbenbBq3D+LRn8Jcu5LXBU1/Mt
mbqHoSYXPVjltyKGHpLbGPXda9n1MBTC20gV3mQdNsSk+W6N3snjIL/qOLMX0rlMrUFSO9p19vKE
nmavLX1yr2xgSuzWrA0OqpWs5tJ3mVReOp5j/UoaMOxFLOwLSdPHViTKRcEango3XNtOZfjCQWSI
8/kc44cbp2TdBuXRKJzgFm/HdCNwl20plWVTPbo2umKZJggkg7mZK/ZcDgy//TBkld/RJR2ttUa8
FyGjyVp+1AU+6TqKq1Oy9CiPMhcHQ1pvjSCL4Fp3PCYZuw29QQY4DJ61UH5tNfeNZASTwKLNUXQy
BmRzAXQ9N9BS2oXIvsSt71e2Xd73hEr8IUqW95wCXkqpgSjAeNxW3XRfJH1FqXK6g7kb+QjKfMGx
LbZT3WNxHOeU/gzxaM8EpAkIH9Jpzg86ju79yCK81t2+2kw4+VaIk0T/l2qrleVzraM/TkWpX82p
7hwbLnxIUTYZgyF41kVeY1mvV72Yvxtzdali1/mIpZpijrX+zQGQshZp+tAhM7zMSNkb7nU6rQwk
Br2nljMAKnQ0vcAkrrAgok/GkO3DZDGYY7q66S+QPLzgvs6p0p27YKOsVmfAdSOFGSHYK1/1L82r
YmnUkUIWV6Wwzxlr/h2XFSkWOxC3xjKbG3T7AkGl15I9Fm8KbVoNXUvI6gOZJ90wKjtg/6aFrKpe
GC1KTqstXkkxfNWDZaBbS0l75LaBbvdvhHqe68jY6XMdPI4CD7xhpCj3BnyM0rS0aybZjwGkebx9
wUSKvQi/4rdtfVy7646M29XoAh9gk+C+m441XBxmuI8prnT2EKihTCBtDmVdMEJ/kYE7QQ1NHhOn
x87fmuxwOad8wCbJjh4Te2WWD9bloIF/sM1xy5T/iFEVG9TS6WfG7eWdYYL+YoLGzkrlEcaqcc/V
UI3fCn3Ovo1SGGebplPfYoe1aux4WWOUpSwh72IsDFFhMWWBbeYhlSXh1QCWShxbHI0MkNrFPkuP
mi4aQXM0GvqOOnvSkAsIkqQ436iALEvdD5pQ2wxp0l85Fgp3j90CB0StFHhzGXkMTn15Ll3hHE2Y
ipugpqs4aOvgyYOLfYHlESebpa0pXOq8QqOlzbUO7BTSnWDItomnjJKk0Srp3G2m70Uu5Y0gpPM4
NvG4r/ALfLFrTB2c8oo1EXw4As7YrjWzwnnlLIc0ZxcGsUc76iULGKfEel/CBPYr7BhwteZgy/DW
5dfKQE6a2SvJE3fVNsF4kxKQvG6Cotli+G92tQSl249p4LNnuJ4gIAIL34UyhDngLs9J05TVOikG
YIEjk7pFMFKLozbb5qbe+WWTmjuiyNdTHM27RsVJsaMaWytrh9slZY+XDmXLk2twb+YRsmJN2gg2
XKo9G513FkXVfjAuZQOCB2zrVXa47TOOYprBoKBp4hjNf+EWNwy5woN54Qla3hQOHt6KqTWx39F6
MqqJKtcpXLfGcj+TRz1PsRSrznWT3VyInU2c38+Yb5RDGX7U04w8yCNvoLF3M+DPxW4wTcd4EK1P
BW5wGOvgKg7ri4kUv3YCNznMiz2dgsRlxAuvO0rFhqnzxUtZXcXJwUoXq06VKBPVLs3HJLwz7KRe
cwu3Y6jiVSZ1dp5Gy9hTGNY6ngxPD2egDGM2T4eJ/e9yZbFVSf0kzFNrQ4HlsMa/gKxikZZNCC8O
fV+ucztG023DIZrfotTFiLOyjaCUe56GX6bcvNN0b9jmhafwGv14HzjLshHz0p7DxCq3yWCZ10Ac
vtaLEW+Wyr7EXkl98tJ1lwhC3DrzLHJoTmW9tlM5M6QvllfRiu56zBF+YzF8NOEM+MySw7U7DAY2
EaAo5sTph6M3FvUxk1fALepLyFZlIwPwNrPmfCO8GhDN6JOXsQtnjHGNiUEgCI65FtsEM3TdT6mc
p3Q9RiGE5cCjssrozjDJ7bneg6d108pKzdNisNHGlvnuyHFYmXXenG2BelGab1EmW/hHsXecmYIX
1JCpTT/W5+5VZ4r37qQWTcdj0bKPb8099llAiol3r1NgQsaMvYwGl7BLD8sSuC2bBJrXzbjR7irC
9V8Y22fXbZS/cQAN800p6x5gRKd4GMxT14x53uo856mv1fm7M9hqzQq6btsX9O41Qm+e2b7YBFkI
GXQBrYnsgS5GnFg3mLFCnBYyM4666dVrZ1640/pifLL7sT/VlVFcLbQTUu4xd9lNWtSOBR3UiF6L
utWRRZN42uYi4lGgew10L46GzHLGzHPfEZ5ZOIbQEhe4Tu6XriHFtBh58bogUVagkAyT2ErheIXf
62NBnSLoREtBFAOFU4QlMG1csRxihVqsFHSR5ub0HIf9+EziTayJdkBntKiIB+CVjOjhvPhNHbIp
ST5JjoWCOgJIUSH07gfvkd2zwj9Ov8MgDQWGhMgxfI8ULNJR2EgiJ1THQpJMFVKyVXBJCEZXaYNj
rAob94L/c7hFK2G+rLCUqQJULgpVaSloZaPwlYkCWfKLPXLwIxngReVWS8BdZp/ky/8res51/NaU
bfm9+1XQQZX5h57zP/4fUn0MKNR/qfp8idu3smjjnwEbv/+tP3Qf+7fPmL4Axuk6ym35D93Hk79h
KLZBGqAGEZZV7IU//JfOb7prSJqf+BMozv/S82ZK/JcGIzzLRjIiGm7+O0LQr8Fnz7PIsuvSpB1F
CuSnn2UgKfQo7Ukq/B72wQAx3VoCt/Yyz7jOu4bo2b/IYn9C2vizF6TNCL1LkHtGfPr5BVPedSWh
Ap8Mi+O7GEZOxooeYFMXvufA83dB619z1uoNoprxeYG3gDL8i7uURtel9cCVnJwysl9oS+Agr8JC
LWf03V+/tV+zz7wUX7UtqdOxdUf/FbzdRBSz96kwTzwkrZfYARVidQvWcFuGuNqXxXtyUk4//4Ui
7D95l1xJIFxcF40RqMbPn+pYpwOOhsY8tRIsQOGyYYKMWGAMIr70d20lAsTLvzh2TUAhNMBQ4INs
SJEdpPGfX20qQXc5U2yexhKYCgcwEiHwhXTCSEPn4NYviEFHRwxonF+Z9Q0tHnQK5IFw4ODRZfF3
rIT/+e3b8FNsW2c/ajvAuH7+hWgARcfCLXfCR8Tb9WjMJBHPEOp/8bWEAkCg5SrOzS8XVJgYehYB
3TsZ7UieE9Pru9PlE2MuYk1/fUGpz/Gfzmj1OdtwE1zTshydS+tX0gb9M8r+35snupe/t5L2UQJk
/y7V4vNFAOx8/pNV6pcvE7CA6XQyY/eRAg5I3AGB1LUZkQiyT39Hm/mlJub3t4QpT9VdKHbQr8WE
Ll2sbEWEccKBTLjJULACEWjoS1nTVs9unZJIs2duUgX8mCPGVPQWGIe//mD/5Aq2dZNlD84k/0f+
esEEUsggsNlyTW4nj8iUQtUhEk2ptJYrlOBZvklTSVZqXnpIMp83r6UINKwgf0cA+rOr1zQNWj3V
Nw2D6OerN808e8rTipt3QIb6zAmNBWqdWTV/163yZy9l2zDr8dxTGPPrFQVPtGGKXhun2OLj9Tzm
qT50ZJZ61+ab+OtP+eelnuXbNHVEQmpcpLL4//piMB8hWdYVIGkymstK0xo4HwZB42UkKK6w6O7f
EFrEz0uwekmFL9V5cHPrkF/4ZR2s0oV2F+F4Rz0gyWm64B85FbbTxR616RLTQJdvPtNYkUvSOg65
peijI+KN02YEWGnX+0WFlT5XkN+jtvNCmhV/k8Z+MFax2L/+kKzPR+w/73LVvIaEgIcfQdUwbB6N
P3/9hQsqFKncPLaZnm/1BRo1OpG2DUULb7XU8xmmC6eChpkwleIzXaj8sLuGcGu+4RRA8g82MF9k
YIXdO/vf7n0CGghv+zNVKGFIRGsdhzOKiCBmtxIhKanP0FlmI51BCO/eG5Vkdmb+3rplWH0YZVI/
d4oa4oamARmSD3A1k7e7RWgmy20TNn7qUHYTP/KCWuxFa/GjWwctaJ17ETIzqnJgrKD5AX3NiprX
cPmk7RYIcF1TqrQyB6BxgCkJRbdRyRVSmUTYYCZ0y04j8mQfR8VGYUiTw0FoRBEd0yzq3qF41M9O
BfP7mIt4vgiXXYsmOxSkpUrD+JuYPb4yZzHslBk2+dwn7E5ce11qv0DE42o3Ide9zAw/31tRqSf0
QHA+n1P5BmJR7ofaqS+N3eU7ayR2iMRv0mDfUvewGj1s/kyVCHhyiOcm/VSzA2Ki/8HemSzHjmRJ
9l963QjBbMCiN/B5oJN0ztxA+Mj3MI8GwAB8fR8wM7IjIrOqukS6NyUlISmxiOTkDgfs6lU9ao32
eCWaET6Di0x234Cib3TPd0Kwm01eHx+zw1VKJmU2HgT0cam7QeGC4DAoeP/KCkzIDL3IwLMMDWvl
TUvjIZtTF+oJFlU/LPkuxRJ7pE6EpUi/xO2/n3IlT2pIuC44zqnAtrZn89AReRZiCQrG7IWDomRp
c4yXg8k3I+kbfqCn5sKznZiF2BawBfkOqDcYsZdmLALCws14Nac0rQGDVt7EILvg3I/fUT6NfLHc
SXsA0WOOC4CLJWZWbNqO56JLogZaOWIAzRGzB55XAzyynpyCSCzLR1ZbAnotDOCMcBpMXotreSBy
9yx1THk7r2P7QOJnvKsNj2dR1wngWnhgOXTANCFfyeZqvplFPlPBmYDQGVCwPlxoJugIZYu70JmM
9iGyZnNPr1uEfyhy7fdyGMpHb06mm7wZ8nWDHEA/hEaueotVoj0meTUconxBOUi6ejErzhV7Fhm6
pKPnBHyx65VZIJx0uni6R+OFHZM7wFmDsc2RgBbATqymcp7oG9CdTV9h9ztmOs76kmsSj4Euy3si
ux7OkLAvCGy23S8q26qDY8KQ9QGKl3Bm0pAsXsadaTUvqXqFgsWLAHDr1c2zVm6lM7mf4yyMtexK
tFZACdF2AWnhGqPibk09OZ6iCiHPTwdDrcpZxu/RojiKqqtvJjfGRVlO4cmYOkEMQSqXAoKi21LY
PgM0V6jwdhFNWGzt+R3DL41njknvhjHwNnqg1ohkqPIdr4Xo1rB95DrT2XEuh1EqokeYMyxUCm1D
lITOTw4vGBaARXJjgsJQ6eG1Z2FwACdWH9IW2Zz2tulnCMp2E2uJdj/5VfGaUGGyyiciJ3UJsTZt
8JyJrP0Qnc3nA9AAPRNFjEOuZQVXQ5RtPY38P8AYcnEhLo8MkwqjvEAO7BBifGHhCwOuFlEtKqFs
nDnpenvTgum+Rs9QdCmG/CA790PqOKIYKEGNwNZJ8MfVpG3Mouqf6sylQ28o5ZaIzURSX/8kjVa9
+nmCF8inqkJqGEzxgOo7qLzFPU+lma0Qt/ezazfLPlXnHRVQoM7kP8s7kHv1XS4x+K40lxPZxze2
QQMhLgO5oDU2JCjM9IQniwM2QgsMA+623VfU6tyQqtk3Hid95pLV2bw/t6KH+eX1o6NvsiQm+4I8
ocPwAYUyr0AvVW+hAbDkO3Esprzdd9LneexBgyahYNrViUTO8t2MsZa7v3EQuRtzMKsr7rYjc5SU
YEXWLmuyx6Fe8ls9BUB7e7Th8n3DP2rEJX41gUQaZGSl38yqiTjPxXQzGlZlslcyYlkX704ae/Wv
qUbxA+3CXoG+NbY1LAV/wgRrKCDLNOcFnpJ/aGNf7vNqimjiGaOkD3JCQD/k0H2kxNo3jp1E0Qp9
uJGvZKZ67SGBi2/tPTP2LgNp5ZWbJ9kmVqrZp1hdMSWW9RMkKXR7X9jqaXDa4goi4he5ideRXfdt
trgNua+yKTLxymzsvja/IixWX3OSqAd2hbxzfOLTTUMu3gcFIYhgDXGSTUGTS3F0sRHiS1d5Xayk
y318lfUyUvvOH/WT3VTTTSM76+rOY6IFbZH1GNN4FygcRE/A/k9uYUOCJL8Z29a+neGj3TaG3V+L
xKP/tjLkpz1oOQ0Xs/Wj8t3h1Ln1jAErNJEfpYdDHKZwHKiesCPOoJzbhY89ArXIPhKn+BHWmnpA
uszgGPZo50nkvGfKzaJVy/adZyW9RwEMgejiE1omNQMWWfOV7wYxrYkfZqLqUyHARJWJ058MV9fg
XmEIbtkFTMkWMn+P3kswNAwSOxTjNobF+Ohmdb3H8Dg/1ElM4+7U4zumwBIxOFJvuH2afqNLaSfH
MaH1eOVVMM4CL1RednFHXdU7P+7lnilXO6dirp70pDVxr2U9LjtTE3pGLt1TF+Kf9S9jaORNjwF+
R2hkOpWpLPI1m+EQaoLBeBFzc9sRUsA3WnOy0FjwiOE+MgeFkpuGTs11mbdv2dhZGPtyh8yJyW3U
0ifMyairNI+YBY72VY4L/aZD5cR17DdsKLxc4H7k7vuzMt0+3PpaM8NiYOls25RyWbk772Uvkqss
jOaJxZ189nIWZMM4Z6s5HTHY4gYLbB3sQDDOqVhbNRuFFcSF+EsvOp5DnU6hZqgNSb62eanuBmy5
Oyjiol1RUZHcYjwan/RWaTew7oFZse6ztp5mtayq6tLZNlI4bN8xychdz7X7i6D4+FJ7VvdJokN8
Kbdzk61eu71cAR+BepFWOdGhkFX8r7mbmwSjAjS5vejqX048RncyLSyecvhXj5Ya4ZVXVdmsY4I6
U2CLtl1lPJ1vtRwuj8lOsFv7EWf2aJ6WyFpciZjFgN15J1rwoOjYYniN4QWBNYvm9JZcvtCDsC7z
29LPWc+WhDEBt1q8azkCkr0v6KUa+2esDWNo///xtv2X00JNS1/MaP+2A+7yc/j4+nMQ/W9f8nch
1DDs32CkMuei1Pj0BjOb/d0Ah1Pu/yifJnxhYWGFM6HpwIfFuPa7A87hPwHlQupZRnYq8v4zyqfx
19JdnG9i+THEzi3fNf+pgzLu7HEoMT/dCMqTn7GUOYfJMoh/OnOur6e4aBoMqtXRNfgkc59oCAqx
zdgofBe7nrPu2Qn13nx1YpYGlcjb+NSQxSLpWzekcnv8F8/WYA+vYFzaNashal3qCSC3P3hszOoO
COLoxuWww71hXHvgJ2/lEA63c+tz8lu4VT0O0VaQBA9btU3I6OxFm2IjbfEsoLtN3c71+RWDOk5H
HG5RZaeUWXJgtqdJuNt49FS0R8ea+zXYG/1H2ueSyvopy74aXHq33OoH6oVUMd6GYSVxDRM019dF
zSwUcPPJxKGaWpv2H6Mf6x1uY/6rJdkSH3sP21HDE386RFpJto06nVE7evyCTEXhDLidDHNh3ZtE
Cu59ynOvc5oNt03O4SfFDr5WMQ1vq1BWi5WnFfvCZ0xcpXY1R/tk7MY7Mtd02GkQaTitWpn51NV1
J2a6eUK96pp9aDhJvytCk/DCznMYjbaiTfRZX49p0bLuh/8xXiwxU12z6qZBOwCBqdja11FDNC+l
MLQss03i5WggL7LObWldB/wIQWu5BjKYk4TDeMmaAUvEpsiT1qeogiDPtvZqWrVwf1guhxNS0OFt
aEzaFvKfIdXK4XlOr1/Tc5g5S10b4jWLUVdUex3RMDyZLQ7+NTaqYblwqJ/Hs+PMW21MscRlzIM5
Psuu72v9YkxF2lmE8aWkU6sIMmXyRHuNwtg057cx4WTcfnWq6Qr8wdlMLcT996f4/7WZ97/cDY9e
UMP69254h6+PuPojeOPvX/GP+53xGxIU/xgoja67sNp/v98ZC3kD2LZtAjkX3FZ/X/sscHU0M910
KQyxkdb/cfOzjd8W2d3VASQ57DR06z9z80MX+5O27OjLd6Ax0IVTBmXE+iuYNzPCpndE6F4oANAO
EYDL5lRSJkNNmcckJIBxmUVm4TTUfTd/YI3h+D/Qw3/GlEs/2CKznJVRcYxzjfElA5p7ApkMTCA3
PWILdel6uOFZvVRrDcNPd6WHJWrw4XHwftLLJiTTwoHFKk6Zn8gd9q00vQgz9vHLNbm3TWRcHgok
j5VIYYcWk4FHv8htErSes6US0yRk6vf3GRFSsu66Cs85XqGz7M1uN7lDc+Ssrr5mI3+3URu+bF/q
b7mqxE5H73nnlK2TeClc2p0k+Z3U4O+lZAGeIJ/N0zzF416vK3vLG6VdiNqGpCnFsI3ZQLThqvVN
7LArAX6I8Isjc3a8HIPTW0Li5ssAyNDurXptJGNNpD3Wr5Nc7HCk2Nak1l9ARPhPozNOt2M5Wrva
9F/Ai7qbQZ9WoTUU93aqMUj1rXlpi6I9kLrHvpImybkYKnVw3Di58bX8w+8a/HVUy24c6sNODQLE
Lq+0AXe/CA9T6FhblO3853Ln2sypZ/wkPMHM4Mm22vtm8rPvzXZD/cv46hieKqF5MVs23NpWTZF7
76bZM/GLlCi8V70USfFChiK5gZ5JkWyshrew05wNrp9qAxRWrJyaRFAgVImnjFSQQz4t8YsHMY80
d1N4Ux+WK/KpGaS7pTiI2hPWNjzSzL6BQCdEx28/iHWpYb7Y6YPlTnD0Rh6CbmZEVzszsrtpkvNt
qGJ9Fc92c44tE5BDoo8OP8WCWMcucGenOT2jBcCMB+XK/OzQWnqOcc7cmGTqt24cqjvVNu22lHL8
7Dw7LwPw7qQMM63+BdIj7YNI2cauEKk6489J9qNTynMXAjoIRldFXzGM4AUe5uxjA192MPW1ALvE
Fj5IOqFfcHmTViKumgdtuaR1G3fwg8iT/TP5HsZfKk1MqgCzBqOALhJ0qXjYDrFJKl8ryH8BJPFP
Q1Hg5exqGzUIO0+79dV4Thp+KQHC9iihyDxFmCIKIABm/KvCuL3xvNzfC9zk59bRvtzZ0QMrjlMC
fIRkA4iIitgkmaiVRQngVqS6/4IbOQuGVpzqEMc7uH+CrJGj/xhcI9+aGDc/syacj/NYAE1xB0Qj
1TL84KFUr35lW3daFgrwy1647Qn8RKsyU9OpUhpZW4+QwRF4oqrXRUgAZ6IP9044drWZG2wZrjsu
wTLLPIAnbq85+5od/NL+mVrBiuLSkqLiFHEVh2QEWqQme+8Uvkc42+dPciusNwAOfLkqhKL9j6DL
xpiHFG9NCPRGefPTMDZjMKjG2Mbso9exP/GWdHZ4E3tle+e6DZElr31MMqidvtXvWybSW9XrDESj
ODo9H2tiBSZRq7DA2aXcCsStqW0MZUigOLU3PWQyr28KOZiPptmk74luNGvSUzTeqBak5cR4eyh1
XzyMaWOufPxi1ljrN5iO8E9W6j6ym/Y8IaKtuHmCWO15u/F4x3CfwV8MbKPWkaX0w9wYX4Zy3Ett
N+XBNAbzUMjeDRKD8C2VVma2vMm71gyBMCf1o8YBkWpf0+oecNhNPwu9Br+siQkKDm4qMTVFwruI
hRj7WYyACiwG2aheJ/BPqD6bOyLO8Mqgo9rbpi6jlesN7o0+lhoDHTciHyTKOqQb7s2q9Hg/MXat
tBHcTWt304L2cdw3HoLz3vZ97aeRNhpKYgyy2LX7X2moAamBV3eVDZHbmuDvIlF9RHMRbRoyemui
o8POG6RGuJNC5jdzjrpzW+RXiSWe7LhbrixygCfa4gA5lVjA1OjNd7qR+LcybrMm6Ppw3tgRge3C
xkaIauatZeYN617E9s9owtZL0cYnKt2iZCKNBWGm4lVL89Y51jDBVrWjXmp6h1e2Uc9XF0A93vTK
faOrns+G5da0ypIuNZJsvCnjXuOGFZG4cxL7PcsHesGgoV+MkGznrFfGhyoiG5P9/IR3LFyZajL3
zuDWBQHZ0Hkg8jpSAjl7B47C11k3DpweAEa1gL3g97OdYdZ1/LVIBrDxWfSijQ6V9X0hg8kt47uU
wz0wiiZSz3rkNkffasQxgg5K1D8L/T33TbrYOv0MxMm6znN/10cJNXg5lawUZ2acW/v+MZ3MYul+
DfhIoCP4Bq2MMzKo72nXjOgARsm28rDYhtEKdoDHWd3tt5HX5Rtp9cVK98Iz/UnZrnJlf1h88fiB
yZuqmiZBPlDxti/AgEZdnwYm7kDKbMPiHDktt28Vqo840UFv0epwmgcpPg2R5z/YDWsXR7b30iqc
B9qjn/TJlpeM1ROuN9C77BvmnYcUt2kcMTzJIu6PjlssIeTuEKeCTHiWVLsBF+K+n3PaaEctkscE
Ex+pnsi+yqis7ualq5V+W2cI0vSepkLzDfVKnelNG0i/G+HwYiSJts/nwTkXdZIezcTZVla67GCo
3XPt5xE4GHnEIt8kJdlVEQ35o+9F9a7vvOaWJjhjNcoaSGUT/vRIiKyw78dI7yT2FbbTvazyBQ5o
q1PNQu118Be5Ww7Vup6pBQTyNf+iwfsxLkrC7bBwHrKQX6EzMoI6lJcGbmrdDNxVN3VsvIcSz1hR
2fS61tU5V9pEJeJ4npB+n1DzSceklr2x4YbsEoTVbTJm4XvbTyPQqKR9x6KGf9Hvfayl5nAQKgWZ
6Mr3hfhBFgVaSoRPMVssg+BhP7TeIbIyWRA9vXQ++v6EUB/lp7HDfIP9CKhVMVzsvIrgPRCnj3WR
PyHClg8cqrJT2Xg86h0DN1yiMi+9rarOAOwR1RfqILeFa9UEWPX2hqpWms1RXHdxarMxjc3oLBbS
a2um/T7CMohNm0biO9zM4wGwFp57r2fvlKYO0Sv1jiKYIksTDt/h7ZxvEdTSVUalypEIZrl1PDV+
9F7osTtuSISGmXSJauYRQV6X8Mvaqebxs8zi+t1FedM55n4UEdsCfpFfRV802xSTasUCSGsPxJah
nKeZto/mNnOByWZFGhh2Vt7UrGlXADVdKL1FE68odfyi4tKkim0G0VO4tHA5vs52LktvOfeuukTP
t8pEtdbDmieoCo3jsvHE5M5pM8YbtA8tTf+FD80BOA+8pu/ItFRuF21Yj7UBR48WSnx277CMsLAX
T/h+Q7nkvkxKwHir35lfo705huFGwKmBQTXJjDwV0h+BFbluFHhg2O2heKW8oPW3Rk9UO5n1e1Hz
QAqIoaQXQ3XG51iL/JbEOzeEwcyJ/mTmNixnOu0fvDHs05CeUC+uPpMewLDNbvIbnT/GGRz98Buq
342eXz2qaeBVA7o/LvR9/xvEn7Zg6lEy84XRD93bWdM9nQk0G0D+Wrcw/YcF719/g/59fkPOCM4r
X1O9a1QsbydzqA9sCcY2MJbSAH2pD+gHr7mBKuKQt3WrN4tPnpVNMAdHeDXs9pp1jz94lwgHxSWq
x/KrDXXjploaCzDYEIFWKFkX0buPc8xWsyHy9GWznw+DGdXiFDq+2hADARFSNFaQukVLtKgu7nUV
E4wm17QwCFW/h4RALD6GDsipz1xXNkcYpv6Cpt8k27ttbm9E7pgnvZSUNuoshxNHhxKObLt23Kmw
AqHx8/Ssrp7GZLBfJO18I/Szmi2HNDRaJPQ8W4HESq8Ks8gqybvpDa33Nko9XlY998cHElTRekij
JFwBetAJtUfwsTopYUEtOBIJFqqnpq/2bj2ewiQgCbbQ50iJbiDrsjiORZo+Rl7evXUcPZmZ5HBh
Jxo9FM4st97yYodFnO40v2P6cljiXbQQ+h9dheOwcRE/DlMqm4cwLICzJxX/155U1SGTbXmFOUO/
e2M0z23cGq8GRbmvZRU9h4XQz7ZJKSH5HV3b4zZcYC8+duB+0E+QVusHSqNluQ5RkMUNHYn2fRk3
H2KGbB/U88hiSYt1DDFK57GfzJHNvpeqwtssn/KXFCDIk5eqcOeZvkHXDngH6CFD94R7V30NWJsg
UYCxk0VUr/mNym3a4hxeQ16DxOB2DoGOBhRMx4YdGEzsqB8zpz5O/JpDPUE1IqoJL4vXaNvJtY0g
AOrNTIyMcmFzIz3N2JhE5w/EKJNDPM/p2YmH5FBYvrhQo8kAi6S4ZgfzI/eq+SmOsPkHrsHCOCAR
VG101pUvGbcKkytfwS5hd3KrTRURk74Od5055NdyOSdZM9dVO9tdYEDKPIYmUNyak+8qwVa/Zyli
0DprLLmvcjnIGk57diwO10mpL2WSM2HVqVFI+ZDFiua16pRX3BpZKi2I3HiUbhqDpwBNADKGbxK7
ZB1gBrjzl0ZQR90ZPtEglyIVvuGgTS9dOdbjI1h2Un+B1jHwdneYHyxhwl4SJsA532pHdeIlaT0a
6L8VPutvct//LOxBxtCtx8scjbtQEw2L/GJ8/oP88y+srX91H7HppznI8RxyATrqzj+5j5pRUZdi
qEukSWet+bhbDBMozFgcNI8cZfRuFtbCP8dx5mzRNbdObGw8Ed7U/byB87rhT935cwqT4j8yp/7Z
+cVos/xuromf0BX0wPzV5lewASt1EPuXum4vouasCF51+A/6uv7VDyFOzl4SM7/+T4q6k3YjQ++g
LompB8v/XC3flqLa/rck+c0y+I8oBDYG5j9ckwvn4O/8ggWk8L/+x6H8Sj7KPy1h8I8uX/O7G93+
TeBStrCtmkiTgjfwdwiBh+Mcj7QLK3hxqZt/UCWN3wQ1gaxlhMPlgyH1H6qkJX5bDIvLl9FS9s0J
/h3C8PcPDPyGv0EZ/sUHiAvlz6rk4nenuWLhElgoa//ky2SpEidzPFJtZM3jmuL7/MNJQ5JpfaKb
lByQKaTVRk54UHqNJqksMo2zS2PuzUx917gyDPR8KnqHL4E0dzsTugV2k1JXHfk4wwD3acV6rMKO
GNFcvhcOu1/2ROZtm7DlDNKhtW7QDL15laVU/4DCyV2i0N6DoBv12o79cKsPH0XVtiTt4uy5G/T2
rcqAGa7mIS/nXabX4wd6YDFC79HY+GhWRLp/9LmnBlYnIvC9bpP9AF/Fg9ZqCzA/k9mGZG6mhAxo
A/srzP3+ZqEVUPZA2pHzZovxcZMDxYMrb/kpZiUvtXYNPhqkuTiMz1YqBgDhk0gI5Ze5C4QTotln
Lev6rer0+dLLCSixlctT5Ev1yYxTvtkdvRAQfKPpxIG7uZ/qNPow2SvAMjeroCBEOPRFvXJ7UyfO
wi59pq/7jrt8BYXAG6EuToUSYB6T7OJZxXhv54BS2UqtJ1nBXVe0rTcZ3UNlT7+9Pe2UmYg7ssvY
s1Kr+BzZJgcWfRt3rmNwHmMh9kCdgaTPXsqNrSZrH861kQO6ZVZxOvxbKX7cExibJDzM0miOwwxl
LdAjhy6wxGnE2dMLs1y12pQ/W0XdP/R2hj7cG1gyaJQxXhORha+dxmBQKwdWS+lrZzUTRetK3BIV
2dSVor7oPEdG/5JnU92sHL9ozypsmxNH7OGXj6yXci7uNNjtObPVYJf5pkbOStel8hkSWGsON7k2
tgZdXn320Xxntagnd3ZRUvBIM1Ml39OUZuqlX7ihmKyxorvSAwm8xzqaXOM6s17MqEju/dnhp1m6
aB8MEnPbvontk2Gmgw7voIr3APIIWE2EGM1uaPYsEodrFBf5yqVW/U0ro/Zo6YX/EylKtFtXR4DA
e6O8ZKOaxr8u+QiFJhBV2msaWe4dTFP2X4MHjCPw5Zx92thnfHpoSOVG+lysfYcRtimM8pH3MSNu
K+M7MabyRhpTfBStuTQMVgptNixtdLApKtZcrtWjZzVArNquIucJCuhsVJF9w2qtrzY85utLyoMi
kYEq+JS/jqWR2rCRIsIzvDwjRyTC1FDQ+FdFDVzXBaM/TKmLGISNJj+XOrpUh0lT6yB1KyTWcKCt
/orBxZqOsRNDuVbuneGl2bq2xQzWAurWZLf+w5jz6dnIsc/fwpCh1chDXIGiZ2cAI9Wslv4156Hv
HUJxU2J0KzBuDSlcqEqQdsdzhyC/s+mXD2QlF4ozdkc/HLIN9aBcinxerqFE5YV5OuRPY6is4uz2
nZ7eiYQ8ub+267nXH+xZgojIgf+UDsjXRturvn2281jda5nnZxwhLXWw2uFIpsO9qXiQ74ouI9c4
5vOu7ovpvqk889Bjjw0qz4mQHmV+r1oLYVWl48rOUiArlp9vRM0baQEZLUKGHKOJL0tRUF90Me6x
BJz5kQM038nSml1Pd8nGT8w3l8Nq4KTaMU2puGogBGK8lXwbTa2w+tnPMbuwQ8huYWXwsmypyJG3
iW6/4UWM1vBWkBHUoN2ACg2Z0rlbT73+UhpdzRRBJjabvlqJeWnmNQw7/ZQmZjetDD/Tt7qMn0aL
cD311M+gQcWh8OpPIsr5BiPOVZ9an3Bk/hxZ7a2r0vSua8pXDr6MTdOJOhl9W+jVw5BYALpH0a2U
DulbV5DxwJgOdHePtUfzBVlLdDRKlwbZQP6N3ZsGbfXYWvIExxH2q+/B3WOlvzbkhLxIcktfCz+L
jzTZ2Al/Xj2/MVzIGx/H5NYlN4qd0z65vNtnPWpx02l9edXHptotvqWdTSScxXQ1XybQ5yHXDyZt
L3Hq+2aa/CtHcAYBJLr8PtNGdev67RcxJv2YJZFxmgu/2WiSYzUsspHSP/pxWLp7XH6PAifo2jEc
LI6jY25w4hTryI2mSz5ivZwGo32as6hfaQ4qmukn906rYd21qAhsh0Feihb4GlJr8TDkYXjvmPho
2EcR2K100Lq8TX6oq3VmWvFHPoYfMWz5e7MW6s4c/fGUtCzS3cQvH6gxp7zGco+S1RDBTy6dVNNf
HAkUkL05G8F0DFcYXgELZOJTjYO8epovVnM/Tltrmv1tr0T+C9Z7eZnVRvZzf1ZYP1Hxe2lfuMdg
/+oSwUyLYeMKLwZDryizkyWAMuKBwyc2yvjTznM+W4jvckUb4ZWLML/4gOzuUmcZkEpXbEAeAzAz
9DtBqn+N2bI9FLNl3eWe5a+1foJnp4x3Z2hd9Gkte6ChD5ddJ8yXjhF9K5WZwWrjWAAuA/mSHgNR
bqfEhIVJKmBn4N49aYPrHx2pJvATyXhwOx6RxC/cA+5j11j/9zn5/+qczBkVR9G/7VU60ZbRf2bT
n7b3f/ui3w/KrNuFD5rRX3KZy2H493Oy/5sjmHHIDIJm5COEjel3WJf/m8FG32CFTwCF6OQfrEsu
oU3KXn0O0Bggl6/6y7n43zsnf4ck/xgZIcZIbtQjhYdziVX3XyIjlLbHrTeH0XEwQtgiWA3EvTKi
eWupstslEHyPA2YfTXHKadCSA9LKPnCBodu3ohh2FsLJjjs9yfQ/vIz/4gTvmPyN9Z9/Nf64Zdw0
MXAZdAr/Oc0y4kl3MtNzD2JAJrv1uX3fejNhbz73oUPvZQ/YxrA1e5O0IRULnC20ekDtHP0+/MKP
Y9xL6GdNu6knUYiXudaiyxQ3qlvZsTTeijju3HaTDzWmJJLoNNI5Kdo7j2hYeAjknebtwT3MawiT
lLxSwEXX2YiIhmn8KZ6GaF+NWpEq+h/z5uqFkq4bW7BXCDhk+kfQWMZyGE83Y+s/Nh57kZ69hGfd
zYbbP/lVnQcsj4sh8HMWT0Gv0uZHMRU6PAWLZPpgo4WtEgLoVIWiuhl4guB1Htka5dmWVWtOIy3G
oXvy7QS7I7Ut2/AZ8pS2a5O5PcL9NHY9XrDPRI/bW79wxrWbyhNKy7Fmo/IoymREHQHzIGTfId/G
w3HUBm2diJkTec6J7tLY1nQuo3irJWxiOCga1VWz/TfdSmWg4UauKB/JoWQiggkYk4660TgB3s99
RqeHiCdMbskwniMxP+h9lN+2U08TPC1E6IfKNaItrHObrQxStl/HMhhxs8zMF3riXnUvq68D2w9w
zl5x5wyzYL1mtUZ2Y5W5tJ7SCDfyaGgJqNRmY0+hCf46V9jX9TEoY6s8jG7t0F1UlNuaGpNsZbQu
2EZcNpu5FMZ+tMJ6gwgGP3bW2R/h1DjYc6dWRhO597zqzYmVc7vFZaYfI8Pyj77hekdqm/JoHZZ6
/lp3hnysRJX+apQBcSDrtfqBZMF8sXCTnq1BF1+RiN2tHXbNhkmIRak5dKt8GtqNmVQdfgYwz9u5
UUihdVbHHxmXPWWD7bgipdLCCI/UVRdoIWgxsPmV7De5nfgcFGP6GrUZk7JivTuXWL/jroC2rmPa
jtok5pIGIxNu1ZDJaTU3tvvq8E2W1aqG6dbvNwjJxocZ0X5BFGj6ubCLbhpgWmtvHNu9XduMxl2a
um+SyuJ2FXK0OZiDS39upawJqHknyolkiMncIxxJv4jZFMJk0iEoBY3En9Z5lEdzwGNXe3RGyeHV
1vLu4DPTnPzaqRzYRFBgB2RTOngAf5+jzC1PAIt59WzWrit7SDepHPASAORKA2iD9mfB9gWxGm40
Sl5dnv0cVR3RtcluHOb8rVX5bEW9ZPl0UZlsB1Fuh8OOAkKLdXAHxU7QPeXAZa3cQ9a1T36s5h9i
mMdNqKR98EFpBYnLknJdG6yXuROqN3AiHnhOD9IS3bhzaayzpM38VcRmb0Lqb8V7GQq/XztNi92i
YtMyXJgd7cNozDAf8BsINjZDFxfnJZxmBv40DIcqcitnLbmJsIJlV3TrVJXbwqeIzFvGQnXvtoMB
aaOE4RZMpcxvbT4YjMBeDL8CVou2baVBn0jdguxxuR2cihjNN4D7WjxTQ9xAtaD4CC62ad2Ey8RE
MwLDk1jmqGSZqERlavna6BN7rS8Tl/s9fLXLHDbMkLqVGcdQbVX2BISUxNMyuUVTX+DvVBh7vgc7
R2bZJwlAxr3ke/TDF+7eUZRCCfaSrlrO9syJ5vfIKL7Hx6hu3XZrL1NlO1vNcSoM9caaGS1hmT6N
ZQ4dGUjpAMVMGy1Tqv49sHbL7Br7AAmFGtoHx6oYbUPDje/JJZsv1VAkV0H9hrGXrYzuEBprKB5T
R0sEuH/5Xk1EXQIbqo4DaBL+SbhM13Gz2HMdYxxuOnQNpB5MEvH/Zu9MliM3uiz9Km29x2+YHA4s
ehNzBCM4k8nMDYxMkZgnh2N8+vpAqbolqiplf69rI5NMmYEIhIfD773nfIe8KJ+DWDbp+MYYl1pd
9C2XQytAYJrN6Tow4mHXSOaZpGJwiSgw57PL3rxLJ1JpVGaP22bpEbA3jEdCI8IXgiUt/sGiY5/n
R55xYl5NZrXUDAvljpkozYd06UNYny0JOdlLe6KlU0FJQNOix9ZwpbGyf35tB8OPrwpTGdggHT5k
b8ltG3s/8ZgPm8F3ibxpRueZmhODVC3lbYCViasWP22KbxaiyJyb0ajPacjWP4v8HE1+SF+lgnIN
TAQdA6wqqzA2volKrK7d9JogPLl3K6PmL8yjfVPyQ3dXw9LeYThPsILd2eSJTNR4in8kvmn8QJba
3CnkE1euaAgqauuY9pEI+p/90lJCCyg3qqigW3MuIWWX1hOrVJDt+tmRcj+7U9PSqELsyySdx6m6
cvyl2SWcmK4W4QXS3UK6ntwNRXDg7CYFom8zUhg/e6nW5bZZ2mbuZwdt+uymRe7SWSNlhi6b/uy4
+bEcXom4Xcrhz54cIx9FODGNOo5wfF3MqN20vzFMN7ufTO8hG0OxTz87fQ5wzhkgWOxcyCOiF8hx
nLQCqN70peLqx7Q0DfXSPqSfxveFroGuouGk5Q9HNAWvSdPRXtqPGBqobTHCFmTztNa5ZTvjV7Q0
LaPP/iXnLnqZuc9YbCWlnb1CdPjeGhbWy8lashHSoD6ldGDkil8dOH2HXiAON9Ily62BqPoe/Zu+
rtJ0unM9K6GB0ZtkCrQWLUWV2wYZse19FAw8rJlWXJBSgV6o+ImdE9zRYkNBRBk0uAkBoqJw6VYs
HMEwnSjA0rF584Om7pn9GMGJUghBjOMIhIIFoaXbyZq1C1JczXCjUTRTUnXeWRfmTExGkkPCHo1Z
NmRopP25sWasMwP7SLpWJeKFNccT9c1O5WTcoZQne6DjoX/Hr3ZmysYaCLekfHmnPkUCv3YRgDUH
xGfuiH0qjJlESpfzV5U7/sM4Wu6mQsXerlwIeFc+mnj4Z8GiEqi8PL2oeMrGNVt7QWvJH59xBzX3
tL7kjwboFeoUelGrDOHXT3LsEa5Xsin3TauYWBtL6vuCg+aRQU55t0+K2rq1wRcXJ79GXhR1EqVg
abrJmuxDwrH8NDfXJdC3FRoYcHwjfTpHX3n+ZFfe74fs/1Fk/9P4I7D9Xyqyz1UHSfXrAOT3v/Wf
dZ3/r78id5iN/FHZBfhTlskV4zsPNgKM8v9X2Tn/opKxUTr7GEUItmNu8YcpxeYFA8rNQGIkofAL
rH+nslu4Pn8un8j/cVwmMxZUHtoDf6NxJJMaOsh26ihYuAQFpIZ1b8bNDJAsqXdVk/poQmppvrWG
DB9lHKAwKcoQLnkSnlqe/0BApXWuTK/EzwYpkWcKyTg+5/VHvwZYLuNa0KkydbC26L3cWKXRvaeK
McoYR+BR7UZv68InpSkuwktlumgKAH/2G9U4am1F+Mj2ujDmA/uQ99CV3fgPM0Tq5y93wCUz0RXc
Bu7p3xAOKYc1CtW6PnLUBAsEkXLPmSVY21ovn4v3/Q8l639xvQCnErAKz5fAHv9asNqGZY5RltXH
wVDOQnZ/49DTr5OQe/DrK30ZbvHdukQLW9JHok5r4Strae4QrfB0z4/0/NuNzfbNSRIVE+ru5AGN
jLufMJLc//qiX0aynxeFYkq/gMWEdWr5/3/ifKemTVeZ0+ex89gPV8bSxGuJ48SfNApk0v/+1QQd
Dt+1fAbNX/EuUeAPSUkG4tEyB5FdSlXMO0bC1nDT5cHjr6/1hSWDOczig/FrZey14KTcL9/ciLYs
RsefHJt4zJ21g5uT3l9TLKEcFl4rRPw3HeX8eSDV9oDoT9dbSMbtv/2Zmaz7CMtBnfBPuSzoP93h
3CJUuOg4MTYkVvCgbacWJm8YPgZeTZP81x/672tImNZyGvYhdQNW+dL5URTKjiZs7Vhb83xX+aol
f4FfcM3EKEZslmDEkiUg03+47t+XkTClZ1kUyh4tMXPZt/70IQnnHkhOrVPyDkl5W/V8m4PTDcOq
TJBx/vozfrmWC9kM+cDSR+PrtcyvHC03MQarj0lMTKjnaWBPEmGOqaarCFzq06+v9WW//byWwPTg
umg2MBx++fLSQlOjcHY7ztM8WJ9h66c8cfo/WrH/7Wj7a1ts+Uw0ef0AONyyXO2/3r/Oy1tFknOC
HhYgO6cZ6omVO5U2YypHPMQJ2IXVyHAM3RINJMi6RRRffv1Zv6yd5bNCMmCjs7yFwPZ17VCcZUkD
MPgY9i25MihC6DfMRnQJCT49VZFPOes50z/s55+38M8dQS4LJosP7vgOz9CvtLA+8jjdhRK1EvSn
b5BkipPnuNN1nZbxXjk12GFtVBAKBkA3ch0OxNEfB68cf0O11KifNdj4ExBshkamgTIZIf4pnFPj
d5/bf/sN/VfvU/DFBPR9QTGZXzk8mSCMaJaGcTAd6b1NU+cqXBc5ZVZImK93KA1KMDgohpScwofs
gq4RvZMD6fPYZZV7FeggPDInd64Dw2vlDqtElZJ+EMh+/+tv8u+r1gfj4WA2wg7rwT3762oyA0iW
bT4k6MRNsKpZ5OP+xM2it7++zt9/iQh5+MqoQuCYyK/PxsSwuSlGmxyroZrvgOoAYSmzSix5veLh
19f6up2zPH0UJr7N01HQK//qSJv8VrTumLKdQ93dRH7Yb8y87tZMZ7Mdc5xoXY/4SjCiyu8k6UR7
Shr9DzfWMsXyS/zrcvUdxunwFTkU8Ha+PFVyVZOL1djhQXaDmo4yt9lMQTU4NRm79XxnOJ75JuIQ
bSDSVSQQeG8j/j1TqOwLU1wBsA1PQddNt7oP7A4NcVoTVIFHDAcCKWiXPG6JvkP+dz/nTvjRM8Z8
9qcckE2Ogm0VNMp7kM1I2mLhi6seuB74gWKw70WXeQ9Ex5kHzej1HJfugv+vEwOrxzDfTVHowMOg
4XRTKFO/5nC33vDhhpfWIOpqFYxl+FH4hqhPZdEUxHb0dXhARuG2tErjDoW7VMsZocpcc1U2Ngmn
QWj9JG7ZeRocp25Igu0B0LXY6j/yXrugnjDvxMgS0/iCeqAAFs3WYqk+eetiNm8sxeKDzjKRmmXB
sZFyzMRdNiRB1CHc9tz94JochkAet7/5EoUj8fQSDNyg/PvKSllv/PqjbJdVAZdn5G3c+XbL3mm2
nfw+M+PF2BxEF7n83ZZCF+GMQNPeJAPJRxJW1WNQOdOF50z+3DTTcPN5e0Nv0Fsbastd7TRxhu5b
5vExtCLPOdlmEZMWFxR4CUiRpNP8uVuBZrhSemaHAjdl/CC7lBVZmaNlAuey5gMcK+7dhHK5XSvT
jB+R0LvfOmXiFLMjs7zFwCzLTeryOgMxJBdPMxZn0Jy8KTPAfBcqNUWo/4J8XsHOEw/oMZwnv+yZ
Gxs297Zw7OSNPEd7ZynSZ2kzLXQz3IegGJKC0BMYZ4yTM+IYzL4Zb5LJxXgsXSv5kXuarYmZ57M1
mW6+dZZ1WAxVeCLrbEDGGvs62cyjxQGGqLB5BxCbtSQLPZOIPuHoDCm9ppVu+/muEAaDo7ngnNOB
b4GkzAegC0y0dkgAk48atI3r13iITGYtPqsXuDFu7jAeq0OHo+iaca/x6MUZN8yM3OkSGXl6yvx8
G8w06kbljjegthvSE+n2RwO2tgYEznoyKnUHeSWBk6/KK4YnS2xAnmw8uzUvllPOp64xvQO6t/Ax
0nJbuYv6xiuzhXVE2Eko5E0xAygCCoPmPRz3ZpI6330ERcDHir1ZTZoxEFxn0xjB5FDzrS0PlHgw
MsYmTxDVNHfVfiZVEu98OZ1SK9jFMTyNoYsrDDcO0xYDnQgI0GCFiTI95Zmv1qjac7JFF5voEtyg
hftdMXO6oPC5wd3uE/sKEb6fyMnmgQNfvEmevNCD79bW9lWOTMvsMrGudTnsswCuezZbpFrMprcJ
aijkSRDfA1Z7I/bltSbiYZsSV7DBZ8WUgZ7TkQzzl2aZoQMarnPQUj5PNTg2Pxbu3Oz4xAjbyXXs
Jcz0Xe+x78MrArqjF13b8zZ2p/EU5wUbsLuckQp7uvYSx7kg1WjurCRvT0aPcWaevXMmm8knYadI
JeqgZROJ2vcGJfphsip8lWXYh81qipz0ZFUu2K3QiOS5EzlvqMoxUtPvtecnMbsO2ZM57hzd44TU
ltXccFBySZ/2lsGZNPMn8sGjJ1qWwwORYZwfqnYx5df9PF0y3KDbsPDkzs1w/6ZFogCRe7hBQDty
UU7RFxWZ974Yhns5TNPWmbtuuzx/BHGDNUbHpG6K2xbcAA5kHDdHRpYcBewMCh/Rboco8xlWZaXX
roHBJmxFJQmIbsgTQUaBPNQppU/H+tsUHPN2AVHGYB56Wrqqtoub1tTPYMtwHzJoW7LafXJfUPil
Gw2WMt0x0yzwO7bZrkwzcWt2Y7sjGD36ptNouHK6caOTcDilOBURPWFL++GkI0YDUdotFFb2yWMZ
qPjkNJzbmTT57WHuCxZmytmBEiE37vJJyW0xKXTzWKpByfTfCTvxP8BiQC7ySgs/YyHkt3GYg3lv
iiV8uRvGFbnHnMfwix9qkLbXo9EAI8R5tnaqql4bupFYXYigDUYL1ldtdeq9tn1/Ww/pdGo0uI3C
NS8BRIt87QaESgqMoDihJFKjPLjLwyakveqEDsV/Gru0KRSsPajqaxhIwYkvFcmW6OYND+GF/mL0
LhA0s72TyPqOY1OSEVOhrfc9loCXfma6RmI/SLTInq+x/PmJ+5QhUbyNdOuggbLSY5g29oU7mGyc
gnTUPrT2vRAs7KC8eLQP1mER2LdRk4sD3X3nvAQZr1SNFT4UjbUBNFTtc5OQjnxu/deOTIQ1G02z
7luGfGvAh5DbMmwt+7gvbQSNyOZWxEREz6U5Oted6Vc35ozpxiRthUDw1khJ5MkIGUeL2ef7PCvl
d0G0wSMfLboaDeFXOBgI75yMYHrXlONn7QzdnXaNEW9eTagyKKSSZzqBN2rpTIprKvYF4C8lBYBV
nXKob/y6QGsMaZHf1p7QNz45hwenacE+JUDRiPFUx8HH74nQgKB1eDqXtCv9vRv1xdsCa8eXWAfN
NzcSzc7z0uwjEAWOESBK1RGtE70kzNjPsq1/FLz0VjUV44NAzDiCWoI8Xk1GEkj1DDBwUY05j4cr
sQsNEReEsiP1xNJGIkTFNF50yTYr7J+DEeBQxasAmD1woIRF0XRhfFe9SavscSmnTDsCnoE0YOf9
JIhhZPCmby2zb99SlbFnNzlPDTYBlUUgDV0sWeJJk38i25/Y1Hz8ey7Rqx+xgcxPJ20e88PWJWWS
Nj4agC2XEQDKdTKI7smIwv7NVYn/PeoCVa4WPWm+GfFw0vgWU5HLYk1HpDwAdZtOzFsDUIhe/23S
FiFUWYFT2F8ip9NmmVwOmbXmFIXgwZ7kRucNXQ27CY+iIoqZd6XHg1um5sUdYD0RZsUzg1EWUQt5
1xGdxOYUE4CUkgRmhYM+WQoF7Ea7NoHsCVmnD76T2hjOCWM4imDkMWLRHWJd0pUndWo2HpM8MHdB
hhOh5qGwd8xan+o56X7W1EbLdCTHnV9wF5Sf/AjtZSnTUTIvsaxtnP9Mvw+e6UDAFLbzati18WEj
/TiHPpo0UZLPaBEpsgeUGTyRJAVTsxPqR1i7CcdJM1gzgX/iYAxLn4jvVZw1955DpgSz8mlmeyUQ
k0VVPJuC2G9CxO9lP4KpkSVhbdLfuQwcsdsjGnQzs1iNHE6ANhCFAdA8WvnU2OAXSVUJxuQty+2Y
DG3qZKStuuJRubjeDHvXecM7ILVgTy3vrhuGBjuCiuQaKsvJbgugF0lvrQrREbCC1Z2cPoMQDZaz
mY7WFWhLTErW61zzwnHV+Xt7arIVaBxytnUyPjQeTmsbds6FzJEPo2bM0ICnWQCk9imhsbtt6Wad
EiBjh8CkPWCPPXE2ter28HTNt0xbwYoan6cOB6ET4lkXkXrS7IpBt2dTj+k5s8Z9hquUcN0YduU0
Ehs+jDcDsiRyi0fvIBRmQ7Mgp7cl2j7HyswDogpvR6s1maSl9c7XLXk2RrWtCaXcW16yqMGDH2oy
ip2aau9K1/QOZgYfCJnvkIm+Jp67q8J44pwSXKOXJfui+T4U802XhSddeU+1Ci9suTSM8oS5iJo/
0iZ6hkp9L+1yX3OaXpcpSAszGfZzRpNSangjwmzXs4q6TWBY4qlaOBZmZb+NgcXBirSmjR/bx9xT
EMRsc5d2NQoE6Jdd5P0seiy1dkFXG6EhFUE0dN232Zl/jtilPMxUzH5zkgWnYIq+mTVMVgJZ/OyE
fgeLwTStkipx9ta87ZvkZezH9tDp+Cygl/h9hzCoCbZxmzxIJ4oPciBfUDV992LYyt+O+MEOPTXM
ueuUcUBVsPzMJ/MknES+eK1bMlBqPLzo8aCOSePRHh3SpZwgx2HcV4PFERqNAknzFtkpuheG2sUw
xoXtBb/BEZqMk1HnNHSIWml9c2/39uBcMf2GXYEOktC43FbL69lNRtATTeeBxgVasWNUaFa0HDLG
v3Q1XZySZopBFtcn7IqM89BBOp0k0KfTYClaUuYJdg9omnqQi84xtJa1Iq/wux9l4QdEVH6AXJUR
g0ADoTiKUEhtiMmgLIpY9t2GbDXCUqNlpgHCLfxOUoexDRcKHqg8gcp3Hq8bnnHPfhNOFwMiwBqX
gLHVU+OZ16khCJ/RwUTZ0Um2paFNnTVQE6oT8Cr9ezrbw03qTdbZtLJ5R8x6doqzIfweFQZN7siV
1j1sYr31hKISYQJrvsEu8MRFx/1S8gaaLJgYtvc3wsI4OuSGR3y85agjZ3teGn+ygUCdAp3xLBI7
aUnqKybEP7y8sDeJ4vi3AmJ7S37yOrP68ljWjDtnHvlHO2t5kLZOeHJiQVOgpcjHpE6PYJnUfF6v
r11jO6EcOYaew8wGasDelG7x8vlHQF0gb/Yo+yuZBnspxAypNKtf20JTg43KpkvgO8PNQFrZxqDY
ZNYzl95DkHEz8XQLQC262X02imGpMEYZK3/TQY/d5EVS49JKCFg0At5iEQ/ZySNmcu8Vov1GNDIf
IEl5RfaRGVUeKQ0iya2XojP51svM5D0PozoqUY632ch5d8Y5eZizjrykepo0aBM+l1vQC68FZV8D
W55Qqylt9hzVqO27Do7gps9CsFfJTFeE5iWbAZ5K5utouiu3FySjhWZRsP7N2TgHVVS/0vwD7Z+l
dBT9+SpQqsXMmAealkzDsJ4Arrna6WwY3HPekLklEIRcAZhmQjYLmlekgJ8+152RlPMOAL7B8R/5
OArh+S7WrUeZhNuY9xfX4YfB8JimCGXWXd4t9yTvmLJZ/Cff1Qi/q+e20aRcL4iIi11a5R6VsUaq
XM4XORFJNecDAahky+w8lxWg3SWVkfw6XjBPvYfIDoxtEPekWeboe7SsoR6X0nwpTP4KCgR1lOXy
fyvN3bKIoUQW78jp0vNCpIqpQODLNsyXGNgG3kENBihpWfexwfHawhrPL3Ip+HH+hh+z5dJUSllN
zsyLpqNRvdJKLB208Hb/pO3ROgfWEJ76OKxew9gcbye0bmRWxfyEXadjNkkU2imsreo1ky2isGY0
gE63fW6iGshD657igE9YIhFdHMJRxgkY7cI+KBP7TN2ivmniopJVgQuZPHVuEzEANqFiGl/N8oO1
2yz+rZiL+rXxEy49dm1/wqMcHjUt12LV+Ub7OpN4GJl05HTD3wtUksFV89860fbr2IJrUev6Z4np
bR0wzNu3vQpPpubb0Trkxz7yCwy7KaBjUQZ7rci1joh1uji0wC91QZyeGtCyrmdvtq5yfGY3sJvD
k8gd3vmSBwAtmO1wbzqC5gdjUX8jllUw1LTmRC1oKQjXhSviI+4DG96xSuRsvkVmWr8yijQqNCI1
v+lKCeLiqE5RALI/Bi53Cq2+8UhUU/ghiYqCpKWXNagW0Cfu8/CEyKwIOQdM88GQQLJxpFL2+V7c
v/sedTKmeGt8abGm/xh7nylUy4Fc0Uqto23MsYInY51iwWn78joedPeYmIP/W9274UdSjaiHRUyK
dDTwZHKTodkBBMOcjj1JHfugCb+nnhAlZH1HkT1U0eDe5HVCLudnS/h/hA7/KHQgKvpP3fO/+Twv
r0n5/hfxOjFA/I0/RA6e96/A8TBLOzbzAdYf84M/RA4SKB1tdprtFmxNfzGA/id7Tv7LFT6NfhmY
PDJsE6nFHxoHF/mDwPxJV9wKGAggf/g31OtfhwpMEyiYeR1mUajXvS+jxCnAmAoeCAVBuJ2CrZgu
sD7+dDduf+/W/y/azrdVUur2//zvv19iScMRPsdH3jJKir/ORxghLYfDYD4QHQJB01/hKSfUhFv6
fz0D/x9XWd7Fn2aiKgzgEsdcRZY/WuNHNb5r8Q+SgX/6IF/GkzKpXEp3LgEcWZp3U7Jp5rdffwoL
c8KXkQcpVIzrGfLYrAzL+uoNb3MD52ffqIMwSvWzYvw7bNkQ7C3n2vkgQqyveAjZPfOOR3Rrdrux
dcYtifbWfhr7YZ/USj3b8exYABPadKO0vLMFHJ0NZ9HhHBBhSXWgQIfqsd9ZfRg+oIHj9CVJzXuc
llaaTGV61Xo97fWKZoFPKKPvt5herf7QpZCMA3gjnERRyWWGjC/A1yZsk1218kgMpqDoOA6Yubwy
cRswH5Il1Y6Y4ovZGB77d46S2qQxGhsCj1lUdCOuQp1vkLx35y4o5qdE859xHUO5kM1Pzy4ks0Zi
O32j6TetnIu9a7dnN7P101hO7t0QdtbeoGe1rQAIcsxZcnM7y91BmEL/NtbWxafC34LYGYEpjv29
Q1DQ3uWBcJZzOm2r2bcn+p2tdQnxOx8qmgPrqOriuzDth5+BxtHXzw7oFS8c5Vr2OAOMZH4fSi98
iWuUHCRt5PMTw0nhYLCz3pUajXzNGE1/GA0M/DXhivoZ0h9It9HT7l2PsB2YCjcYFcelokwn3VYv
Ht9JeMiCQ33OPfocaIFxP4eilPWa95fRstESBWJqXKeR+65bVInDpLvf0nl8cmf7PSgD8X20BUio
zkgg3o7wZCYavysVN9a+HNz35UQcrGKy7A5pg9Kf5BK+BBHO+rkzeb1i5H2ko8xORSDa58SY5BrQ
iLwq/C7miTyERLcozBEoEu+IYkyPUen0m0DVCigOVRBydhD7gjDidQDbZeuP5M4QneBHJ0HT/kAx
xQXs2Vs3Tar3Q+Fnh1Sk/UNWzd2DrkP+MJQSFgYWvLs8Qt8J+CM7MdbG/WZU3bZncnzjB9xOAH7k
jhf0cjc2e+e1HgDSHVPGNDsC3wn8HLEOhutOcRpCDh8xnEvMh7Qk75KkwUTc2HDr93EUmXvLVeFb
KAVOmNE2wmt7COgxZzEjrUXrTFI7jb6bKQYMRKa3t4beB7e9Vs25MZbippj7oxfU3m0IAnuPNNe5
lWStnuEZg0NpOB+hnUaAKnqT6QsNiGOjCAbpujEf12QDhG+aCSQ+jqHSKwdk/r5iHPThppn/QXtL
r1tMhlcKUvNbHJjWNuoaF2MzCBHchzqgHxws9yM0M0TN8/hbzqwmXbf9mG/jiFml1VrTgbBa+5xH
kftI7TBvw8nH6UgShbX3Zan2AmPAi2+HPVJ8Ed+ZRWMe+sTOvY3bjRzrZdLTqKXL+dPKgIoTtllc
d844vCrok5eyi4IbxPrOI0UAMyUMDcZ2bIipH2wgxU5PYYho3b9NE1W+TrEY7tQ0jbdjGuvrEfzc
2Ro5TrdNIK4yEin3VkO0BT5276FGRk760zTjHqZTtxamzQUaa9m8cjvUd2o2SaXEaZxBU/c8sWH+
X+H5GcwPNyFBZhXnVfzQqD79Tcxee7B6NiEYj+2epcHwEhQCjnkiFnRFSPCmrZN2w1MFMbTpNlf5
4KFZj6smfpw58UUrcGK8pghjjwRIiVmC5teJdxs92lY1n6Zsaq6YHUzrnAQBYMpeCVpGFGlw9Dkx
7NAMe0wEo+AoQLPuCMCkx2Mu3qM4Swo+AGifNV1CytzA1FuMter4e1UZN/60Q4JrbGXYhZhggASt
+1BzH0ZwWCubKum2zFXzBotYs4312R3BpTS8U6imml3gB+CYGZKYlAe8lf27NCm+bFQnV58101Al
RPj6iCxe26yy3rCoLKhqzu4fbcCEfGpxwCIaouBdSiy79MQDlhe6CiMjUcTvcqmCUTS2Pn3t3ifS
Zssa/uQR+BvXipbJzHJJZn90VujCkAs82ZzdnXxprGW6/QbAtt1w9uWPusoxtglekstnOW+3kX1P
V5ijL1kvz31SFHsddOWeijzcJrNl4m8zi/XQ0MY0x+WwX3WvOAL10Zeen2GDgFLlh5l5QExPKtGk
+uuApjPVaiyMrbKC5OJleBgsA7bRimnZeKjo7dswJi3niPgeZDitp+IEYolaQEL16pYe+XzQZc0b
NkeSBKBgeQ8Wfp2Xz0lt4i6dmU85p6j9ci8Hj+Jlrjsum9AkOY0zYbCWoqBF/Ww81omHpMsY+ep9
Z0ZuKWmDdLkT//ZZEWZLtVpAR7wKrQpZpgcMCu8Rgn54vv6e06g6OrWRPQ8BRqeybOhDNJ6xFbjs
mYHQWYg++0fLw64NmIB8phANHt0ex6J0qgLGMTE9pVtHTe4raeb5loSC+YSiPjvNrOg1Ii69ZX5U
vpMl3B2Z+7aPbUYYPQspuvViI7rRaRcQvs4Yx3MRjyaqLve+crwXzYFUrzqYf6DwSpJ6Pys/OzTG
W62z+W42zP69L0PjqZB1SAdHp9bGN7w/vqdMj+HHZPJmR9cZdqZbW9f0Q4zHKMzYZECFnQCFdltD
jMn3smv9u6Dqx52Bve6b003ut14Z7rdU1NM1Tyrg7E1sbCZwght6C/QQAbBf5shQ9xVwv62tymIL
JAT8+HLXtWAyX7W+f2MvfviyrHjwtekV1ERr1VQxkIIOr07FQtyNmLSvJDOUbRlAPywm7YCnKAAP
KtPlRyyD6dRRR9+EvhUdGfkzdvlcy0Q0ofIxXGIjqTeuZhzK17ItF/S5JGDJxdizou7LbswmLY4e
neWXIMSfpUOkdfjWeRhiA+DrnxEskyZIxwGbCkarwIECN1HTi9la2hJIHrJpvGZTmI421NkbqeYZ
xJfADc3Ee3o20fYIsJEERMzd1NJ0y4JzHsBn7jKZ3uBTx+Tg0PxyO6JEER5giZQDfUVVj0Q8tzy6
ZYwVVjYVrYlxLmS2sSE3JyvfigPCNfL+GCjGlKvQbRmAabB061KW1WOHEm3XseFwBmIgdIXjV5P4
i5JadV6PKpoGzjRY9alBQ7JD7guUDpKi8diaJhU2BiROzK4DALmnC2hGLT9NLcCjzZ/aTL+H/Ia7
gi6EVebPJq3WbUHm2MkJEuvtUwzhFgy43WEw3+AN0EAZk8pZGe6iGWJqvE1QhzLlQu+jMkm4zOBO
W19PCtoDUDu8Ij1CmYIYmBEXOkqeVUlu+J3pMQ7BrkJyzjrkPx5dMKEkMdHZOXeaFLeQP3qbOhhY
gKA04aGFv7FPTGc+4kSB+AuQavlENzIe7TXNj/jamhObSPGkeLDHjPRxn5HlXMfGXosKJrcjJvvH
VE4+lM+yeXD6BQ6WJcYVE7PbDnPvCtM8ue+p8e43Wu4st3xxOkZheTqFZz5GtsnNip1TRK3a+b4a
thVtmD3hTD0dvlATMiAU8rDGlAQdxTGDKmioOp5ubXoRRIx4xU9ZGj/p+d2Mduvs7HEolnNbc8Qo
RGzpnDwOVTyvlW9EB3arPTeiXyNIJZKeOT5zMP/FKFG965TRNjwfgpbJU4gwYDFwMH3NjF3UgHlk
zefFlOZyqrJhGfo1I8IaqlcZR+sMWsfWI1IsWVVO3+1BthHC1fXikI0WUp+pg3YHt7Z6qNHFzxjU
EEStCju+ilOvviWgoH4xooykMHsqsAnVDON6iULMQiazyf06O3b9NEMiDbI9tJDuQIK7YDAYNe6t
66v5NgWA+1CDDtyiAJDM/0ZFbNPsedtRAjMPFQDSHKbNrm8ySnJiXE+YkCca7Lp5C9RcXAFjc+jr
5iJQm6GKnIERUTdm2VVbvnG8t76PXulfrKDT5lrZkJv7JoV6YFfdcBvOU3XUE11mouXbnSbTYWMX
sIiZXRgMZ5TiW9xgxHpzY7cZ1j1RMjeupdO7UhDS3WGJ+O4pzldYhmP7evID/R3vsjwBwCu/hZNc
wtfLznk2lyekZxU1LW8/Poxl2V3Fie9e4qLV37DZisOom+GUi6i/AoWa/dRuitQgJtRxVXU6vO1l
XfxWtNJcg752XxmmVHjssEifrMx2z0rTTvfwC9Ds7EuXWrd1u+1kaPfJKSWBoSGpVwvkJb6ujOk9
66X/YleyZKg/+4Rz5POCik/XaV8QqUZqCKOUGFDtqgPusfEmxU6W5ukhrft8VXvS5OvlaXuaqCqQ
kTrzarD8TdTW8wZP2aORM5cqdQPaiikOjRsfZiBzq8yqvykndTaZR1+XqbFs8LZyMt4TDlU8VllR
nfWc20elmOByni+mMMKql9V+BzCxHYziQLnkGe8ksqMYGZQ4Wp3nP5P+XpJgwlCTKmZY2UYSPtEN
1WceivktR8X0dbSc6iltsual7upR7msDS9sqCZskw268kDag4wCCNXR550LKK9efPUrSKuF6dWpI
T73dvUdkNq462jvnMfDLK4eT7c+yhqhBUjraeiO7nqseo3LrGPleIzlaMxWqzllfDzHyyVpfM8WP
rlMOQ6vUzdMWKrpoEPx46NNUat/z+/9NlyauS55pwarDhMe0VMOsrdruNsNMsXExFzyPijA/c5LW
1iqL8K6tnf9g78yWI0W2bftFXAOc9jVaQoqUUko1Kb1g2dKD0+N8/R1o1z2WGYqrsNrP56HKrJoU
wvFm+Vprjll9F5p8tdJ2fKUr6ssMsczaueRdN7i1GPu0ntnZpSbWLLX8i+e7cAvoD2vubR3T5HXo
0MYT9/puHjBwoZ3JQgJaWfs4dtyjmQFLwq6udw8xbJEAzk70nRR0S80UXyxbaOjuo8l94KrDeUKH
4uuCu9zIyH/GdW281iUwSn6KSdN83X2xEuunm3vN7VB1ClVLCGE+o/mFcVPpJ9+fxz3Ud0as8rw9
3IGpIb/CoIjQfXaH2HpIBpjzaZ+wYBsf1WZJTKVix9/Zmr3vRGx+5g7ytLjl3U5ydq5qWsxW3dg5
W5mX4bfKx2kzJzEeaLVIb3Cuo5BvgyhfmXAuA1ARNT5bY3mPL2FEhKvdFUXRHTpPFXdhojmfXcCT
wA8c8wZIufhtRDCPq3SU26ZPIFLC274t7Sk+5nZmf7EkrU10Ms6h1r+kJUr5OGv3BdvtdpDgcedu
0u/CsHeCfKSruOqyaq+Qr37p2HFXPfz0re8P+r7J+4eoh5IzubpzJaJK7buxeY390g1SWM1ryhTT
FRupFgDdHI6Ecu7ViE3iTRvVGfFvVf7uu3RINnknvwuaf19ar+vpAgBJmX2v9DTVrw3Zh5hVh+mG
bAn2nFFrPvSmNqk11Ejbv0nyBtoqplmQX0UDhXxXl9PM1SxuKK+rJn8oC7+kDUH5+zhZuvlJYT3Q
Bvlrmmgy1GdClaYWzZU+jz9cm1uDnZtY8dk2l6SajoIZEuehwKgQjb4RaDSmXLH+7a9u4TwVdNSs
rbCKAqLCfEO640drJlRydbXYUHC+qnEM+sn55nIFmdL5aDf6HTEUljouaSKt94wflp+P11aFJZ9T
CxIpGYZfUWgEg6+Fv2NH2J9tXTPv2sn/XU+W9hSx9B5N023ijd1W+EHQwhNuWs9YgHZ2tdf9qYe8
gIMGNGMgSWSHLwgV3mdBEfC52PDiUm145qmOx0FnD37Ta4LRIn83aCTjElkxJ+s99/HiQqf5u8wu
fFgEQwZN/ABmnFORi4v9B3GS2wSqiijS0ie9SjBV3+aRzDcfZ3jPPQq5Gbwt24TDcdrRrrcOpOnJ
4MViL3rAbZgjAz/QTxhFZhekO6cSE1iTKNuQ7QHIwdTYP8lXgxnWFQTUJiibsj9mebfgilNCTiYv
3lJTsa8GJte/fz/TEIYgDweQ5vShmDQZpgY6LlAZowh8l1O6IWXHnfQf97f/r0jkVMazvB8LmhKG
i1zQck7EARmb/yyl1gSFiqG75yGQWq320kNmktEEMVV/lsogg5jP8ac+n6YL47sULv4UJ7w9X4Dv
RIm61GhOChsqsmSsZ1EbeIVGAr7kBZ16fPx4PJeXOH2IwO/NW3RtSDIWhcQfdY3J4LjofBNL0I7U
rTvGRBGRK8Kb3NSxqlImhhq9jyFpQ5D88aPPzR9hIlXUfYo3xlLT+vPRvm1NRmSKZkmSKHrQ7C4i
r0Ii2NV0qHb02uCrGGMQ+vFjzy19YenE5nxZJPCUvv58rGh9p3ITHuvWaX6Fp8+jQ8dJEDnMWt9l
/n78uHMLEqEw2hpYqosP+9+Pi5paN+gH4nFtZz/UZr3n8g9sAl/DC7vMO1HNMmGgTpkWN3A2Gv10
QOf5n2/pzP34o32bmyrsf2KvNq00+JvoJeh3cbxZ/xaHSzIJ25b/YtKCh3XwqRRoUN8tGld0eC/r
DX35kXVnwwP5JCO22H8/qHzCpXylU/g8VddaaFJ6q2DredsFBnh9dBerCdR+Ki98v3Or0KJxwLME
WXlEin9/v2zqSzhOIxsqXlUbeudeHa96/fh1Lj3jZCdN7M50OKibgCZq4LbN3vKKS4q35eOfLnTm
HwAkpqINx/fv9/D91Bsbs2sCSez6Kep188qsSgplw5h8jTV2GFqUdJidlFlgOOgHBHyXdrT3Sw8b
MojE9CzqPqmLkx3NsiXtg5VfB5EBn6+DrLQejaw+5lpK54/0y82/HVeeB+EYBLaNFvt07dVcqzyF
6CcoSmjhlqPugCO5F0KJ9wtcUEMHDkdq16RR9mSB+5HRgW7M6yDpgCy2Eu8ZNAVHF0fFC1PxzJN4
CZDjgD7QNbkn08Rvk2RWyqsCtja6lrT2Ggjwg2zSp4+H7cxnMlzL1BHMLdHRG7j5jzMBi5pM+A0G
hnOib5v8m+bhApuVS8PV1cdPek+Q88DV/fGokzOWHJWzKDeQCg0+ifvSwvB+dP8DfEWSNZTzo7KJ
x0D3hc2mtjpvozf0pDhcWbfdbHbblOrv3mxJoxV4FcD8tGj4sr1UQmGDLR2N8fwpzLkH4qMkaBal
WsS9qtvmJgTiK3fIp5ux6slgK3S7a9JsAJucZL7wohYGgCfLjxOcup7OAjDQrpwsP6zkNeGXPWPa
xt2zX5S4PQ7ePXD85Fsx9+5Vn0Ptp6HqpUHrvnOBEVOzxrIOXVBiU5k1apnRTPxY4C+07hwMo6ri
Xo7epxmTb3xfsnrb0iS+qhPhIi9LBX2YY0WP1mC6V1qq9evJqqyA2va46To0ejwn3ZDCc4+ZRS9D
ir8OzE7oMX6EB70bTRtowPg7eZEJAsefW/27uzR2fTwDzsw1Ez0/HRycWYT8S5Dwx1wLi6Em+lCM
S6q1x8HwxYGvPgURTgr4r4ViDD5+4PuAB4Mr17JsFDwQPE4DHjQJw4A7EZ54Xgf1K6mKbQ0c5ojj
TLcPPVynYlKvD9DbouuPn3xm+RLN6QstElOWd3eOJlKDFvdOiXpQqa+DA1+0pt7zgFA9/fXxo868
JA0e7EbkOvjrNHSkLsp9U/VlUAwNVREEHXgCyp6u0bRsDk6bJd66pcCuVqNJ0v7jh595T+Iqgf8A
PW9E0CdTHRsg2AhVWQYtxlL7eiwfokXr7aWq+ddhgLVsUgYCXq5X7zwYyAG1EcLRPEBy9KzUYszt
TT2rSIh/PU0JN2iYojGK28c7vbhcXMiioc/pK+jHzeyQeBXp7Tjazo7E089/O4CWLngx07AgMEDH
/3tNREkuSyuveS27EAFy3rKihkhNp81Fdolo8X4B8jBCG0IDm4L26fFV0xsSO33Bm2nWQyy0Z+Rp
P9NJPNAQeCEGWdby3yEIj+Ja6vBq7Plvauw/1jo24Qk2STRiIEvcCnKlfmWDwM6HGXIeap7cvBSN
nn+iTyjqLw1wp4gSzZKuhyA5C2pjuMp8+a1SxoNY3OIwIclhZZrHf//pCLzRlBN18MRltP94RRva
CupbNwu0vr/ClCmwrOw2cfQLj3kfMFq6jWLdEgtgwjxNKAyePiUJPzoYNHMRhAMukxMn4scv834X
4SmGTrABygHz2JOFjEJmKtPUyIJGkNEi00NPaf/bLZ27tO4oqOOcgD3AhV3SfH9S8lQ2DvrbMbx6
xzsIixkFQEwywbfRsY+5TxqulBlt5j5V+rmkiN0qeKwrBHMgrEGDSspeurvvpjo65NSRdyNh0azs
+p5GXOgCUhIcLGEBBkv2NW1xzqNvAnlAEWhf+O3PfhjAH8w4vC2s0w9DS0KcU9nIA7LT5TZVfnql
TeQ5P/4w73dYhoi+SlJKoInfhZyFVXOMRFUelJ0LIa0aAj0zHjy3uxS1nFmw2BAT27IPOdxhT2az
m4tS1iUb0SQFjSxhfJgcfdp9/DbndiCHEAD8Apdyxu7vp8xgi6ao1zKah1C0DC7HFAJAeurb/Dv9
+v8+iubOaIMT4kPDSDq9oaJ9d6A6skRVFv5cxq5JnLuiCZ8/fqtzi2cBI7u05HIxOMV2TG1W4o7F
4skT2/ucKYMSW2j/pNhS7ZrI9n6MOYQdsoXthaPq3J5HR6xFXO2fufSQOtVjYQ1ZEAEn7UoNBUW0
k+mTTOcvbNcXnnZuwnPtMZns3CzfJcmAIdBCinQ5kBEukIVju3ejiSrz48F8x2uBf6QziK7JcSRo
cz7ZV/3enHqblHvg9aP+lMR6tdPoOF6FqRhyanPu+JgaXrXuqw7XeVVmN3buin3s0dM5I2KjsJzi
0VyjMUefQT9G36eXbrfG2ZF3uWGzMmGZnQY+DeZ69lgUnDaTRZmgq78Z3WINKLz2kLjecz+RnXBl
TBGjFMlTNg7tIfSr15iOjtlZ1JdjYR3IIvlYD2qYXMW8x8cDeWatUdMmBHVdAVvg9EDMXX6HZCLc
Hsv5p5yNbqdLminDnP4V9e3jZ50ZDuOtx9heErVE3X+vaxP6hG6hhg7m0Pipk3DYFLb+rVV5Gbj4
pyDScroLEcaZRWcYVOyIaDix3oXYQ5OrqYkqXi+1v8ZJBI2Drh3qGM28EqgzH+tmrDd0YwzBv39X
GGX+kpEiQDzdKS3Np93Qa6uAu9oNGj8scJr8jmx8hLI1elI4dFyIfc99SUI20gCmwe33FIjGWkEE
atVVoOlRvYbFS1dCKbq7EehBUDhcpD9+wzNnDi9IDLWYNhEsnqzAImysOMEJOJiGiMqF1Ywbva7q
jaAj9r95lI/63XMIGMF1/T1xJPYaXVFyRTP8qvwMdBm1pts510lvGBe2r3NzVLCgFh3Ckuk/maMD
LXHlTGYgaIv+AarHL9vGLq7l+yVRfechav/XlyM2MEQXJiAyyienC9CYqLWZ7VwGMw7HK90d7xvc
SiV5gAsPOrMxk1KHQybIPCPjWL7nH5GonFHr6SFXQOy9n6Np2ntz/XBhSgh+xklA/9czTuYErn1Z
amFYHtDQb6wguOJTbrf2vdk7QGTyEbf2SEcaNTYS2lgaPVZjA+fWplbbg3Al+dfTDVkmVHqtiQ44
YRgAG1BDJ6JrrmbLiu9MP4LrqlBohVIv90VLcxa3W7WmDTY8xLZHkUKfECsaC80Iqq1xP/sFzVal
AU+jKtpmrw91iIcVraO3gFuJDqtFHA4X/Dae3HhvNK065AhGbwYRF58GDHIDL/Mfkipr14xwtivI
FeEBRqNgQHNisarGWW7DPrZpFs7GI4asCZQj/HI/Ht5zc5NT3DWYJ2KhlP79BUGf1J1ymJu0CX+r
p+4b5s63ltB2oqgQ1UIr//h551Y4MTfBHul7CkInz7NjVeJMpcoAdPeSc7oZzewwduWF4PV9WW0h
npqCxB85Asc/eQzAkVg0k18GNJHfSZk09Ax6P+rskSL0JxpS1r1tvkZNeeHKJM4/lywtI8rl+jQg
8yUYLDna5EQqNX+NJx2VUGNpdwhd9HxLzwx3nNou4BFkQ73JMaeguF2ykdfmcLDp8rfTUTsIvdd2
RmeV65DGUCac3FPvpILtp99tAyD5ONEKCJIm2mB1ip8c1PxNZIRfzAwdvzfb9Qrlo5WhKkSel/L7
gH6Qv9B8GJ/TN5j1hAQPRRf/vpjtddx26daFXfBUC/vSpzj3xR0AtFBuSTMIYxmyP/aIRG/tosyG
MgAgpqgurdSo7zOjGy7MrHN70R/POQ2MBjkUeQX2KvDshZxMvmGNtcf24+l77kB0oPVRV6DeBpX0
75fRa1NWNdimgKKTt1aLZFGHM59B4I9bdUF0dvZh5Cu5s/io204vEU7DZlTmrBUtdjATAZwA7WdH
Byi91F1yYfjObQQOaX9OCyR774LfXCnhpHRRBU3a3AFEw20oVM9V3vzqEnoWYufCSBrn5sVS8+YC
SwuBe1qnmVuZM77EaemUQxOZTePKm5vxYJKL31RCiwNL1ii+pS/uEz2MAxUhaogQ8H3yIi/b+ZWl
Hl0kQcgzwghk1cdf+uyvx4ZIGon8rX+6MWLZ12pZTJgz1vKX8KOn2By+5II+kv/iOa7HTZHr7yKZ
+3tGtVjRxpJ+vICbqCSb030rlTZuqr65cJCeC1sXtC0pluVv7sk6FKOPgoPey6BDMxK3tLiO5V1T
2YDhjdu8qh+K3L+QqDg3gf945GnAms5WTo+eXgT4Bu2xbfjlWznN7c5VU10yihXn5u8C4iYXDW6b
XNLf49gt5gbz5BZsM6Z67WL5GyagswaF461J30brhQ+AKZBebpN60RpoxtKZ2dD0B9ro2SKp8hzW
UK16E8UCqjZ0RnHXfIlmH/xvibEi1nbebnJH78mz2TUBWrU0TGnthPXNktqszN/6aCJngYcwSf01
xbqbVhy5hfb/K/GGcVUokWyx1TO/SJquOexN+8JsOjcK/qLUJcXBvD0twOZ4g7cl+oRglvNh7mZj
1enWM+Lxa3Kmz12ixgsPPPeJF2UWjTIuydbTYZepEamaYChIapgDg+wbuXujE4gIuA7e4PSkf7xg
3nonTgJCOmZMXpDlwjXz5EtHOHFSJc2LwClmf429ufPFig1s24Wyr+Mqz5/gocEhsOicfJMLeDEo
hqKfgVPR0rfXRtB6F4bhzLgTbCwSaODwXCeWxffHIec7yoODIvIAdKS1jRvlfCpjwkaVVu1zCjwa
m6z4+4WBOJPEpCuBrM+ya7vv7r7RZM8ST0q2jjmklVVE1o6GVLFrw6bdw1wWK2YKnZM2GEQckrAi
bDOUF9YlFLE4s1cuunDaMWBmU2gz/357ndYIp+iSAt1yCkblTdeQCNAX9FaX9jUj4x66lG5kJFZQ
ynKSyIaGF+AKnsjweRSjvlMqBDfxxpfvZv0rYXG5j0emFIqpbEdTn72nJf+XohmbLXvYWk4ab+kV
tjaNVnZB7NTudop7d+NF12aViS+ZKKdbli0iNDwR5+fY6/2rXHdfdKBgFy7m596fChgadHep0J8m
jki3pXnbCd4/z6YvYErpRXWm5DkxtHj38Uc/9ygar+k1QI3OsXESgFB0gke+HEtASOONrL1FzTfJ
7MqP8+j542e9fbfTlbZkfwW3V47B0+t/qTl5PxYJl4MBGM8KGyqF2Gu2jH0oqwHGam5cG5Uefu4m
fMBNU4vuzE6DWyJyuZclOJe3X+h/8Q0X8A205XnsOP+DEjiDbwDf9a38+SfB4Z8/9A/BwbUXL4ql
MKxznSQ5wEb+/wgOPlaC3OGpbVJRwqHwfwgOwv8/VHiZ2b61hO5/Ehzw6SaW4HpFstVyOQ3FvyE4
nJ4i+Fw4pMkxvcD5m/z8yawudQT5RZwBPogMe4ZgbpVH6rnqscCECaGDfQmDsPzAP2c2D3RhMXNi
8Zu/zyiDfYxxTHNUME2Eu7o2oO1zxmT/x0f4/J+f9yc14vQ2yFNoyF96V222xneHY0elbqjteApU
h9ppNKf6LqsarCBcS251bcxXRkuKC6df7b4d3enx48fjAfHuNUlTmqgQLc/kG59eg0FGQ7tRbocH
tJNP8E/jeZe7MVJoGiWOkxk3VxNd+u0eHQQUUwkkc4FQJkRKLVXWL3A8jWhVQdvj0hwn0K4MJEne
PGY7ZWb8v6i/imItcm0eVpNEHIySuIVxQ8u9+k1mIbsXqQfIFTlSEFtooEPXqSFu2vVX1MRqv9Cf
k5WMDOxzq5q9bUXCdQ70ejIe6MmTNw0EwwdQBygqBayI0WnlN68oEh2dx6B+xy1vNGC5+5T3GNC1
6VQeQwNkAco8z1iPlVliG62T/k6UfMFshD84Tol/bMH1bInIw3t/AEq8GVqpVweGqizwt9L5syGb
r9ibsLeB8bgt7ArkaQ+qUsBxpiq+tVFmkJbxaTJDRYa+xk2auyofsEwaFpFG2rnw8Bw6g2YxJSQi
inGDL0dzlfVmfQduK7yiJWfaO7WRH2rajLaG6IanFI7eU53Ozhe+Dka73C+3pQmvt3em+ofC8Hgd
uUQ7yViqRxpXqxds/vgyNftt4Cx4DXeESyS60j86WCIGdR2r3yP6uEe94Y8ovWmfHQQax3CKrAOa
PeOhhzH6nHZjeZyqyj8WBcHMxk9r/LKtAvXOyulnnRbkXG5bGWIxXg7mFiJqdi+dGLULlGswCFXz
wwr5xyijQXAdwUWIAtihiE2svsZCjOXsaZ3aO0mfH/CVljfKlSPGRimAt1bQ4I3TFb4iElEqmQv4
vy7s0b1mhNl9RAsfrNW4vsE0YzF9ioZfmY6ZUonQltyZrrNpGNVrMtXDE+WO+ZNfD/woEau9xDVy
ZUy8sT9q8ibMlsWu1fatFukDLZ28i2Ol/qrz42I9ICcqVkNcDr8wN1B73Hat28jiS4Q0j62sUqpN
Af2vgE/UM64Z9DA39+01dlIprN0JAhjSqjC8d/Sw/kHxef5UjrF6NDlI94BxESE2dbYDpdr91FPH
eMAkb9zglANqTmNs24jvmPbLUC9TNC9B0imsLnczOqcItiNfwnLQkFgG8x+LKvmSR254lbfZy6i1
PRz4priNvN9wE6FnJVrhxFyQC/MQt/YrsIF6MensnyKTuYnkKkv2JqrIjWXlr1boDqBfXYmVgs2k
XIhWU8yHQlDd7cLakrcSvvOt3432ba9C46FMWvnS2071imiN2eoij2/MsHoVKEmuU3gMXyZv4Tdr
KdgsrxyrbxFkKdr8hNJQZGBC/vZyXswiwOxcu5+ULLvNlKTzJ7K07bPkGn6vqs4Aac2VAmSvgco8
T4u1M+pJ0FWmiw45nJI9Kmm8HXJH5zMVWe8uDPL6q5Eg9IUY4KIbMUV90zkIu81nkq9G5rwMVTl2
P5Kmt14SFFlZFAxiLi3aLGet3NJoN/afVD2G9tUYid66R5ONOtea1KMBFGBdOT0e4oY90TZYz86O
eWhDvCQpDzx66tia+vKmr8A8owz0rywt+9zprXaHTfS9Zvc3ViGLHdox+26GebeyXdC9jR2BAA5v
4F1CDSfHF0TmHB8KM3tsKVxucW3rt72lviceQHlr6H9msVkctDL6gcNEfIhn6kGl0ctjhU3cNreH
CTJu1P000Jtuo6S9nro63NFtbKDWz/yNAbZ5nbt2RBNDlNxYM/x0kLiDWjfIiJ3Uu9IyWW+SvC7n
lfTD+kDfDV3K2gTOVEcbUSQZOckiz39HcgY9Tg4R9HJrqbVvlfeqdJOtWWj+dQq94xMp+hHFGgsW
ybdxnSj61Hvfi/BL4UOaxqAfdAjMQeEiLJad8DBB18w19FiWZbkgTnQaFU2t0K9HO/GDPjK+iCL0
dyRX2qNR+iLfmoz9j1aOo7O2uZbSuYitasjFoxsCpLwYaRgjvP0QnGYLaLU09Z4eTt8gS+o76IND
p96osP0hqrHfR3bEmccB7u1Qkg6r2KSxMy2d+p7yrIGkNWt3dG3FWMVlGtg4b3r1cGRZjSKbrstp
kRblWfaCSqly187kqD2sdzChVLS9DRYWdJcMliBCFNSCDBPqbG8L90Ce0dQ3ik0EGEImzXYlWVef
rLyV12Dx4V6YunmgZ6LdiDhmVbVbuHj1qiThsgIGbF9Jp5ke51HglLewCyhCBWO+EYNWwfF15m8y
122ybcX8IFNZIcdv/WCabf9Q9KH6nGRi3gxhX19lhbTWjpmj9nKyYZWPUbZtLWHduS0p5ipcug6i
BiW0Lr1drQ3UWBbHgdEW+CD7Iv3qOhEyeV2NmN8qVJn+oO3wrK1olC3uckPjLAcOdUgSMYkVnZOb
SIv8Jyg7xj5PmPGOqOKDN0xY+Y2h9aki8wf7etTu8Yrwbox6VleLx1eOyYEP56R2muKXFdU3yA/c
oz/R9762xhFib07fGE06cfZJtrNxkFRbapyVneY6n0Px0qeuslauPdKea47YUMYKKPs6NVL9l0RJ
mGPrXDrTRk/14TDXtb+WhdbseyO3X8a8T/A7yJL0aHVR+6MQqYODQGsNVOCMEvPOF7SAOoqprEVC
W5V0oWhTme3c2B6+V6lRrbt8XOICWd8hucs3NOuX1RY+R3KNTy99uyiTU5fpV8QH+uebo1+3lUWH
LYlD7F/tBIEy5tPrNKnsW2WGSTDHpfxuStCGIOJVtnwbuH1LiJSmgnNoMZlI7bY8+iZeCF4pu58e
DHhJrYQr9E7PWg4cun/Vb+7R0CKVFt5Lqg6sAdwzjm6oy3AT2QstME4KGNvSvp3BT9xrlZS8biLi
XY8fIhJjKkHrgiAvxk97kt8n2VPdimm2QPTP6UxbNK6vb8FXnZjGA2Lx9qcE4OVtTDvm/YxiySZN
SplbwlDny4SHY4v0vq4BWwxWtkljMz+QuC+POeSHwNJbrESqkc24SaN0VUio15vYbjnc/aLS7svI
758SU0S3UUGkUdqOvInmt9/Cr78KjGaTVVjXy6aML8XvDnYYnggu4Ylf18ZntsHyp5AOt2ANOyJO
bSxanIiNaFU0/DoLc2IfG1r/FCcwKVdGrXkliORG7aPCUdf6gA1I3A/jJlr0oBXB1gt9psW6VUv4
i3roxe2mHBwJr0Bih8arYlK/ERok+2kOK1xNEh9e7QjRRtmhjteBFDmiMb++0O1gnLtDLP5O3Jeo
y7/rA2tM6N1RpHVBpJn1VUgKdwmH3XJdp3UDkWcJ70XtbQY+zGurGkTjY8lg95196UJjnOawlyT5
8pvgtwGP9J0asK9EVYCZ7AIrIfJfI0Gyb12nM7dRB3tGWQSEsc/IdpE+fXYj2q7T1gY00FWvUVgy
MUvchVsxqOtylPXXvresW6hQ0+NIxH0hU/MuT7n8sosWi5o/3VnvVIRkbzJ30EQbaMniQtEC0VWS
haYbKQ7CPbOOo4gJZgzMeGBBqA44pxYjhOpbKombXWA8Fxy73vKxf198sc5FM7X8UjSon9aUImTD
pp+g9ysKAQyenoVFE9vXx3nUhn3T9PGGrXneKhJNmCb0RFCp5PLqxssypePrPh2t+gpJBQjB0K5+
YtHq3nlOhNi5A8QWak1Vr+rOvtSdRS713WUWcY239L1COVqKx39nGe1eo6VXIZKaEH+v8QGW6bYu
fLWrcB9hLOnM9mPh/sZEawiAZkU7zTC/IdJ4hs0jKDYTLmn2GG16OvM/DY1pvQwSsEYyi+xa1wvx
atLrOSElk+VwDcPCg6BsZBs8WWE8wR/eF2wlQeQDW9ONGNH4VBCv5oV/JICEPj0JdU3/yoizJf3b
1bLDmMDr7oeocb5oAE/xSop0BKWlZeE037LHoggl7h0r3BR7NjAAucTsXJa5l0QZ/9OMpWe5auBR
oXFfYvWpnOu7kr5t9hRk9hsLPtdXH7zyytITEuGgnLfmFMqbjBabY9pDxR5wT0IWHw9PEd5sqCxs
M39tBNZPV10+u5jqhmPEICX4emhT201bO8pifd1LEebwG0TagywB7Ke11oYXKs2nKgTY1tYCVIjr
zHl0wBw52YTz8i9CAvpwo7cUa9ZhQsPnQF+cZ15T4WyhB4hJchoT0zd6nJZYTsS8cVT62JKzCcNA
mwjl3Qn8laYI8rlO66gauYi0ntU+66BH1jAm7HVr492zLnwIyVPDxc2LLfldpX22a5Iu2fcD0ZWe
jcxIANTdJi6d/qlL8le34f6IL5F88cZcJJtGLXYpy9j5C8rgap4ZfA4d7R6ugzgYHBx3mRiSfUg/
Z7nG8jw/dJhlfJswD/pmKYPY0MxNc8WyzXai85rP3ES9o6p14C0jl34nL9vnEnOjZxyGxUGf2I26
5W5Xxn6+jrFJGdfWnE9A4vOx3xlzVBwgMXFrKV2xInZy7wrR9E+6gSMVSOXqm9024KotbljS4Pa8
acqZE6CrjPbZTEko1XUub6Ctg2IILXaTLiy9jfA6bkahZSGor+yZNdLiUGEAQeE/dvpc/6jKiVEp
ZjyguB2u7MSaA+ro9VUta7JyJgW11eQvR2hcsF3ayiUBVJj1V1qhvaMxkmYBFugfI0M2V4lyy6MT
MXDUHNW+1E17XXnl8EQplOv9qJK9t2SAqFTKmyIjP+QmXJMpSs6/PVbpvE28Wb5kTvF5mFz5HXw8
123djjCYtcDZjDEVaosfWmpL4Lz81pO1WPF4NJA164q631GJEePQZalOy/6uZ9m4wXxCvtr1BHK0
KVJwHtTstv2QkBlZLq/JpHOBjyervtPLhi9TpYQib2exLKMShXZkKvzJISMvQS95HQGigsQqb5e7
6nqOALxNA9m1t2mISp5AIiqhD069pj5ZERkP0ar67i3jUwqmD1q0fO1AkcLeiVsw4KgkyC0Cqpw6
57EPMbl+Sw9okcYw0Jbtrkk4MvRLIm9OoOhlkoTQGMe/Gw+ropnlVq4nFRGMjAu+04vIXulyyu5r
SQsUbPnMX3CLNp2soOfrHsIUbCs+cTTqOa5evBF1e5MkzswSpKmCFFyITRypHR3PqB4fB1y3SWeQ
uBu3JbzINUp8EJQZCD0CHr0h8UVRlZoPGUEAXvXXWVgkyuxurH+ACsBZTe/UYwn6ZhWaTX7QluQK
ija2NW70gO2XTM3icLDyCDWwm5kTflJhkuypZ7Y4YfD4t/zN2yE5ZeRuyyq28KXSfun6vITLrsbn
ywuCpbqlweo/UxNHlJ20SA2VlRHe60ZeHmVlZhskKt7R69r6a2WQQ8O9gJwa7bvlcURScjtY3LSA
g3ds7prZ/kSzVr1OEcFOo9f+cXTZZ6sxZghjG4dJHY4oWI+sN9DLFaRyHMLzDkT6cZnPdbNswwiX
WmwPczKSfuIS82YNf5xDVF0ntNM8xEvWm7hkOQW4oL0aHlPCmvv2Z1/DUY+NMLp18Q/cGc0yf4AX
QSMiD5k7vE64ZL/ewlvPJ0MK7Sm7L8aBLBKuUhuHdrCHt7PB6EgB914U37ps+eSdSKIOmm3dupFm
c1SMvnesfcKQWmXmw9iAC/cLOIcObpEHi+vwOnZS40E68MmSng+JBB8LoVwvj3Bmy6NtEsQWyzeI
CQ9fWpoe5a6ZK4Lz0WA3w/bnSY2EyTIjP6dXufmAEyObLfvYV+h08gUJDZR9Cozrt5Tg0JG09EC8
XUVlPAKbJ/xs2U3kmmtOtlt8K3d1NRGcdFx2ChY2XBlBFrTKWRRKH6pX/OxJUI/kjEUSclXoCJwF
0IONSXJ5y2HP5HnbZieX0SBzhE1fZUXP3OqVXCmzWO4TOBZeTY2YPjckbR6lS9SuzSMpi6EdGEyd
7S0eWEcZjkLPujNI7niCuabp4f00ki8z86lIDqVl11ejzEkiLlslgi1z22Qiu4XkC/zXSWyyXvA9
Re1zPsSkTFiTDdlpRBmLSZGB0qh2+1/uYj3X8atjkJaxcBOfSwjwf/kdXBwhR93O+SEtWWSJTOJb
IJ+vw2AzaviTioPpxSyVIWMMulznNjSM9VeiktRa9ROs/hW0IJ+4pbeTG2wB2GRHPEGeqiokglSD
2gw9H1x56Gcyk5T62z++LUxVpBwxGpZdP+yRM1VyqBzKuZs+Q6ZVuyJOE9xJKhZ0QlQZuTabDLXG
6BZRFS0Ws53Mn6QzcyMbXQUkOvvdW3PlYJTCBfYtUeziBGVBub0flyhATTVXMjzm+j2JBN54xG8z
hS3jWS/YvsRAewhmOxIq296Glr/KsNS56sLunz7H/y1VXixVwiL8o0x1plTZtt9+xP+XvTNbjhpZ
1/at7BsQodSsU6kmV3nGGPCJwnSD5llKpXT1+5Hp/n8oE3izjlesjtV0gMkqKYcv3+8dRvJ+hv7n
fuXLT/7rOO+/g0lBPjQKLRMu5Y+O8+Y7G0MGCP8ebTWCK7ko/Gs5b7x0JbEgwFvegkzIHeFfy3nx
zjBXHh2XWGc1AnH+pGH5ug2/6kERYAjOBT7dGePBN2dMwxqtOXhp8S2h1N/juhUFqQcT+Yen84se
4q9GMtAwIPeg4fWKoFtU6NXXcvXgGZhL4nL31FS1CqYoGd8gc/9qJMZAWALdHyOR9fd/4LDEgxYt
XUOw4jDlI0kW+k0vywxq6vL4x18JIAFXjZUroTPWzwNJaAN+3S0kOLKe8yL/Fmnpt4x//yfD2CTH
wwF+3fxEvo4M3lYNd9LJ3/oezUVyi4owV+l/8OiYqxAkEAjTQj/XLcSNXloYPzbEA5TdpSJaExNr
gxqwyt74Us7ZJRhnfc+hfwD91ER/dU5AdSVpqIM/NYdkIuLGGef7OVaPeIY+NpLwld8/wXO45WUw
E1UeSnIADHv9MD/MCBKyatZm3RyAGgH5OEoOGaFKQa2lz7oHWpViahyIGUvv3w/8i6mILGP1Qnlh
eJ0vL6eruQ2DXh6AHur3I8Zjge1jA4yFh/nG+jpnArx8RyARdgXocqzqn7/jMmbjjD6/QUxLXgGB
lvM2M/To/X/whX4YZcU2fniSK8NCajT1DpqvsKfu1KMsp+pYdf/Zo/thpLOdacrLpKYhzgQpxnnj
qOx5Ifk2/D8sL/31W0KM53nMDNe3sFU4mx51VNpeWTcl9CCj3jS61IgrbjjbF6uctz5t943wO7HD
Bd0+6J2qN1lh+tQyVnWEF4EaZeL+gas+liYdjbi/XmBkN4vMizWFYze6+bcZy5yLeBHyqnFJIyUg
s3cCwwdjqhv+yJxE5ZZrvkF7HDtOV7Xl3dz5xsfcNeoLO8qiJ1lSoEylsg+Ri5t/PRPOM2XM59xV
GPv380iDG9ANBLOlthwGNLVjXlRbWGvVe5xsrSN2m9NfbcQuLwaHz44n6N2cWfWJFFSZhYnrJfV2
tgr9S4aPMEpBPo8Gn+q5jPjSOYmYu9qPmxsaefVmwKQCXqoZRVkgxsLHxswcSAfEaXjX6nTDshZE
XSM1PCx1vt1SsnGRfjuE4OMGBAo2lyROsYDF9xGLYSV2sF1rcidReBytkjISJVp9EjophF5JueP5
5GS7BUT1OJH2ScUie4q9unh0JhCltjebz61TGh8jvnsTuBPYSFNa48JnkhECdrfxh9A0Z9a6cizu
sxp3ucd+wmidoru8I3lpeIp4NBjMts2NM2bfdME7HTFa/Fh66TfVT9H7wVnqi2ndGpO+r09zsfYY
OspN4vR8v0jw0nfUPYY21gU7+hBCDUn3Mi7MgDIgXc3xx4qYInx/AmukTxmbjU9OW1x9cwjxuCYM
mIc4FmgdDG0CrX+Z9kVPtAFe+t4lUcTVNk95CIhqyGWwiBYs2yZ+8BZ8R7EjS/MnHxdkcgknklDt
JKPFj9/xggV25xT7lC5hcyXAlfyNk0TyUxI1mr+lYdl72KQQAB04IAaX+MYtHz0cBh/o7pTfDJcU
Z77jvMVYNQogDLUHixy4xxrXsAeTLJYsxOyQjLoOekyOHDOReNQqQMUOPTSSD4NXMEQqJ0bYaOI6
wLpXQ2zo+I9927HsLFLMQmlxxC3YO3PbaVYjUCwpk0eEubHcj16VPfswk3d+xTrCCAdOT+rLggSr
SFE3+/LT0i35HuekAeWS1hnpLmtMe9kukHfaoOvjaQwI5hNf0MH3fxsLa8vSaPxtisnuP0h3aD7H
GSlg7lywhwKE2ZBANfMIGS2lCTiR9Cty3oSdxPlTGxvVUUWYGNO7MkKiGb9xAfHh7ZCVzgchOxAH
2Y0299xHEugL15i80ySOi9Xxlzc0mhx9mDwBnnncwEnMid5nssMGOGlU8rVqfPtQ5Q54mpOQdmiJ
8VPTz3KPpAnvbH9kIiyTV+GxmRI4iOim1bAZ7kWxx8H76zB27ibp1XuipqEXyC9jMqfHsnKAiSKS
KjkK3btkZFHSbFZbIAR5JYfO38Y56xwtahQYjZt/9AhvO2EyuSO2t+DWppohLKe8z/GsztLAHAom
Nbuiuk0KSCXVmPk3JkUlbTpWfT4WXKtkE4ETk+yydOxuJHLKvVjP3cbiextl9pz2mnfjIUR9LhT+
8KYcBJzzCTTBisyjGplRmA1FT6MPdUIv5nojUcJt7X5hGZVETiLeHrFx0zqiFjEC1sKEOJk74XQt
gHLxbNtslF3H/oETvnu3pAQFGF03byKXtHMcZEfvDqPvDvQPAz8MEpmGxNa2RBeX4yabMzYxY6w3
zsTQHcDcIcW7lDa/mP5KkBo1VVFhN9xjkIw3yrZLixuzwaQ5mUyPl1A2N3271tW1UZ8K0TCZuHmO
BL0JC/0TTyeNfLAEB6DlZdeFpPZ5yD3xVZ/YreQ6R2x9Edd5NKTXma3inZzR6uDsvqZQaoNN+oy9
62m0hFjTGqFtLuyIQ61CuTj1B+hE/s3iRtVG6W4XWuSW4EgxsHMXetfh7eBUD7KJI4LSquoYLWN5
14/sPVrM7jH5LPpcljxzvx53ZoYsK65kem1Ghv7FF+NwAmqhHq3HGy/vi0Pv6HKfJYgTSj/WroYu
vTFTU37Ssqy/mVUyXEXZ8hEL9Qn6CjQ0b8b6xlqEfVj8dAFObssbrCSj2yL/7LZYctOA/VbHq2/d
kH5gPT92UieVFrcSglRKooh1E7HfDAeCYzHes7l/0eyaSHmXQ29lsl9oaVI8YoZdHbuKHUcvPQhL
uiB0ceGVNt83WVIRIP3zDnbcvUj/dcgW4tyuQjzt1HhA5WB1e8DuwACKnYKh9zPyd4uCzSzjktcy
RTK/DGHn5RfV1Ork0UKmQz2JHSQZ9+3SBUVjpiWN0HbQoWdM7ZpBYXzoS6M8Tq1ZHmt30BvwZegK
ZtGPm1GgsiiAwRTOAad5MgiT5PApOva/0p2i+xY0G3FxnmEvb6WyTI5T5ptY3BOKIr0jtJq6CiJn
NF0zpBaH0h4s2JV96+csIVRE5uXXxoZoI9LYvVBg2JANZ79bkRpbB3BU7OuztxKmiSoZhtvKcXEm
zyyCAOhkxBlShKSz6JyOQtL1Ff2Tl+s5jCJVvJ8yU8EnFA5AE8U1ZIfGneWxKrJ8Q8LmF8sbSYPP
IBDMJmiuDcnccFhfbBzyzrYz7UqYlQYZzS2xZLSMec86NcygzugWj4U3HIwW6wvVRs95YueEchk5
8St0k8jsII1zMNT1yBlNbyAmYquyjFELCbhfrlmu8V9x4cL4yEWvAUErn9JS0y5SZevezo1L9jfL
Yfu2YqoTbkvWFExY99qbhi98yOmI0KuZbfkG1fY1V30l23qU8L5NyxVTo58r7H4hxGjs9eIAMsV+
Y0zyCqs8klS9jjqBxKL0ekZUBuVtoa7IfSK+WPD2Cdo+7BThv3VRg5/d/Nho9b6Tf1fnOXyPXrnn
uDFBQfhNFIeuFI+jDoaYs6dObvpcFeN9NHPM/f6K8epm6K+CU4ORBPU4GoGzB2BJu4yBEskJpgir
yNThgOI4rqqkPmkWnvm/H++1gG8d0LVX9Q/GC6/sCKqOAsdycoxbPKKMVsv8epP2lSRorSufBzwY
t3mPmtixven25diZSBNx9okxiR18Py0kB85+JhxC7hVZPG9c7F6rUvh8COBhYa2891eX8gbbNfx6
x/yQlKV1HGVffqtNXMmDaZh64rxji2K7IDAVBUUmhmvpUGuKnE/cCAptaJTPlDLV0TNgN8wGN88+
baAHF/NonyzSES6rLutA9Huf1PuWfsFAR/wQr4ZkJmld9dZyy+g9NpXWs+kgbQl8/m/vacK9gzvJ
ARzNChF5mmZPL6diVWFiG05LbrwlTxLrLfZsNiJZxRMLAYANqexscsQj7FROr/wwoJDHMr2vA5K9
43AyrU8t4cg4jTUQ1WDR7GzSX0PM6v7U5gfXWGR5EF55JUzTs0+AyHxyUL2lB5/79t7W4vrUWNNb
28ArxIJRACpwhsPwEQ322ZV0TEcZOVWdHhyL4tnB8QdbJ2cIW1gsZDnkBJ/MGZcHOmDy0+/Xg/H6
GVOiwK7wVoeO186Zs8gt2RUTutV+iiNaeHCktCjyn8qR0pikcnu+8TXbf6ys+TH35/ab1tjTdpgl
IXdDXSXput92Q9CSoG5CaWkoJ628O1B/0wyGMvZ3G62R21qE5cd3xOW/ePVbeLUQPpPkN9Ka9C88
XJ6rn6Dq7z/0D1TtGe8Qd7DnIp1BVYcnz/+T1vj6OwutgI8PpI1Mz3JQiPwLVXvv8DhBnOFAZtEB
kvkU/x+qJqQN57UVumTRYAf8B+mo545BIFsYmVtw3xBxWXidnK2JVmkQfotenCoan0MbyrhM1aGz
AQogX1RIy+tkJsIjy4U2UfLi8wbZJWlo4vqN/UxSXmUImKi4IJGumDkLFotYB1rZKTZajZy/qGJt
tVWPjuSHJ/0L7Hv9ZD/sWgbnIzj0qmNl47DZNn4+0rx+nAoky90JEoi6F0mlhTZl2uUsXZ1G1MzN
+PcDcjC/GhK3x/XMBtd3eJtn2LSWFuSNjXV8chz/knhsgowKydmyx4MkbhFBtFp7EJ0OvxETnFaF
oyVd6+A7bDw7Oyb65SJy0c8Ei8SjMiBYExzFGEgg86oUDnpdEXqOdZZ4KAwxLHsrqupT1q/emWA6
nBEijzonaLu2XEIbX2h6mlPFs9Ycqe6LhaPIEIv9PFRN3QdZ6zGUDxwRbzs3Wi8dNt71AalsoBIO
b4TieujHcYeafb6aHRQsHTKTlo2fo7czKYVmfIUw7hwIH+s8cIzQjdM53kL2mOItoI661ROrgOCe
xMaDgM6wBKnb890IPmk/awmxh7Ez8TGUkXqKRE2j+WzIiaQOpzba5EYlJZ/In23zgqInUR86JFGY
WbQatDcjS0SPYJOOxDU2J662c9zZaT4ZNI+T49D1zL+YkHvgNEIn7peuokFsFob62HhCaU+mMfDk
0h47W0jPtaovugZ5UCgxS14IR4EBxt1B8rvNSCjslphATnC1tJCONIIzkpWsA6JYE44GNxXOdrq6
ENvPGVv44zhz55Fjx4/DgeBC1eLihrEEf7XetzykdLZ4C45Fq+tTgiqmOVgL0fJbnqM5hna6Jnun
WgGOoWzYce/npea1ytVI+oSwvEiOy/pK3PXh+ETa8P5IhDn5rQa2khaD5obkukxXSUw6l+bpkMwB
yNRhZYR60HxSgYNdN7MIC+QMXDAwbHI3tTSKLVqOeFPYrVi5zGp+gCU5XHP6cDcrMzLK6K2OiDGy
wb6a59h51KQrrifZFLcEz8XPBuDIAeDY8sLUqNznKs7lx8bUMwVBiSmbTDAs5SQHL0yytaYvCTad
j4ZybPhjtes/anjLDHdGumjOxpYu00Z2Lo93Skunu9EHZaNUtmOtQlk/tqYguMryksUENbA04y8Q
W95dalIkfJuzeWw+88sy+9aoSd2npQ7E4aDuDeuYOdLTrx9Dbs7iAV0ar6fItdYJtGji3UICK4BR
Can9zJNhcZFfz6LMm3qKdr2uNf2nPrLVvccW3221xeUBpwaeDPucvvfJRn3RBJHque/LDMwyiwx1
S/OiPYwkS6lLkwzWmPjEkVEAybIFD74eaBBpIc+F6Gp4OCOxeifS3Y3uIV8WTXsk5ndpLwej07rb
WcFr3xVcT6YPS8k18kNq6WV+H8kMsiMU8xYw1DQvFrkWkctc8iy5U/IslT5Rdvp+zIOgB9UdosJD
52exq5Be1iJNDF8mcq40Xhzpj6xjR66LYuggOgRqguLHZl4bD+moodqi+5Q4n1ThjcZNFkFGgTwk
8vov15zEdeJ4FI9eUTKmlseZImIw7rKnTnQQCAOy9oa/zcgb8o8dO4QgLDha7O6mLqvK8ahttMjf
ugWBhFsjx5EhgOmZHfvW5Z0PRSeus2Ex1UdvjNr8q+1WhgEGNbcxaYG6NIybkvNnaWEhwAG8iCrD
I6Szrh1dv0gME4wAC1/wfQ03KGRgC3yUNPauK0Tbn2w5RmuS4XsXW7EpFGU9fkDIp21h3SbEzTd9
aI5xcmEWfoRGj/ihoEzxaxCmmEmcdkv7APLjrC5MWaulwOhcNXcWAECV0YeYo4pNpr5oGk9/7O3G
CM1Sf9KAeoKhgkySzxXZf8mkvAOxX/GXoo/cryom7qMSXXVDzM3lOHXtvM2LTt0RHBE/2aastiWH
1Iayz7yn6VY9CSspd0alAzeRHU3Ey+B2t35M1qLb5NxOyCourtImLj4YWe8Gvt4Pu0UbgACkwt6K
cELi2qbmRhZLeWmDcGxHmGd3bOvNU+aPyXtpFbeTq6ts37WEULUzWUE6dedepnX6Pu6d4gPegX28
64YK0QAH2KbI2+VYaH6+Q4OaBhIj5pWYBnpDvm79wKHTfKrsskk22dJXOy/V64+J46yPlqwgEtTt
sQodd1TXjaPMIAaJISrP7b+lndttCvjZB2O1liSd2bgmt8+1NoluV6SdzZQDm74zJIBsWe+9op3X
LpdZX6yBgrvYFndZVDd7HVeADdlHzScIVqBPaNqci4r7l9zOpTtet4MVvfebxNlr/ZLvbA3TEJzM
Fw9LAse51pKhPbFhzwe8eOaLSRM+vhr5tJ37jhw/6LBhO84Z/LneeZCpXP7W9SI7+Z6/nLqq89+K
3jmDFSiJMFXkfy93fJO7988lUVuXpkfONeSjoQFOqVZYdzI5hCwNSBhhSn2KWOWH39dFZ03Sl1FX
wwGk2YTxYPn586hWtCRuMtn+sYVS9BnFIhtDMxjUGL8f56yj+DIOBH8MWqn2VtbDz+PIpHbG3o+j
owVOzp6qd+zZKyvVVhEbxp8PtrZ8eZwCZsi5u4FgDWsxReDRK0Ct65U9+MIP0NLR3/5+qNeFLBgJ
xFZqcR2rjvNGehv7bkMILulfziyuq5WVZuPHAxI41Kd+NYz54/EE9xDBNCFUyPbOmtrCq1m2RWkf
F5VEj9+PoIqcnzS0q7Wr0qdkmrzxOM+u3rw7vtzqLYTenZd3XqzPZWwNfjdYRzifVFfk61D8sKFy
AlcKVBVYkJ8KtVLyax1MW/3xJKURaPOcdVyUDFs/+9J1ZbW6KmC1j2O6JqlAbFNiess6+vVSYBRs
Pny8im3cA84WYBEZUxWlvXOMoU4e5hSyouu9aavzq1G4UHrYzQNnvMJrnME0Wlvju7wwL5yUDhIE
1P9gmthY6uKAwG1ntUP4ebnlLd1hkk3toxFBp8WMhUkhZ4wItlA6xPXQKLm8caV7vX+xp7OH8bUw
w2TYn4esUhnNU+FYR62OnE8C6intWUkpMmLetq1g/BqB0y9Mkd+viNc7C54pUGbw1ceT9tWKwIo7
1ZeGoNt8ZHVHNfvk4ECYWTI41r8f6hdfkckBtYkaHH+i883SRVnLUKUBP3RlJJaiPi09HdLCWgHw
9Qan1lnz+0F/9f2wS/MgttlAfObZDi1hrZuJ74hj4UBjqUpYE4XuJXsuOm+u9BcU7ed7uQ86gcmU
5fqu93qlrW1Xnf2Ebm0PpTQTpY0Bp6sX941cuusaQT/Nk5kyWU3UdfT+5v5atig4d4CQFpeLmoYl
GoO/MSIzqTqXiv6/lzvNW87RrzdeZCWmu/KlYDCJc6pZldpTimyRGV4CYYdpBAk5UxrnJabfTLXM
p6z//ZsQr9fu6vpNXQkUCc/tnBYTF+AlEWfcUfM0al3lmdwfSMdCXdkJjsykidb5nqXiuh2L9jNE
3EVszNRX921vtAXJmePS7qiSYKqiL0n++HCgOQBzEp6aybt7wTF/4CLpLZ4Z0mPVl4tH0a3b2ZOI
adYT/FClMHv1t2CcV3MTUuG6GoBymKKIw39e823ar0U/icLSigjBRcOTBXNbMU3Viqf//vH/ajBw
I+IzCBN4nU8Gm8PHq5hAcoUf7W1Wof5Hi8Qtx9Ybbkm/H+zVq+abediGCx13HLazs1VX5ppo+kif
yZO3uVjG6cDMYiFyS/z9QMaZ+A0qLNvlWjzAZ+RIP6+MCmItlNO4ExVEl/S3One4MdS8fsDSFGfI
/tRkEiTEipExJFNC469oXLMDS16PwbpV90magxNoE5cl+o1IaxaXFrauOUBZoF7mTif4g+t5m3M5
nuhe3Q4VUuvyTzfiF1t8+jKca5A/z0uhlPzuxi37/mgstLAnmkYntDzpPtbnP666GIo5YNEKANJ7
1aBCBGoMUiFw6KATIxrI+P64SftbMifqk1WpN/HD9fT6YWO0ONagSq4+YJ6AgHz+lqqlJAy8s62j
0yrrKw7p8thZkf/4Aog4Lml5m3Yp7A+1UsYbB4BxPkWslaQJWdNk5LXpZZs/LzOrgOMA1SY7Cjwv
ygWZuudggjyjkjWNEENL7wtyxtzayJp+87Ufw8YgjDxOD8YwQ+YgsnW+18cSFHHJV7ymJZ6Li8XY
8esXnUBXOn2G3l2kt+4waxV/05TaBx9KEp3q3DPrOzvroRms06vQOAz289ARbS+7uekD9BXq1p4U
0Fgf0T8+5QBHUDhaGa++bXShr4hwzbuNLvLybgJtuO6cQdsrK3VuCVXRlj3h1/SX5YAThe5ikEBS
dKaT+ezaox8kVtdcDrmFj4Rb4E29qbEm5AK9pEeUfSJE9mOPiPJE0uLPMbZE4oF96xJTEnPJVlZ1
Qc7PgvBRFOLvqfNyQHENFWDoq2YFQ7EDSG7lrPi1q7XQ2Rxy6bHa60i9PxD4wK2oahd+d2ndf4pP
mUcgL36x1jVtw1pLqsLGGqnqsYDIRbxSW+dO+flF7GnqvlFLmdxCVCpIn45bOdz18H/KDYwiVnct
yia/rxcYLZtuHES7oyOs7nNShS5jx6nze3gI/d+KNvgCwpvZy1fTqUbrqmvFCkVNhCgHCNz4Qb66
/Wwj1CavAWIzrVojsy7lam0AooEDBZFDQ652ToMKcwMOAnI1LAlAuFfOjrmFv8jfOMKEgxQ2mdVF
q7JRe6/qlKHbfOHU8nWYA22QFGZv3FSTtId7kZLYvsmZLskt91V0emJ2MRyAQWhdSNn1br5BuKOF
S1MhlHMMtnB7iZlBVSW5SBjulLqXlozEdJEgbYs4VwWMmrorwLS8ZuyXvSq4wwa0Z0EZIQCo7kFU
dlegNrSZYLgykv6spR1nw0sdAGbP7EO2B9SQOHThjkjQEfISnamIlCRrXn3zhyW6RZQLs/UFgrOL
kQ9jJko8WJlhP6dRkkTbfuzhZX9fVs7K2tNXbc3k4oD1XJEQQNK9TTKQUCKhC8qp2IbGALci7Byb
WdR6qwYpKWyeq9GvmLmZ9eMXyMmT3Cm4kbffWzNk6T1HtrkWErFFbefVLkRTka1IbAc8HzSkBBwQ
0ILAvxx/rjMCMiZgV+6l7dKPCHI9VdkO5b7en6AasUzLRqPTUMwWD9bCfs3cZb4Rp3d91fJBhA52
smsKoydZW7TqaVSuqWEF4tp5fu/VxIFc2aoQD06WVVY4Yr41f/U0Ohlb+OKGdTeLBhQ4mamNiccT
k1tyHtMGSOogAa5grlh0c2CGWoPpfqQwz4lptbsBU4OgSGWDr0oUwdsI2cLt7Fh0PWj9XABKon6r
Fg9IAsLbsdR1BdQGQj54AGTLKLPp+4n/3z7pW33S9VD7oWZ5peu5/jr9z+G5bHr8pb7+1Cz9/pP/
NEtd/R1UjDU6Bq4Ktdu/HoTGO9tevQbh8HARfbEn/LdRar+jmOPCjdxG/CP3+bdRaryjUcofxxBC
rPlRf2RCeFbMId4ACMEXYQ3sgdNybo1gaY6KWw8hH/2fJDQX4gUMJ3784aH8oqV5Vp5+H4SihEs9
3/PV5RA+qdZwbUCfmLM3KrdfwJelGzbkI25/P9S5++D6fSweCxc1/BlfXQlryOdtFpsLYRop+HOR
5ifS/GAFQdlHxpwOB8JtOV0X20INPNdvDP/qca5WktjBuiR6oNE6L/SMYkHG7RjtARHeg1G6H720
/7ObDNoDhrBJp+I6+ov4o67T5lGPRHuwxfRAP+mx9/HRGcHFCKxvv/7+cXJzO6vuGI7LC1gJJSVg
nn5GMYN9aDno3/sDfULEinkpoBz6WnnM7ag8FtL6YL1QE2kUrzRFs85K6m+f1kT5QmXs6ygNXCMW
lCoQqy+A36E9ylr6bYjDD3TI/oUaabQCoBqXVwiDPh5PWWl+MbJpH8t++FZZa8u3G3TjcaY/H2qz
P5abHGeT66QdfcygcnMD30w9zhkGV6kTT3FgGm5He5PUlgfHxicWcX6ND05n3kUxbkH2gDzYsdll
pdWV2DIN8fWI2VYQlzREVlYltye73clxWS5yL74aM03uzLL8ZrnFfZ1afzmLdzd0dRlOllceG109
xVDSGSJz8Nzg78QPadnkzdLu83Ylu1diY/fZ9LVL/PbCxRCFdBJtk6IL21oGRh1TPTnXSpl56GtO
dDRi89HFCfCYJSlsnt5taDBIqhvNh2ffp5tZZNn14rfxw+BYmCV6eaj7Mqa5E1PyTJFEKV9E24x2
wFXVo3xPACHxtZxOdqw7+XbqsCbE+GiO/YvBy0a1S2liPrQuGFGCC2ZoeFQeDS1jHR6FiAR2H13n
fLAqV/uY5LK7QVDO3+NR2T+QyCVPRZeOB4gfNKK6jkITQC85RWXbXdUYb2HkgAtgOflMkbLNbtsa
7XA2VWIr59HYybTQH60a6yT4ryrUktQYP4+p3oo41GdxSZcyfkiTFtZvCk8zckoaIy3+zsGUrh0K
WMCXWGt0d81Sdbdl119G/mx+JnZxeLBGk/QoLRFXQpkOscXMBczr0t04VGpflebnBCn6DE19jHeZ
ayoITal/p0NH3UMT666WWKtvV3660Y/zVazqpg193MR23QQjoHbsGH2B00COVXa673xrPGErhSRu
SZxbOoO7KMLHJ4gGVwS+iJ8w7Ugu+LGPpP4gYInaDeX2HY5VxG31eJLIDI5uiSfL0OPOliYS9GaM
pzvau2JvmClO7dztD3NJ1qrd9O1pxpOY8iu265ty5txgRoNM0A6O9TszaufnXqv1tUdcXco4005D
7BhQ9vwErw4NAUlGYMUuj1p30+oto8W5WbNeNM0Ma8xVdlGTgC9oXvTZywdCOjyUQXEUTScFKzek
EzyFjq8l6Ct0/KDyUgsQQ8aBFY0qxG3KD0ynmI6LkYhL8ga9XbSqOYg9ysIyx33CcZNnMzI/+mKZ
oYEN+j1pWvrBkOaTy3slKTl+n9e6FQiXJ22SIzxY9RjKKO8wW9CGTYTSf9N6dGCdJbvS+ra5y9qo
2FDt/01TtPcCegFz4EWxvIi0eMSNW79T87gbVB0fiPGlq+k3036Bmh7i199+oLB0S7anSds0qE52
o1Gbz72kuVknjbPt1Q4pjflg240fViLvqovKlf3tqDXmMwbm3kVaTuYe15wiVDLBxCsZV0gGy/7r
qMgHat0Ig9JaeMUlG9JyIWiJB41hf+5qAn5wuNWCyYvqkM6Xsen15BKLi33CARCUUpdDEK9mF0Up
quu+9C4KaXzIy0QPjEhUYex1R/QS2obGe7SJcs27iqOcNBQfGVDbb93RsJ5HHfuYbDTlTWP1pY+A
hrXHluDcpHOmLkFWiws0UkTOe2m+IZxn+lTTPQ9Wt012Ej+b57BwWECBVqnsm0+h+lGApT0gOrPu
uF46G7rLIhRFmfUBkaTm3i2SYetwr2GdOOrvspy1m7ytcF/BHzPv3OzRRiJxmP20LsK2K0b8TrBc
BLe0t4UHTjgurnWJh83UBmazyJuy97QDAYtO2LbuX2TIxUMgEX5s2sjOLrzMc0mdUmLPZaTcdgb+
jK6cuf3nOHcKx0/IDK5hRROCd7AH275xUpIFEy2OMTTcwpKe98Wc8PglJB7BzoUZkO/teEjFgwlN
ILR10YAwDbnx3mqdrcPt/iMWwNaTkoh4HDwHP/aVuYFjNKVB1nTd9SiaYZeXpBoNmNsdLBrgmB4w
yTg8v1X4z+HB1uGSFEf9BefjdCEzkz3jO6t/+M7xN1a+/8tR/98i/60if4WOfqiKXhX5V2nfr/+Q
mPRTif/95/7lQ8Js1EF7V+r1KpD/kQ8p3nGPphpcS/9/6nuTX/5Tz5v6OwiPNC19Zg7hcrb3J8RH
xztD/+kic2vgtgFyavosizN4NnXT1s7JjbwoMxyB3Rh/H8xbuHEvJb00e0j0w9CuDtdQ8VatBSYn
ViBXz+jaqucPC+6XbQDBCPOtOnfwr/HFDGaRrwSgLsVhw501cNQm7xYDY8V0XE5R6s7jtuobY2vC
77vyXfyr+JRAFXNCLNX1i7UwxoaAYG2KsViXmD5EPtDfe1hfLl6dOHl40wTWsPoRNauDsQtwfqxt
ReHnVFjS8DFxBSMnvXkm733Z0XzGtAPB3cUMF0EETmJpiKeLuYnH7r1Al6QdPZVMIpg1Grh/y9iM
nd3ku5rxqMsoTrflGKsuC1Cv2p8T3UdYtHq/DMmpHkxwvWBCKjndtoZLcoYbe1NMraUl3q4mczS+
nyihgI/zsrUIYysRghi9HPSNllD/XAhr/ZMxBkfuJ9XlTbV3Wh2wHDszQlTmhIy2SPSw1cTkLaaH
UtARxFMHpRPhiQCxNP5SLnN8I13uKDXePmnQu3PbBILr2qdlVIO2rcSktqBZ+M46y2bgv1ZgD9OR
rJXXrpfpfZjrsXkogE9RsSFXniI0nMQnwtQo9mVX6ph1eqBE/q7ppJcRHOO0p66cdq3VNrct1C0m
TONiKMkuuVbd0Z10ZvUhb+z8k56QC+cWFddGWHXhkOb21/UcuAegR9/rq3ZT+Zq/S/B2orz0zc+Z
vdZqACCb1OW0TP1qOFoRWgohivsEpc+dVLBsaKOTao4oChvsyTn2dXWh/PkBSySiGDXf77/Yq49R
iTfZRuFzc5GTxLHVp6E80Y7rseu2yhC2ZfGhlhgotZpI9hRs/l9OnLdF0EVddith6j3HEi0FYUuz
fu3P3pIEQya0I+5f/NSsV/r/sncmzW0j6db+Kze+PSowD4u7ATiL1CxL8gYhyzaGxJhAAkj8+u+h
u+pGdXVED/te1KpCokUSme9wznMe5AAAb4Zy/MWxq+fS6Ox3H+pflgDN+yywHnzxQx4qWiN3B6vT
PdIfTcAjFmBmzvwjTYfwY8VCuo261tQQtrPxQ67DtlyZVln57Maim28mN/fuKsxwO2daMTdx8rcH
yZzriLbPv4DQtd4XW0F9DRqIvvY8HqNSQHNydYQUtx2eB8S7d87stQfh1M4N6O3lFlHceqizziMK
LrdobbryrW/y8p1PtNovi3JuVLtWB9U0gPNILfrssPalSSqz4FRIZ73vvXE61yO7W8Rv1hSnXRg8
6nJkjkVVyLEC4v0SahqqaDV9LCY8EodqkakRd2FRnBrYoHcqVMN5kk7xyoQWnI+jZ/PSiam4jLno
nxXmqCfiTroTAsxma4Cpf29dXeLa88eb0aPV3C4qKE/mGqz2zqrz+h45RHok92jej6uZMfLnQpb9
5P30JkyY7Cv061LCg8oi49iIrgZdl15QNQLeU9RHc4Ra02qyox11N9ozdZJGTswsQn1XzUxVJshl
NlmkxY3X4ea3BhiRRRPs7Nwk9mjx+28QLdWN2c/FrnIxu/mNOz+UrQd9lwDFQysVPaae9ZvCF/2J
OHl64A1J72ga1OsaaAvj51xveE7GTVsvJYhit9x3buljeleteCG7r2Lsb/G0GNfQukB038Gzjvs1
rJchXlLT2VI+ubRRcryHjI91Z2JEDZB+yqGHefZPCu3IgGiWKr7K+OQihMfQ0KYL8ID7bhqjW7u1
szeCMKo9/ON+B8iR6SYMJ/PiF8K8RKOIbo22th/0MlEcW2SDn9v2ahiulruqV5Q9Fg8qypMMTx8Y
ujpJ53E5Fkz4T10L5xChEV2vcpqL6seYURdHDd5XZN3MM+3etZ58XXt2YkJhSYbe15/IahfJHx3K
IlZDWR4GDNHfhE/ODePYE3cJOoa+tWmfpuJYDR6LY9Ixny1ZDo9ZMAa3rHUoR0FAsvPQon8ZGhXd
Ll6wXiacvh9dq0xuNGt+rIq2pz1ph+DczLP+Dtmw1An7B3zUjTefjKye9ulgTbcYnZ0TuMOrlK/v
v8z4g+8XT6cbDeh47xRL/sDN1r37kWq/hWMT/NTsEarYH2nk0Kl+n8VSXhlbpCrjlp6ZLdzoZfA2
IIDGxGj5d9LwD8YxtEQ5x+ZQTR8dptMK0TSSdfoZg/Fv7vZfSB0dt22A7JI0riJNPL8UDEdYbZDn
1b+GWeP7W7fN6m9OloX7pl/Si7LS8GYKG4yLyyqPeRTiRhK4X7XN/RZX7ljdjq4JViCsh4uw9LhV
5O0S6W7gvR0ZYZeu8G7nKkA9PjXqlVQslhIdAWLJQFYBeQ/OrB66bAjPqxHpH6ajKnV1nHNdw6zI
bqp5NJ7z3PPf8Ydx9Ajy5WOw9yXZB/NIhPS6poRDmmELkI2RDsF3DccSBAsRVtqKy9QL98HY/vpO
zAXe1MhA4m8R7ozTNfwQKE92ZuF8IG5rL0bWeE9hltFhmItznsfI5RjU9j17MZPGrrlcP0BEfY61
X0c6SN0U19wH+4LJuTxmNHmxzJv2vs1s5yUIx2m7BEa16/vW2xt+2aA9ZhfEmtFGCcp4z2idDpW/
OTwEUNM/x1xWI4T0bt2oeYqeLK/sdg0ih53JquIZPEfuJrXRufc022DG7GmJHqoMejwb4TaZTecc
pnLmY69d89Kb1mVkAneKRjvcskrqf2AFt0dssHN0SMc+OGDX6JKhGnTSpHq479aqIxW9YwaZ2/Zh
AUyfrB4wgnleo3WfWjJ4pRawnxeHBg6RNvTYsDbUe03wyS4V3ZvXV8HWKKMHxwbJyd9njtQdYD+w
0M5FFpdjiXO4k8bRb+wB74Try5RLu18/i07WEIeYfJxstWy8luuNUNmMr6Y77OpSePcptenOIof4
RsHvK3dzSNe3cZjSlMnCIXzrwOvdgHn4QpZSfYfc3u2SdDXdPfdds5swN8KogKNmFFZwsEHc3QVW
wMrMDIp3CjR/QMoaUoDo9KC6Mk0yfG92HFjSEkfmgFbCNxvNb9tNeSLdpfSQXLaUr9OAGNkQ86Mv
ZR7PqzMffVMjVQYRx3OCBoEvRxR8p/DNt3jU7L0gqeCCNpBieqFSbYCimvPTZFbZiyna6sW1qQHd
bFjdxEv7/q4TY3SzCp9qJfPSI0x/hSMTjxEWm5YbDIt1esTNJ9cNSunyVI5R1DPzswpFiRm1h7q3
s+GHAxhliJBYI5QJiQbriTWZICuzAJInr8r7B5wwzsV1pb6NemltIlFgtsv65ZQ387rNKPzfVj+8
KV3/OfOxhCu7uEU2ZPFXuqdaBNZX0nrsmPwlmvDUZ3Ec1AjX1sk+aiNo4mnOnU2vYPR1zvohc3IZ
AuMh7AikjCAAbio8L/HQQ3lsx2bem0SWJQLX/0KLcFNUVr2tyCzmY3F2pPW4STREilEBxY1RFXAn
C+dC7MO7NbjMMacR1L4Q1UaIUEKfr3hjmCEy+cCLHzpOF7MMbE5Z3ju7RoW7PGv0iQigu1y79hdH
okZPwoUxrek3cmexkElWY8EoI5SzWVs9xq1bo2fEjLsWpfOuUUrsy2LtAO2G+yj1grvFz0XS+Q2r
VL5+HwZBklhz0mdsRv6hAwpy8uzBvOR1VWymbHaTNZRcc6yNjkUXoKoexjVBNOMl2lXMeFpmzQ0W
mV0kSn3nmfxxZVhti3Ws6RM6OSbIXoZ/IUL5q04DN55NoBX4LGxxbJyujeOfJFB56uqqUGFxLMlu
poRbCFCR7CugvYNFfnLNpv8kKhBipFTwEP/UMv8bK6Dri5PKxLYq9IhcvtoP//zia9FIX69dwZCL
yJy1JIUYiHYOAyISj//8pf66g+GlwDzz37X7/UfdcdEXpY//ipfqbEj5PCMau4fO2n+xG/kH9/31
hdDZsG9iQUJs0l9knaLV2pUiyI6qS/UOfaB79NWv+JpivGeEgwprinKz4EOvP7qrOZ5TBeqokebX
5jrN+df98z/9Hz9iVH+IzjABX0XJwV96f2WOYT7SZSBMaNYL3hi9d8qrTc2tImQ4ZpbLT/gofM4W
cUm/Xvu/86N/MT9yHCjOf/qY/mF+9PyjaX4Mww++Xj+asRj18fv//r/ff+qP6REjIo8P7dezyS/7
fUGMk5YdIk+rDdsR22bI8u2PAZL/G5x99rUs51Di/do0/jFQcn9DgvkLUIZwDq2e+58MlNzgKqH6
s74LLyqTXh4mstJJqvur+yKgwTPwQTTwisVgdfsJA1Q5XXPSaZZGBh/kweBvmDF2MQ+u8QhurGFh
1Iun5dDXOGRI9hnqre1hthtYJz4vUD+2fmHSIWQ+eymwNYxa/eWtXpaeFBpGbB9R1lhHuzNZa0Xe
TM4GEaNBGtCideNxcoZs7xVNtvFD0RPaLPJkpZjba+JGYjbebgu5ZBl2HniYpGpCUcWlbt9csiM/
GoQUR7VksLELf6eGINiYcHOTqSzgbMs0PDS6qJ7tHAB6PA0km7BK9Nu33FL93p6M9cQOgLUJ6xX/
WxoGXR4vdVfRusksu7RSjy+iHEmaK1fzEY+TvWmq4GFSVnThqu83Yc1wuSLKIY4cwYouUNNGFHCy
0tKUexytRNYU3JfS0Q9t1wZH/J/NDvSmvoo7rLsmiOAAC4qrRdyzjzHiIIWba+k53FYZkAPFtvFJ
mk6znXvXTMzVdc9RuQxHlEIGYMjVwmqSG6RnNR0SqH5NcoNF5VCa7aX3Mb1scdiyF51n9WwVnbu1
CQA9Z5Dv9m5nYcciMJ3fOqwPMPCGC87fNBbKfvaXevnUQrEamUso7IEYHlakYPGs/Wrnq3bZGN2i
H92iDL6pdEm6Rn8162LYW51THtSUsZCyo/TLBM58V5apTzSLL/RFabu8ZF4NHDgEdpUgK8ZuWlfT
psjDEISQlLvet1mIXlHC+AvsOAtpwCRUvG/cxPNPdpzRbjUB3lHP1LCgcG49uHoeqrMuu5dcWeUL
NYL+MMBJOHGzeubFaFlohgYathYCaR4XEUz1jk0ScX0pC9JVhKeUmuLOIZ3+Us3WC+qsjsrccftD
SBv/gASVGSRY7Du7ltGNi5N2iTt6fZkUZMEGB2WoQu/kIK6cDOUKkTDZm08+I9KysacoXhfp7ID8
h4lt9fCzaX3rg1aUys0aecxwXSDECZQ45Goz5dmm7BF2DVZ9dSav9b1hoFT0SAvPVdNfpG9/tFUf
pOfeqZb8Bsnfq4/p7LGmtUmN0DKOQ6Hc1N5Xo1OKgEXK3ESfZGP1xTYD33K3TstwPyhsiJ9R46Rw
xhoVN+GoXrxuce5lqHKptpUInt10KLeRhFGVVU10Anpok0KTDmxQ8Z11j91i1AiVCj1lh84NhHyx
q9kV9AwmKXH5BnZQG5zYWoeDsak98JR3HJS87/UE/julD/PRBmap+b7mPcmDZmdkt70O0FxQFdi9
3A4Izx6aJVLp9zLtB5zJNOCccHHOcNbdmqp94pvriRhUIEVZJF1LsKirMHqaY1R+C6jrjAP0fjIS
vbaC9kLjTvPxN290isXOvcyIBb5Qh3ofAl8S3xT21NmRDG0UhU3PPBtktftdu84o9na64JVmiBug
ITUKCnhS3XCHNp7gJQmUkH5MVDeAvAzHdMI8kPG8ORN+8zfN2yhS1od2dJWBsZgqQX0xQaVnDrXd
EoWs+twZbwR0OnPTIrmJs2AJsq1JCsQdy6hl57moNHHqkdNF8NrIopS0++dqJqdC0jHIX02IyZ4g
mnH+O6Q5R25PygUxxO7ipRtPMCxIbOUwcLbsfM+2M9y3jLLvG7s6r1mEBEWCTz0v+XXr33UBePjR
hWKIQoiHaipIVFONIp8bSOIpDCRIFMykPKsl5xedyFZmrWPs6OTMJ9Ss5da3yaxKmGwasW80zW2Q
q/YxnAKfSLt+evewJesYVNWNviISq2uzIxY324OfWnF7r6qChz6s+hNf5zfuKHlLSccWIEghVk4F
2RC22ZtPsDbTHROm8MWjXXtw4fxxOTTkEmTBcNeOobGrDG2epsZMP1fb9+7xUm4GMr6OHJ3pAf6k
+UbbVGxYo4bvE3JBWDOp3R1Kr19uAmaXFxfqV0wPBsJ71uVXFOnWyQPcfetmy240GjdeCKQok9HJ
rS4uJ8fdljpd7/2oLLe0sPuharoXHN3jUfuT2l81gHtvqr0eL8o8J+tggN+vCOmkZPXKjVzsEKg+
RzxtFiQq6TTxzOs/LZEL1twCxJfZaX7f6QwM+pqLLWl92d7nD9jRopMsZs1uztG4um/k4jB8mbyo
+5hCe7xgOrZ+TOzDkdSuzlYgDTn4RKO8ku5FFEvUZhs0uQgpWKptZcOESZhz/0XxHF6UHOW9h4j9
HAYsqsnrKs8k0ECgc/LpVrAIT8hq8Q/VOn3tQ7c4azcnpZ653W2aWhG/ZPCpBK7ZFypE0YA51Lwd
KPjHpODJv/dK8kVZtMmP8JrXhHpi4yzryCzfu8ZA1KF/rOk3HwSo5BurFO23ecj6uFtqcysQURxz
M3tNIb8lZCMimGiCgHG3JkvHFjKMTct4W5rU3M5521+WJtI3jjFcNzcyQ8OBVmTjWjkhoos1vhi2
GsONGrIBSTkOs8iY0TtNix8lPfOKZEWCBvMts5H31CGw2dj8fQ9k/m0tpJWcmBGnhfdhL4QFLG6O
1T4gfJzbTQqENA0LmTx4cmQZZlx5YE6y/HnwdVc8/Le+/1WO/4v6nuLm2vn9M1gOWDj8AH8u73//
oT/K++g3CG0RPI8rKOdP9b33G3JFaDh0qf9X2bu/xKIWzTLgQPrl64v/Udn7v2EPtlkAWqTx/qeV
vef8pV1E3MpsiiYZqyV+YFh1f9+US8sve0VZcaLcWfoYNZ6PrMT9dah2vju9m1kdwM/w2sei083t
SjZ93IdwKJImUuXWup7T5ShQ7Eh7EXf5r4Ocg5pESA73JSqcE6hNC73K9ej3Qmxh9L0RV0Iq5gCQ
MffEVM3t2fx1ebRcIwDzxH3QOuG+NqN8n1Lz75FIcPFkNUqWgVHFfi1yeRTXG0oNjOFXkOdG4ihs
F+TKcJuB2fVfC44nlQRgFhMmHVni5ArQpGGPByIG08e2d9HqFca8HJX5TYi1/QhEFV5WgQoplks4
MuPjvpyvN6dIF/9uTpcQP4QfVWZyzaw6XjGFByFt43Nmevcz6ApgpmUTHoFEyx/ZYqc9SUeddV/k
nYJR68hHd3DnE5UVNaZm9EOKdGn/oO42k9LjwSYTwwHRCZrkNjOb7GboVuOTNRp8LPCTSPjXvjnq
on+b2K4SSnbFdeTh9JJ34/gURSMHHKnU8tuVg/ImDSYQifJcHbO0LFW8NhEWvLDBJInVhZuvYB3g
RSJI8N3Ijx6Ph2KzOb8yykHxoprqW1WM4yFai3FnsWb5XE1VnQtT3hlr5p2EHLuTTNf1hnzkKWk8
VG4B2cf2RvqFhvOKqE/GbJnEW1REJKvxLil+W20M7Mqd6kZbQQoEu/b5QxEmxRCB1NkqPINr08z3
sBqrZxzO+asYCwZwrP4dO9bENW9rNkjWhurN7GJuUoHekC/gsZeuuig3WgdSfkwHMrcFoShfmYBU
mWYfPg9NznTSYWILFWb+WZS2Yqa4XE2ATYWRoivz5r6A5xK7FJPnTLbrxls1eFAZ1pcOMvbZNhyL
RVE9E1LDqjLQMWPu7AuaJ9unis/cb/0yu6RsgMpA74RcC2p3fVi7ldJ8CtwMcWlj3UKziB4oqvNk
Do0tsZzEyuhp40vvtqii6ZMcLHE0JYaJuTSMfDOhO9y7Tb7c0On6A16FsXmJ2jJ9I+04M05pb/dU
3E1gfe9nc1Bxbs7qcSKfJUVeKaz3ET0GwrCmVw8W3cBXiT0HCeNsfdBqkpY26VE/DtAxwgOJaijQ
ZMjIubD1gKTVYdmYjuTZxCq1nC/OZOY3PYykb4RYmsT5YWXIkkCyT+6yJvxaBmZwER4KPlb3Inpe
J9EaiS65t0liqqZqw76oJQW4qT8wo0QvKEu+GRS7G59CBeK0r394ndTsEiyrbbZpmDZvZaYGK6kk
IeN8WI18p7aWbOqDsjuikxvJqJ4YqKPiis65vYybbpQPCBwi9qQFzzPE6R4+qXS3IU4pAKzct+uk
hs3idsXGzSMFInkkjLC1gpNnDtzPDppl3ge2s61SHGv05EFCTrC5n0iremQa4O3bwqRtMaIxdYEf
SvPdFjlcapcTdbLNjkDgpi5KFlhddcw0acwCTSSymtYZH2VYuLyxQV2+AkjuiVm2RmfmREvVMc3I
NiXhZ+6+ogIBfOFifTxAikXcy9Z6uHMHaXy2XgDfebDKiQWXNjhcVjTULesbqM+uO+0MAsS/wq2d
f/RVPr9rt7EuDhuaejvOQ6hjx9MyTaLU6RmYR6nYhHZXQ/ueUxAzBlB3dKZPmRi6DbPamU5BFnCP
RL/xm+DkdpoY+aZBUkJiKbPvIj2WgmOztdx+v5j1M9s4tR8ko/1rwNMEQIuGE5KObpJonPwt+IL1
+wrlpt5OFhHEraPQcrT5BMPKDMs7GqJqUjdu1fvNmLiSfuh1NegpD5qpvzDfQi1YxcW5RHo0viml
h/IuXZiK2FHp31kllKHVquSjT2D6o4969J5jcWHeL9Yjs/ovnts0jz1jr0dlDakdm0WZfpnhORCI
Sj8bN4guTtdQ3C8hOGwOKcYijyFQzHsTYvk9HDe2r1lNulIhXAyG9ZC0E8H2pSeRIhLB7iRLrYtb
ZUdqh9WiZ9k11PVtGZn8c31h7Kyhynlj8A7yqKMSiy05+GcgVv7dSrrVxfOaFPjROqZPbij9Y1mI
+RnKI06tfErzH85q6Duo56rej0bfYg/U6W1EHO3Tynf8mPGHf3ZFDwtYS28PF48YuLRfv7J9W2Aa
98Z6yKxK70pX29eyVW37kbhtMXqcR6qw1ht7XINjXrBwrefyHlQj4KHedu7SthpcDllBEtGaImcu
7YtETtsynnCvPGTV3mewpfbX9/NZtovFIGpF+uIawZ4kVbSfBNM7W9uevQdMA/n3dATBVSwG3bbs
F3B8njmSdIxo4oHye95HOoqOk6WGLzJtScmzvOnA8+TrGFOtRBKKu4CPiFwpXGza3IwliVmJcqL+
YXaYNaFYc8hkR49HEi8i6rKv3Dsl6vSyBtFyHLgYMZPZ8y2xUZ9mW0Sf1uDYbewNXv9WqCr/as6p
ILXd6PZ4ng2ypSaOGr5+OZe0WzEZI0A92BVTKe7TqJ2/dkEwb8Ro+e92W4R3tm548vLroQkMxS72
6zwDnZfSttunRkdvkMegP015mHc3/dArKzGb0M7Rd8zROwML8UTvNPT3vkS1eHACuGnx6vuCrOHS
6s2z7ROJte8iqzF78HB5Qd4VzHbr3GI+fpJ9trnKr/XOyf1g10V+kOSgqtKkRFy+WnZb3oyyGuqD
Go38zescr0DMzCOeABlDhCtnIqXgi/kL8vmLZS3s5/ZtRsiAOvGVtaU4BVPDOOGjT9d3at/lVaA5
/yynxf4SjSp4ZpDVncC4PfdNoLe109fHoB+6hDkods12efSr9Z0D8Cd5tx/l6L8HalbfwP1QQbgE
xceDp96DyCgPfhBW971VbWe3Ns58ONghCfNB9DP2P53Vm9jIdr1ARdOjYCarrYBMzMLvwfFmoRNF
cjyNn4yy7Dn0ldzWq70+5GzJYVhBLkXC/t8W6t9robCr/dMWqm3Gj+bj7zuoXz/zeweFtvY3DN4+
PJMrvSi6+rx/X5LAofzNxJhksp2wYFDY9Et/uOjou0yT/4XRAWwYS8//a6Vc9zfww6BLabHgzYB4
+o+WJNf4rT8vSeCPYNdjsek4DBfDf4go6tZW2CnF3F3Q8egllVFfB+g5UZ1ezwj7EABHbAgGzwh/
uwL+LpkNC7qiWf8+pOHaIjCtbfL8zLxfjvna1w0KmcD/XKUdbQkHDF1GF50+t72Q1Wuxuv25HVbz
e+lkC5nYSiwqNoHB6WsRNDn7wvDbl2AcA/s49NE0nRankPNFssTe5nicKZvsCruL9smFZ/mTWCod
Y08bZ1MxOyBzJswSq2xWe9Nr+ZVZDwA7Oyf/cFpQzOmSuAFAFMqLNVzGXRSy09wizsVE6Pp5calw
yR/RAQUHQyp5nNq67GJUdMvD1Bt7u1T2prUjQopZFOVGNcJSzNrrv0qv5evicRw4ilGKAjWYRxZq
yXJFwGFtZmZN40a1FfuMGNaDxxXbsE1FByKHBK+DWC2cJi7vsrkqWi+78E4kHTC17ubSv5mtwPvk
HSHOFNtZKp9Xv1uPgAEHw70JZLaIbSmtGAAjke17GXZ5tbUXe76QC1gVbnUIUCRZJvsYpHgT/HuG
U6NzKBGBwZtIBtFNKrhhig8GbU0sqlcbjW4uVMkVH2UM5aajVQsrwis1R6S/4NylpcQYhxU+CLoN
/g8imh3behwGKKNVHxnLd6r67uqvsIafmtzz2bm1mYzX1hOsbWvHgX9lFuCWD966GX4cssBoOs+I
Jk5+o4AQBFKkeaIrVR4Ll8H9VlbigcJabs2C6jHNxXw36Ar5H1xuvpaLaDe6ExkEUss6hQzJtllm
rjuC7sVeMGJkLbQ8jr5yCUA2KhsPG5KppOrH7BSGlOWJ6/BuJ3YZpgeEtNO4rRztHRlvyx3n6/DR
2l31aY+95aCBGHyiU/qr/jZMQ2ZYRKgyLsbXeBqccY5dJ6uQfBSldWDd8DUv3WlM1tb17g3eQY8m
rMu+ZtI1b8hjqXekHhl7xqfNJuDlLqifu721WstD047WPp8FVaVrpQGhN+EM09828Ygiq4bZj4Kb
KtdvjtNs0oaReUFBNFbuGSzDeqIKM+O1NNGlKW4m6ZSI0Gsim6rs1s+ZTGyU658BdcFFXUT6lZog
2sE+negqmeaKXjQnZQXdC7iIW68JvIfrN/sOHbi5YSJAuFFvXdaShpJLe0xCp/NQHHb00K7TmT9b
S5t3rSeyt6wrAO31LmzGSRChUflEdGJ63JflJPaAutgl9tfMmhkURufL6ClzDWTnrJjPoQi+rCxT
GqfsE1Yc/pnlk4cYo6frLof5lZn0nMelWObzUjj2e+1ppLAKiivyhcp0Hn2WTuhnB+enQQZUnYy8
GzuxluORJJ1PNtZRIguUzxtD6T6KxeS7T50zs7ezg6n9dEOdPXulm5n4C6T3baxBxzc4TPkdnXFE
tgxKEh5x3CviXGfTb09iYYsbYjPbQgdddk6ThYfFw6o8E1oexorAr93oZRZfdDUWN1aUq2dkeCKp
eH+eh6V/4GvN3sDW54hAzsQTaXQwSMIk1MLpg1MoWcfQLVXh98Vv8vuoCovDlLbNdwZc0aYyKX3i
DqO9v9WtayKotUhJLx/HWoZHTe+yEXy7nyzjajK2Zm2jsHTSZB7Xl9BkTqEXLwviIOiJYwGUFDPL
dr62VXb1uypjs8yWWxK24nvvXjjjZiVE57FlepbQTs6vIh+Q6Dhle7GrjknHFCyfzNmn7WQ7489M
zAbaKkyRLTtlsCG282bDZLlbLcZRE7Hq97rx2p1VZeO9LWV3w+Ke7YpF+BGaWyn6XdsO2XZoe/MD
mITcuAs7FsD5pGtpdF6gbpURu2jGfi4rAu9maoJ3EMQr3jK+WtuVIyfJAbr7MZG686ZpOflDrKVx
EE7+hfVylvBEOgjhLPsl6xFdh7OXn9pIdhRv+bQZe5NGUEe5/lFoOT55U9aX0OvTHNebZrGeWwPa
4gW4rWUhQVul1ioBs/Gjrgtni6IIc6Fnt5el7MrEYFdxhtY7P1SBsUVbG136yfYwIesiTwm9NcQl
N61+YzEv+VoNE6nAQ9Vdgi7UT+aMdCE2/Dx6dKOFUWGIoLld0gLBauqyJyHo+U5OnXitkba+YsiT
942q0i+dSIsbtQAPzZncv1jS1dvcbMu9lpPepnrs0WI3gFdd/lp0qygFx2PDjoN86UC9gDDHH1C4
Q7Mx0M0mvueS4Gzm5j2238zZBsw3Ts1sMAatxaxvPGaHgrSG67q7dR3ex3F+c5fAi70JqqdeasSN
2B/Xk1VY/qfN7zeSNm2Kewh+GDVLM3rVqzccTHflog8bBnsEoA/FDu23fw7Y22DimyRGVE/iP81S
BhWbcF7Oqm/lDocFCNP/Fsf/VnHscGD+s+L4tpVj/j+bD9GOf18h/+0Hf6+QI/838Efw9gkMI2DG
tii4/6iQr8Uz1W+EUCmkqiYF9u8rZIJCXfYNJiunP1XI3m+gA0He8WN/W0T8RxVywOv/qUK+MhGu
ukPHZuUAzsv6K6wP12Q3+Etgn1cyA7J1XwyZHjHa22xo9XAxRng8XR2gnZ5CHEwxMsb13WATiA29
sA7D1BnnlEXJVvdGvct039IsrsOlzZoDwx91IpAl2CB0829a1RhP0IYgFTQZTucCiVLn1v7ThHzk
pQyZnMaqxWBtdX3Lfpib0KfaAmdNQI1Na4pwfUodJhQRkzF+hoDz7CCK/OI7tTzZEdPdvE8f5rW/
W4Z2A8PDvJbn1oE+lug+REnAmPyT5WK9VSLa5Fn/XXkWQtuyG5J6kmXCOlZf8NqwYcA0tkzmZ274
AOKrwdimZUnKo7my3716FNgP7snWa14jPZXboRPFZq3cLU6bOym0u4VEha3IHp1dFdRh0jE4PTi1
z+vXXIm8U+5mbMKI5FlVPAYZ9qvastZDJ+yIMEp9vUa7iVyv8k7qyGRlKtYtkEwrZmTlk4jWORxl
nrPJCoqIuVYLdsFqOIkiuORWBFvDqR8jsybVg10NWgr0HFfjO4aJWMM2oBbMzI2dmnuDEi7xcv0F
YxGh4RRWW260cTNyW25ImMkS6Rk+Pl/1rR64B5cFrALusZtOFjpxqKTbNUD3XXU7j03Ihl2QERcI
6+Le8w9RGp1GFrhJKGxICWtqfNFO0cYOXQrXG5e9o5ZlR/x6hJGh1ke7zctnhsfrcbDCacOchkne
YnksJwy9GRbTxcCG18ELiQlTPmU1jcU2IkiyWzr3pje4/JsUcJGHqksx44ydKtvnjoJD3bPvqipg
22X/3A7+l3BZz6U9B3FGObQzmsLcWuaa74Ou/liBEZYgmfdlm0pGgDO+CLzUp/7/s3cmS3Ib2bb9
lWtvDhoAR3vN7iT6iGyYfSY5gaWYJPrOHf3Xv+VBSUZmqajSvAYlK4nMjAgE4H78nL3XtsOvDt6P
TTeE7oZ7QjuZV97ILRHI+JbeP570mEaGHUNEzmPSMANrWTsK0YPVucfWzqzPM1lpaMnUxWTkvy2z
M22nJGi2WZrNB7ciVm9ZKigBBfdCWmXtxo8bmFALJR5hkRPxefy33JIvhuogbvhTRN9XDWsFZmyP
c93Z1rhQd15Wyl0kskcJPeaqMoF2i+A3nXEHktBv127jGQ8wqmiOgs9yNn6RpnflkJMiqTyTahPD
J+Mz+aAlWhv8svndAo5ko9RypehH7TiDjFsqAm+35IidXIak22pijNPZhsnARi5bc8nLLe3+hJkX
3gyOZTj6/cw7WjYNbhAAw8G2Y8xgg32hDLPfGHbSPOJ/4CoGkcDYnflrLyZaz8X5yWm6TtfKzcxH
xnw4IA3L48ltFx086q/DnnMmJVR1nxtixtTQmyerU6OLOYTz73o08mTrNQEhCF3prfuiyreC6Ocd
b7W/9CGX8BeNS1J7MHrlILed/LcUxzj0qqA4Di3BaX0wGBt/4Xo2iyLmFYMknQPz2xQl0FRHWJaw
5qB5et29iaobw4x3Cmi26ibZnRdl7XY0Rb1NGBWuFvCzG8ehUWm34Rfq9LuUw2Vk9TcFliKA56m1
n1Pja+ks866QnC46/zId+fvKr/ajN9NfpU9O1pkh15A1ms0c4eFPUK0y+0lfW/IX0fEs9wpWxMHX
+FVEYJpf0HdrZtnz1ibOcCNxJK3N2JNXs+3v+tJ+DVv0+wFiJvqbyr2P7CRelz55ijPmNR41Ctr2
66CKceUvdLVdmUFUKDiUclAklaCwB0QbnHDnLm8IHyyDQyI4JRX2Z89Tl1nsZEd0H0/BCBze57RN
kJXwmPim1UMYDs8krYyEtPlfmXdQ3UVwVsYY7afVX/hOJ6+bwD6lNSgXt66Lq4KBEaaUmyIhHDES
SbDG1fFNyt7kAIxVwV36eu84PYdid862yNKQF0LGRT6FcsQVnDoKUgCVSD7jNw0fZgezYFFZF4sH
DWCw53bXBagap4BXrJblocUKcaMoyDKLTWgyoolgB9pLOOyKnexdePile9+Afdh4XZtezK06xhJX
Fy0g9F9dzxAFLdomKVvvU5FPL2PU90jQ/DeypgcSdYtk19vduJ+qydjFFQYFvxxIjiuGGzP20Rs6
jn7j41XTqmjdubSoSmbn2VJvR+ApBH6NKxa0Asmb8dyHTYbbdnoTHFpZC/v+GAwLOLQ0lcCVI+/A
+pueEsyP+9hglWPwCZSGwSr5CjY9q0W4u9gfxY6DDlMTp7H2sZ89j0PqQncJHuZOXai8lSu0ft+E
0finoiqineEXy8ppPGvn1j4mKac0T0GjdZsOO/nCqrpjaoX7OZgXUf1WeKrqHsG5R7iR6brARTxM
iOSxGTEbCerxqSOG19f1M+RH6JncfWXwEdhpiA/IT+xcP2RwjlwlDi1NfdpAfoMm9FH0YyWoludZ
Ene4dVXN6p2vWo5Iab4CkOveCaf0PUkmBwJ98iXFoHzCBGtC/txVlRWpkeBVaOQi5dV/y+v/rLw+
l5r/Xr6jGW5XX6f0S/1T+xk8Po3kP9vPQitvwIuGmrELxu2H4pomM5YWVPi/J2H9WVwLnx8SFNAB
8C0SDBzK/D+UPNYHlMyWR0wVA0JEOP8I+uC+s7ygyuflXSBd6OagrDnvYcP0JiFwIqSTNoLiV4fe
GEhex++QuWIDrjgfj3CK5kPKGKU0jjU7nyt1UmV1gGZq7pnXzG8S5125NszGXU/ZPCwXEyLcr0BY
/E0K+lsu7aGCGkS7boXKdHbuMTgtQQ8+vbdt2k0FDn0IRHPMzbwl8SVLwo9manT+7VD3gyW2jdfJ
Zr4X5wR4bxw68xM4wyJF2E76DUzIpDar8pQy814TL8oIF3njTL5JvLj5lFwyhmqb4D6x/aUeszUS
KeJzrdLpoI3hyywxwmOMsLYB6tXCfE5bv1v6fdWgWSRu1Cwr84Iwvpwxv9lSbiu589tmvkFuWDHr
n8eMH/VmY/ncVEhQ//sAfrez/J1+TsAh/uX5lgfw9FWqr/O7B1D/2O8PoC8+cAz1YPs5TFhCofVy
v59ufReKIhNLn5LP/Amy4vCQMdAHEewyNvr5+Qs+IAFllMSfnP0z3j853PJM/3S4dRk/cXZ2Cb0L
AqJCMF/x5z9465CbgxDrXXkIUXYLcmdEt8VxJvMLYsrcC/rQ7XAfuwqiiZkm/XFIq+42aTiG7PPM
wv8t5VCUK2S+2GmjnpTMHjKJ3UzxOo4Jw73FbW3utTua4GiaYwsTchLCLWyYqNCih8mu3BewSq8F
0qSYX/UwwD+67/J6uVUyfECgRKZbBeRgVXtFpHRuEAIf+HRX/ai5KoCSmDh4eJ+7pjNfQrKKiJIy
Uvuuqsb8pJChbmti7b8bE0eP1prj+tM1YaFqYxmWdRcttrEtyYD6pmxZm5gcBY7KocRzToQUUwbM
+6BbBtK7llGF68VR2ep8oc7xANJPfuP7T8HiKn56tAZ5dLHaBnt4iGG9zsr+uOSZs/YFYABmwCM6
M7uC1LtCslyGz0O2tPG6KgLzxS+B0HjNEKIkDoFgIDE5IHZhDGUQAbxYkGbYbLEQq7TjCJyiOVkl
5Hi4K0RutHpHBUASQS0HDbuJjU99L7CUdyRbrQhHti5loEJzP7pW8TTnhR+ge+mtF1lqSGE+4X/H
m5pMH4OmML4tyRiuJ9FGJ0TOyZvBEe66QZC5P78/pd8Vd7acVzgc5NEuOr6MipnB2vcQnuxM2Vd7
RC0DOc/4HiiijS2qnW5LbJ7G0nSpDRYMvVSy6rs8Hy+pQ5KESCwrX5BkQy7YJS4JZHuxaJxbFi3G
qsLZclqc+jhIBwpZlw2gqNLYfmkMM/B2VjMH5p5bBV4n9q4XGiD5KeuV2vDqKV5d5aYInVz3ntlG
8SSJprtP0Gq9tE2iLrG7hA/ZMuDDFbb0NoD+xAkNUHwRtSj5slnTbQnGuwAJmhIhnuXsJh10xKHm
Q2aLa2zdxVbVHsoHeBS3ZQDkhZ23ormLLKAa533gqHBfUDF+Gz0BSDmSZVnThVgmbcpCHbMLM7NL
rvOi5neFPe0Cr/ZspEyOoKBGyC45F247RE13URnOV+ky5msBomuzdGZ0VXpkRZIYOQZ7qwutnSwS
8UQ8ab4vA/DJaB8SIo6mLi2DfW6Z6r6rnRe3K/rL0jWfq2CaicEeWj1F6ReDACoiqso4WjoQ9J63
S4MlorNPKY3NFt9yhMcPbUIgPy5LUd8obyFQ3RC4FOYZ2EnqWKc+ZgunXx1vqR4dLGNet6ULtZyA
QmBty5kIIv13xSOzRCCc5Yz/nURFtRqRdK4cxSQPD1nKTYV4ZVd1A6GAdeewWROuvu5HZezbRqgr
dDIorgKRX1TG6N4wU7FRotCoWZm+MrFhE3iXrQIjBMEGzLnfjJPpvwzoK68iy4q/zDLL2DQIJJz5
6pdGE5o8QfJVZtFrWc0ZZO61yc+8LuRIMiHKyFM+xHXZ3rehid9jHKxk2yeDSJGIVcsjmA1zu2Rt
cj0AYSQ1pamfoIfMe7ulrOJEzZRiJePGhIZE0CIHn6JzNjbBVFvCFF2LR9mFANUXo7kZPG++GKOm
vk1ISnsO+fwC7vMyZcemrH218ZZYnnr4DJCOPE2MHiEdrkqNsV6ZbQ9BK/Fran3q87Us7OTBg3O1
QDFl0mTLMrsY8LHQ15JYK8zMppsnPNp9MhymPaaCaj3OJcnPZrulnWWjEm7963rujQfM7Sz+vZ0s
u3CcOAv7VdEh2wkWiaWKKa7PmGtTkyR9ixSHVUl5fYTviZWlzbvoWziV+amoeUKJybTQEuunqKFP
fD8hfXuSHF82noHKGEFiDSAGWhcS59qr9rgg5ZGAc9vhcRjtO+RUvBCzs2kD2oF3Ugz5cjWaI3OK
ZDTC6prdfr5WEvMzJqOFJMYep7EMLPfiv+eV/+y8grj/l+XSeRywfpV1kb6TzFDt8KN/lEzuB8el
xiHS1fVt7Tz4s2QKEL/YmkZtWo6nPcd0/X+XzAjGCCB/cekHprD5MX7qjzOL+MBftZDgCIJ6zxqc
f5DQC4z5fc0EWBhEnY8lAiczBoSfayZfT3VRmmUHuBWExVih5nkteHHGjT3IcNp2Q2PWq8D0E6IP
7Tl2jixihIV7Czfd2h49PQteuPe3tVvH7cEoamukOUDaqbkyE6HeytQNLueIkDOQC9Y1BErn2Dk9
Rj0cpe2ngmeEUszCTDNmBUEZeUHJUuLKuSRetv5UqaD51JgLSPchU5j0QNUGl1YCOhMWmXVN3WFU
esbgecwT7KDZ24Wf4DzMDf0j57SAPEvnG7vtMC7x6JBSy1qFvEwF0108kYtdptZ0JzNbHKNcB0OI
ZvJh+NtVXkO/k3Vw8kJfvakAY2BRlTTWzpHA8Kt0/KVDF28uJrh6eQ/0ctWEDi5C2pyEnFjCetDH
xldfJwrUtdEfxJCIx2UM8CUKgjCUMNGNeKWyrmO75fMDKYievkeMMgXRwpEwU0gIUGy8ZTLlCnyP
zWRe+gmmrDmsJiH5a85E3hMmUvd1jvk50LO8AeYdvNux4NVMQYxuFiXYGnuB74odfeJTOzqcJcgF
uRmZyWcPCxcjbE/b8tpz0pLsUD+5Fjmae8AotFvHdLrKonQ4iprsCKKF+ZnvkWveOSqvnEpwRdzX
XOHvX2hhxkRroEoOn+xef8OAhqcbvlKlXjwSmqbLEXaDtZlIgig3kJfy9NYobT5CPWf8Fhgx/DNQ
BQEPbtFzyRHj8x6/5zBwBqaB5RuEB+/brkSKqltx5jM7L2ECRblQLAzj8i1hCETy51CFT7QD77Am
ursZzJyzLqI0Qo6hslt/ADQBoqk11nis7YfK4QbU+ELu2pIbHVtjH+2AG/KbFvzeBAUmEe8t0TdR
ZwoClmGIMuXuBu4GwD18s6HoSF8+pxAzkcOuSkhlR4hhrLj5GK0lm2igE7AijaJ7wzWo7aEdkcgJ
yLtxgx6WL5i5CZ20IIz1qT/DsX2qMngy6zxkz9oO3KJM5XksL2u0pM7BzyJxNDKkCYgHBO87XXqS
VEocNHeCPZD4zxGe/orWM5kdk3bYVDTJ6CHo+2QOp+ZTr7+iQHTiWLpQtQJL8cuYmqf7kHJ+i+qb
/OZhYFroWM0nCeLn6XwLpwYBvHOuoLnqh10P9T9FHgHSI1Kyfj3qdJ9zPhIyT5JwEnIidjqVEbZf
yIXryF0Q66YIuGF6iEAXBSpW7gD9SFBCpns8LVy8GfzSvjVZOGgltJ/OeUKt2+gObO9ZDw52iycj
M7HfNioj6gFDNgQCXP3wwGrSfhY7SPdF4o7DilBgPo5JCsj3LOcW3TbPg2lygxmC3G9cmFyfCGPy
w2B3fGoyUOwVBjFB3mcdXo51EV4uWPaJ2jqHG9aNhYuoAJ8WrHtfJeImO+fMGBItGTv8Em5MIpIO
ZG+YO0Y74SX2VGMjEMVIEEY5n1dMMh53i5r7ZBvyUMAblBxHVkAqp7vSRht0N6sJ/WJGpFyKMXwv
0Afd5SHLc1DlRACXVsHvccBXHVF3k8/Z1faDCbL+oXObnitYOtNdw42OBQkE4KfcjNpDiF10j8GE
XGiduuvRYIqwh2SSkQKhSs5h6lkixcIHnvKcO8oI0YNvCtuwHiImpc0prn24fqIqCZguoyzdZ+aS
7nuHdu16GEl9KlIdxJUS+7fF98w9ReHNDU5UEF+rVESDmyiyyReuLOuh7WfCll0gfhsw9lhnS/iB
cKtUR2qmDuccOZHj10aydZ3qCOayhAANRLvR4m1GOzyJVlHPaA8lv54JnXqLc5ROaeJyd0Oge2CY
GD5JqEvZhYPu5oA0DCvB+Z53bGQia5P+PbAz0GGCb9OD4ZgOxCpxdOdzmnobGUar7VBU0h3Dr6xY
36TCcMp5Rd+P4ayYBrdB+AStkS/y+5JG7npabkjV4lZyo0D2xyxQaMiZNYxy23CWv3E8nq6iyGFF
9yOXF1jA7vzElUPgPI0V+TPrqXVlsjuvrKSIWh70sqB9sjAcV09jTEDvs3sOFi8cvUpZw5junaRz
X0OdO5r1bXlrJb29Bln3hqcpPMqm0ZtBC8FhNUNnhbIGRep6XFwWsoL6oV8HHIGt1ZQAFE3Q0Sfz
geVHlOPGirHZYmeuwdETwL6EF2WlOtBqfjSRDw7IvbhdsgKjXcppfQ09LH5iKyUJquOsdHIqk6cm
7yfWWp5JuUlYYmpSw2w3W6Mm8t7qqnyqY0uewmjqzXE1o4ShDhHywXaw+4V6I1JeVTwQIt9csMcE
N1blmxHP7iBgU3KcaS2ru3YZyF0o9IJMauPkMfVbFw5fFX1uO3tr2HV7qTCSrhm+rU0fxOe46kur
NMZDB1VGJX1z4Wch7G2dTl+vMfw94+baNY1qdwbNk5vGGVZZ6d9FtsNJdPYKBiWoGoDKHlF7lqyq
6GIxwHM2YypubxoTq4/t2Uu19hWnPdClTrbGaVgerDNvgqFIsGY2KXb5mUdBQtYO28t4crMEWoXh
j/OwoguTzLvZmwv/EHJbynWsehx0tp+EF51wlo/B1PknlYVsc+nUan8HnIwSYgaOIIh9KKM+phqn
4WuwRmER1O4lAZrTIIO7YTYTU87c7y8kMokrHzWBWCnDnV4Lp84eQT48Mrlti8uiVc5tmydgRJnE
BmtnkeEuGMTwTc0y/C0JOMeqERbcojEhreunm4CD6m7GLHUwh3ZAqAdYpAw0Y8RxmNz05FBdBTLJ
5iuul/cG1qXaLf0YsY8zwY/T8TEMwfshhZB7Pxo/D1BNXI03wWg/3yXuXG2sorV3Ivdp53WuvFVA
mCh/Km+LHX36ghD6wcAWh2xQqasgTZZbuL/uuvb7ckdat7OPwsG/pFfibONWPbRhj7Bcniktqmzr
K1KaWKKIPlu7I3ySmLrh1JfSOtm4ww5uWKtjDlrkshbQD7loFe0I8DCTRzcI2E6wNUIa7Bkr1oo7
JL9x8CeRzXsyltz6yCagB79DtWNO5h0LjaSB0LAWlagONg30faB3CDE3DC3jsD9Angb8RvrkJ4Ve
b5NhrkDR6t72aWkjQqnMu5y+2mU9F92jPdnG5Xwm5xhnis5I7fpbd2brRLYN4H+qWkBsXf2SaWIa
aFR8xNzfdv7ARD84MCk0rk38h2gKLB9YpLPrfRcfU52XCEd9/9XIy5fJ0C0Syy9IHZFS6WkhdKDZ
H9FxLiCDTA0PcjVGiMU/3iwuGo4oToAMVe5bo7FDdmeRn96AImK1so4zyt/XSJooPKJaTS9ObROk
bEgqQY00mjXcqNOYo6hlRWHll+WWvAo6GqntH0yNRioTMChK45LcsbDGS1SgPhIl0Wdhz0ISSK5d
55p3w5gXAFTcQmLC9FtaFXdpZCH1t7JSa9EXNcRvLP7xLsnsdrMEVoMee6gaoIcRQ5GavPV95yUG
C5NMvUMAbffJADEfsO1FtkfbyUo2suk4gSTtlhlPDQ2d5yJFd/3UeEgRFvACsFHmfIftdKE3Y/Kv
mY9Q0C7MxzGeAm5xstsc44Rxl8KPhbTENhWGIr6M2/Ka9pF6NjBXXqCWvfLyitx5qoH7srfpLY7A
e1ak00bdKW/bOX1WHlKKY5nT8zsZrbXY/YFVK9wxmevbcZtZBpVTzMEt+hh14Ug1S5bManLTOvgU
tQWLOuqpsZlZvmc4wTS65QKLKgOG7q7twjHMVYz6Y6Sxjn1BfELBzK5r9xn03CANRLyjR+aWmFsl
/53EiQVumlsSNDZgxZBbt6cGRdlNAV6NikLEIzisX6dtU8wn01qmu9kerQdq0WJdagIM8zfqsx9O
/H9B09PG/B+RXKFFc90JbA7QNtQwW//5D+MGclyg1HRpdohqcs83ZU2v/Xlxll69OPNCjqpThlQj
dUWig7caczbfX7+Bf2XfMbIkmYo3oikFQisYf3wHY+JZ9WJ38cGdwiBeRZWK000fWpF9bTEWjCk2
o2afijSJL7omWir6USq6jqvOegjM3rom54Wq8tfv6i8uC4MgQAaU7cQVvcffVaKPaDM68aEyKP2A
307xdkpralKdCIFB06by6UvSBjfGEDeffv3q7xOC9cXg5T39P0pwwAo/X5Nq9nNEOAvXZCbs+YAb
b4aRrAAmZHwhyQzEBqhoIB5y8DNHS5fflQMNCgB429gfHW+m2QYBpIuTQ6dP0E3LTPcb2EjOMJVg
of2bN8xA+91tpKFzrk84tGkCSdV//sNtNIQo+gTJKocKwQN24Xnq1TrxclJspAs2as1MFVfCpNrX
0snnu7ajVwGJzX5I60nelVX7XQP8Zfrf+CvA3IKRV/U/VV/e1My31P/9P0v3fH6+sTENCUd4wtGi
yfNt98M7MlzMqD11A9MXhk8rj3iyu46W1JOixaPoPOvj72gTouxAzDs2A+eLaiQJcW8BK0WvpRp9
BuPK/vpSib96Y9ovBuWRFjpT9p8vlT+YjSxlmxwaDxk7pSZnLyDH4yj9CWGRUNU9VqHAOc41Zetm
Ys6enwbHHu56ZyDrIBnG8AmNN6dl51wXWx3HWCPlEBU7C+V7Gitq7gg07UrqXk8VmjzZRhnRLcl9
OfVXpDB0b98PpQTLTHf9orsA1YwTJ4lSWFFMwKYbXce9pjoBuFoUveOV6zecgH59Oex/mXdqoh9c
X3IXaSGG7xPNE8toIXf5xl4kYLVwXy1kSAagfbhnJt49C394Odso2O4re6F5MpUJb2smLeJ+ChHg
3McCqd7aXYxinRUO/5eLxT8n/FXx9tweEjYOpNUoM7o0OECJbK2xfZfr1G+GeBsPRH4vc8mrE3FJ
8waXHYo06KPl2/nD/hds+TeDe72OsiL8e+XM01dZYtz8cWr/+8/80YK2PvAY6xxsnmR0Kdo1+cfU
XnxweMZB2Tg8TxY94D9b0I77gf9ALKLe2ug461n/7y1ox/4A4JQpO0IXesau4/+Tsf071YxNUgqp
KwgDWHB8HBDv9rDAItqNssE9BJD4seIkpLrHRNP+cE3+Yk17vykFmEL5jOjbBcp78R6yE4FbtQWg
ukOfVaTLDSbh8cEU1Z/1GO6m9FjGigVX54Zpyt9tSfr7+mk91S+OKSAwQy6bz8X+edlKvILmcI72
O3ZC8rl9qcbNMFm8Lpi9uwy792sclk24UlUqNmqZ06+TQZ2+9aQnNgWZxquZ0PZ9NwQFR2GjPfXa
/qeCjPZUVqAX7GbZbFUcIyRQPqEchHxtfn0B//JD+A4fwEVmwY30rtoxpdMIJvrhgQLY3k5OvexK
g+5SyunzsRXmQJRKTqPTKJkgW+a5OdMTdVPHHKQ6IuZv4JTTAVcB+K6ByiAMmbQNQEGBkww5R0QK
tjLtO5qyS5etDPy2f1MvvZ916O8hICjbCghO9ykPfv4eaAczw/chtmP9HTeSPBe41tB5/Tr79uur
pTeiH3fQ8ysxuyGFEkHYv9Ba3QGvVGPxSgPn5AMdS748L2hPshPtrenSjPz16717iJguWdzXaLF1
qxT4sL4Df9ixbUtVVWkUvF6cyltWFLB7ffx3++9fXD/4sw7OlgCTonhfWoWS5QICY3CQNrVswFVr
RJgechU8/PrjnEvnd9fPtS3KIR48FHvvF4WM3T2EqxQcbEanx8VX5LYBBNjPM1/cXAoUblbCZJ0e
c343D8yXmgLEnJORSANkc7koXbe9lbPuAHoDMrzGSukyDsgTDjFJbicEv/M+5d58JAG8wtawmICE
4gyuwsqJeRG8BajaAjs9KNtTz6O3pIdff0hx1iP99CnpIlssDWziFKzo/H7+1iKSmvtkkdNhzAR4
LsqZI31udTR08ljNARGzaP2NyTapZDqfjJs3O5DihkrZ0ullOscMH8pI25xwM9As5rNl5+m1G87O
Z19noGF730prtO+tsNShO5xz19ID6ITdlkwggODYGpLpEVo7gFyds5bHOyg28WeWs/zg6Sy2uLfd
w6Dz2dhdkkNJDt6WEKf0gKJxXtc60Y1ZnLVXog4epM57ywwqgcpqk27VxtGXhI0HInEeHwndI+WO
szZQnoUEuTIgS26IPHfbDLaz9ujArmngEzrXWTExOrLOnzoi6QqdTVfplDo3bAgJmTmIBzrDDs+N
2LuRk5Fj5SUg5fPG2xj+4ty6KNAfSOUun/Ha5N8aciqQbZshp33tksZuA5pqRej29OLTMd/4OmFP
p2UdM526hzLC++jpJL4uSLVys0zHj31Xtb+hD6ZHTXifoVP8EuL8jJxcP6MqjI0Tp/HW8OWpLJFY
YJpqIfuGx2kwqus6aujiT9VIZKDElwnBf4/Y4lJfzw1Oerz2OmtQ6dRBqxSfXCZJjPQSU8cZlZeO
Tik0zoGFVmku11ZvMKaYdaKhyf6CMmsUe7sOgyOoSPEqI0/dkAyoqmNn9igUfMWJx9lVOjNR6vTE
vhXitdaJinliM31oJhTgBJDJxwqL0rrGesxXMyHy0smMIxGNSSJu7YiEVNa24djRVyfUi7ExQR32
G+jDciM9q7mdZXGVRiAI6BHAaY2LftPrfEjYkIhLTfPU2EyazBjkUhZO8X2VxVdR7H1OdNJkojMn
IwuWXSa9Z/wEr3ZZVZtRKjylmceQjW75TkhpXfpTP6JpItMS0g/plow3V31GDx2MNBNJDvwsUeRh
WmWVrZ2sni4MnZaZqwmKik7QNGiY8mZI1URN7qyTc9Qm/QZdwA642NiGcIoQn0Ms55hysI7J6pRK
GRfuUteXnU7ylGhjXrNRmTTXlB9wEIBMsTLtrPm4nKNAgQ+0F/NsOcekmoqDpTND/ZrHxTNwSeV4
lGy8NFt0UQlGDkgoS5dEayio1Rc5OPFLxozuzfPV/CIGOZ7KIBiO+RDiz8MidClNCDgtTFqiLczh
2Fs8X8acM/st5jkWCGB8ZTGjDf0Fq21L5EUJTRAPwzI9OgMABWHaydHM42brFDUJj3PPAFgwXIMC
VV2m6ArxWpQwKWr+Nat6/B3gk9tT2BBO4NXA0AwPFnOrzJws0WH+RkzPWF8jPy42UUNRsAyzicqF
IKjGRgCTxuwc1hJp5GvfbM1htLd8YnlCTGUThTvn6IbM+QIJmHpewtH5aPOgXpOH1PabPKKLRie6
Hr5aGZYRGIDLYc4y+SXx6b55deo/JWlXXQLBo/ljUl8UdZOANxqpTgZKPlzRJsleYca7Y8rbrnoL
AROm7/yuiJ32JctEviHJZtykBnWh4ZI8VuSWOI5IvHYNzdWnulPFsU1d9bYYpPgVGX3yDIrbqm0o
v7yijk4LorDDPIvmWiRLdPKhbe2Zw/qMRQQJIVmtcbBy4JPjZvyoTXsbtxc0wzuIVQ6+zI+L30Rq
hfiPn7HDQj0jbtAmDcE7QWMA+Gzo+EhwsvFeCR9zd5dn7laEifvRYmEANqTSfdPZy8FESbAO/T46
Uau464YgEbydhTwNgHvQ6yXzN2rg4Smls7YVtd2eMhgUBV5ux95bZtnuo8pwwRHVxt3MC9C1wbvB
9NtnOu0Cj/xMpw6LcuQl3Z3p07WI8ri/kyatUOSk1osZuPhFMBH5Q1vvVWYv44p6UVy4k7nvWhYF
S/YCaVnr7BoNXilz2yMEL0t2tYgSBn0A0CPDxsnfpSs3H90tLd4bGVXhQGxgTC5YM8zJnsvv51+k
E7TJpaQrj45xBkxC/7qfV10pzY0UdKwvQxDqDSvrTC4UTCcnuZ5GeyqX43l7/++B9W8OrLodSmH9
7w+sHwlQ+vG0+vsP/H5aDcwPLh08EyO0z8Hwx9MqgikSGIh0p/ykiD/7P/5gDFkfkDBRfwiLul4f
cv88rYrgA/Imkx6JsBlAUPv/k9Oq9b4G9on1RMrOAiKQPHMyflezjUZMjqbrHiHwNNHGzpac0EQq
ShfM3xoABZpGBN07zLLLzhqn6BSgIvyEB3N6dCuUTI6XqWc4IzzTE2vPD1fyPzjm8u5sk4/PG7SF
573v3IXoVyOOHc4xG5z61U2c6QZ+gV4QdYJnmxbznpUb42hTI0L/9WvTcH5/6tHcJTpRnHUpaM+C
th9PIcCH0HL1aQs0MXop24iB+din4VUeInPceA35BWS4wHQWs+dfTE6YPrKOp5+npVre/F4x+2uW
WZxiAhS2udcX+66Qfb6Vbe3d+hhm5/XEbOkYjWV3aTWi2WGLdlaLZNPKphJLnjOo8mNizyYgM2sA
2ha04BzBDfmbvl9Kgqf7xGhXoiMCYAB//gl2BEHSaERW9OnqC185UOBoKt4hXq0Y/TkVKpBOBPku
bjmwQmhMmEanjvlsUMRt4bg89AS6FYw5W/pkvtdU19Kh420kekQiazEcZvqH69xYxCpj1IXNxh+H
FpgDPtMmIbiztKf5pSL4zV0Z4HYu3THD30uCxXMwRhgEUhPhLMjrZCK40Q0YIIl83o1J4QH3RQtu
ODY1o+nZ7Z2eS96aKk2tDU0UjD216TGA8E25CZjvb8deyHQ3iAnkZMqjdDeRII5KuW29AvtP0j1Y
fZ1s4eWP/VHnk8YoUKvubkIZnawtMQK1ST3L3KGzYA+vog7d2Mr1ECxswQmIC6LpmczHcWqPrM3M
0dCOOHytmeEc3MG2yb8jp2w1uu6Ln80B+D+vuskrOUFvbGHs9C6dVkcCDCSSa7J2pN7LneyQQYMT
NvboduK3NrGHXW6mO9CVw4YnNTx6tl/eLfY84Jyo++y0ZEG2CdzOf038rjksVMzbsGi6w5zCkt11
zEwAeGc24yYUFxOebUAFe8wFFmCWgJy3wIqeoAIz9hoTnTvmu8lXZzSHj1ZNtPwqrfzyK63ZvF7Z
C82qlhgUghXgF6XU5IsrVp4vvWzDs3efxEYmrnsy7dl2sqj0xntLom1vVmQQ1OziaPjidTZF9KWC
psvfqoxOcrDqZLa3zXp8Q79T0rLKgdMmqwYjlXkFO0umr0NaFM0hrGjaflSKLKGlX+hjmSIbXryJ
rLLLGSDL62IINtko7CfJU9Ea3Zcq6qmAZNi1xA+gm0+3XS8rY1tHwXw1zBYHYmX6nbXtCVpJ72dB
yNIBMT3uMCOqtIilkmW8kX0SN59RrHEchy6okwZnt0J4MObmAR9IwlZANSaT/8/emW3Haa1d9FX+
FyCDTc9tQbWSSr0s+4YhyxE9m54NT/9PZPuc2OlO7pObZCRWSlUFm69Za64prcMG1cVLJxm0rUsC
LnVFogNCsfwOGNh6GCIo2eR0pNfZMpAgOcjGh3zl82rt+t7mBCsNnGMxIRroqI5wsHYf+tTJLJBm
I789Hvfl0EhsJqmcanbftvw4jUQ1bHx7ZDeeTNzIWxT0StsMuho+61k76FdZ2tpEz0YTC8TaqOUL
KiSc/ghhEIKvRznABz4nC5HAts/e3SVaP55VaixPRWdqxAXmk7kAeVJrRw+p2LLE/GIPA9vpk0co
AX/LY9+HVwG2DDP0RoplGp+rWBVph7/Hrl7AZpdcOu3SXch2cc5NJ/iNWapKbTeBU8o2ltZS6ntG
cY1ocYRAIFOmPCBnFa1HzOJKSm6sFEf2dWsXoJoQxEo79JAMHQlo7OlKxj4pL0uNpD+OxAUIvlHW
yHmJsR7PVtPS6+H9jYaw6lr3EwvsCT9M2uZ+UMRLJQAmO5S5iBE8mrnGnT5KWEvnxJnJY8dCIjeR
pxO+i6Jgm0+d/NyJ/hH3kXMckWfYq4tjuh2cwixCDVjouPfQKoFZ9VLSeulcsWOQJLET+DGuEnOM
QHBrc3WZYN1+MNAFOWgtB/sVniQpt6MpKA8nOHGG1JagELa6tIpMXkTJmFwO7tJ2m75hc64ar7a3
nmoFCQEFmb1oGlxAohGCf54zC2/Zn0PLbwrMK03pGlB/ug6clTTAzM49w6F9NZkAosXoZG3IOR4H
dmxb0Fs58LvS7D78Wzj+L5p7FE8Gc9Q/Lxwf+5fkt4Xjtx/4VjgKfbUA64x2dYfFxbvP9zt6R4De
Aa3j2xAsfS5CBm3fC0eDNcdaFf5mv/HuGNZ1kzG3S625Jsb/A4n9e0X4mymf7rGPpp2hXDUZn2O0
+bFilI0E2TtzsJKXjp4n8NBFzDseA8jOS8s85kqt4sgYzVpnW90XMc/pXtFlg5Ku2kPbTEzeaqlu
MhQa23elejLP9g0D5m4dYRWKmz7HW6wPIza70rGi6U5zZ3Q7weCPgLcfk0ixXziAesCnF1N90EUX
kXbtl9ZYnmSbtVgBDcRp3hvsXvaDh4kNsRqPsTsIYNKRqwi/9V0P/2Q98iHfa5V0DbS/TP62TE1h
VfBZWiZJgmivGDjxpMIPRNR6acTUOgAtULeUJIIPOI3PUVkm+8Y1FgxTUG8fqhIfz9JLk+mikKDh
B+3zlJTpg5dZLeKSMsluyfY896ptjsSoorSR0fDiCx1GZofOdJPmALEdkr0CX45I4AJfLa5RnTIY
xDYYjyWfOJYmnuDNBcblshIr40OdkzgftSMcj1VimmvxfK/NYlj0EMl6Fu8iq7YNd28AlhyYhumy
bw5CjyOxRo3kY5MrOLkQ/K9qCEQEnG0IUjbK8d9W8n8zLVu285cunGsCHGT12zMBSeX6I9/PBKi0
LMZZuhEJi5xh3TN8PxMMC1SXyXGBb5gjwfH/eyY4v6C29Nfsvv+Ymb+vPukzeVCzraS/YfOu+//k
aKAB/bFjYnfKYpDGlSUvlTs9749nQ94NXJiDn95kOaWGH6DGgBPTxrlz7Ue1Zd1aTtN2e1nohKYS
U0XDvAHE4QR5NMpJnWEhYbdzgVpuOsjnvXmXeBgs1AebpX+uBw6y6Q1WnPzAE1yfbvqi0b+Ueo2X
bOOybfSCViSevjEGIVFESgah3riXvoXHMWmyU5lV4s2MKyT00K69zxrrhUA5Xnxyc6thnBYjKujd
4g5kYrQnMWsJTaZyTNxSKlswHMOwoawnM448ZJy9i2lpj66uffYIcw1LpGobnKou4M6RkFZgBejK
rfTojvbwaVoLLho86FfkACV3LbB4WIRSzTesjCOfgeJUtluz5h3T1y09tV1T1KGvJ6Qi4LDk1l8D
dyfncwrl4LED7JOdbQOpPS4i9zptdbJHZm7tlFH9uqR0k4RMFJ915KbT0fLfu3bfVyHfxPwczbLa
aLo/kuSuovgezlrEwhZwVx7M/PrH1ImSi2VSSBFpv+y9YylG98TObX1gDRguUQuKncsEkzaRBeSH
uaUej+Mm6wLP5RjWugqjlWaDfwTvsnicpZM7QHBZMwyyJeXsdlXSLWFGgdKGTuHOH2knG+eGd2Lo
gUGboJiJJioEA25S6CJzAYCcvLkthKgkTvNDl1rDbopNJ7RX4yi9nnvbEJLAJAwtXWjMvSSSCboa
hM0IrE0jbjXbn4hlLp1TZLnwgNrWdr5M4JVDjrzhDGhuwZU4yzKBEDHTOO2aSqsvIYui19WrgZHg
ifH65NWQLvBygYZBNgnBhjFKfWPlTSKPS5UKa6ObCLerTULcII1g2VmX+GQBj23oDDzO1prVpBWW
C5/eLWlOfFeLGN37sq4IT3ZZx9RPRTu6DcNqWK5z4sMmbfXV7gTDbHWWEtssTyvey790apjPZePO
NQt0l5C9wpuhl488WzosCUqeO81LL0cC2i6cqJpYQyQOaSLdBPquZhV1VDGzTwhcbEwAdzl6wiS6
MCTaa6sgW40Ed7jES6z1B70t3R3LtfQmVTNosKQZseHKNiq5s4muXO1mc9qHbbauK+oIPdXlsqTk
bxuaZQYy4dsM63EFHeuV1i6bjM1bzDods0HQosd1r9RSTueis/V9i0Qb0p0Zz1xxFmFkmVuj5tbc
9KxBTxp3I/l1CYJM3UGyWHjTs5F2ct/Dp4pPlt7dLarPllsGCa/a4lfcUzCsVQAMcOb5K82O7rlh
lbOLh1k+o6DQrY2HQvlhWTwD7lJUt9Wef8mKB+QJuTWcRPO91fhKHg0bPlJA02o4+0JPDNadq1HJ
lHX7BlXz0R4c79JktL7cj7lBTN+UJwIbczSr0Ks1Kviu068WeMC3FnqzahNZflZus5jTzCaCEZB2
k+0XZXqnTCORAlSmptSlElRQLuKwJeSV8r3nRd22EPGaPsd3JXdxvWShwdrsVqtnfdyZQ1KEJL4Z
F7hz/a3pZYgXtXS1F1mJEg/1AnEZP4bB95xbcfa5bdzsBbe79shmevzIrG9sGSNZFveapUYc1uSz
lcLR+iOsQQxnaIy7LbTiuL3gD1hIibXVeMGEs57R/3uII08W6nqIKTMm/xo421wwRwGAB8C3c3SS
c5yWBU9FY3tgXwxiLOrLKSZG2y7xmLFiGFC4VKx6BYugJwxwH1A/Arr+6nLyK904ON7k3jo2w6K4
R7/eG0lzdH2mRbjB2MYUmk1ik1So3Kqos85FaQzjpmzdUlxNrZRXSJGdbO810nxuevUck0Lgb3py
M0VI1VigJhv1vtsM4IKHq7IuiduZRXdXZpLsTVYxKr4VaoxajAVWMS/zoTTd3sXuQfJfHJ0aYpq8
s+XlYvdvh/W/dFjcX+vM9s87rBtCklfC+EuVvvxQVX39we+CMusXx8ct7DoeVCVA+/8VlL1P77FN
gXX5KjVDiPLfTot/5SB5IFORjsim4PpWVZn+LwhgcUkLDxnL6oX+J1WV4axV0286LnIsV0CNy+rO
Yl3g/DyjL+jJl7LWQSu6VT6H1DZc4naxAtsjMMWro06YAdjittxNvQMe2+ja9mh5ksnm0sBoCpJC
19iad31hhwn4SRbzbLUYmb3WYx9dTw4Ug3IWemilOJY2S+mBOSBSq0MbP1vh4hTQLzWzYy4KMg+f
jZFE2F0Q+C97DcHXE15AnrIrU4HNhb51tWV5jAwNj5KFe3nbvoMYeHY1pP6seAb9HdUg1EpteAc4
5O8wB/kOdqBIykOQoFE4JNUhdZf0V2Aw8eu0wIRQ/MyzPctsCP2VGZG84yPEO0oCUXJHguNKmJAr
awIVeXExrvyJVCb91TjBpBArnSLSI0AVErHclkoP5p9L+nRgr0wLtdIttJVzUZSlrzZ+HYE4WDkY
XsvHLDQS3Vasgn4iQ23YVujjDsZK0TB8PnlrJWtMi1/e9Ctto1+5GwizJN0uLI7kHcsxroQOVDQ8
q1dqRz4l7s5gEdIHaxwYWVuxvp1dB9RHm3OUk4Gmf2Dk318OIEE6O+7vRddV3p7lCMgQA6NrjY0F
kkjF4vFJFbmxy4Y16w4+D8iRJYquEMYTZGzqeYD4ciH8Z+zuXEd6hKE6kX0yoXe/8WSstlYp7tzx
pvSLKuzYEu8pfG6sYWAqSG1grjr84aPAMfyIgVFdj11mB37pbLXO6wPClAF0J325NxEHnHARsJ6s
s+rW1nvrKreMD+lkOSH+hzwEhjHvKvQ09/NgN1tHs8vDpJeBLkUf5HmW3UVDo18PWueGEZbeI+M/
sEZMPEsLqmIy6DKMiLRNoerK6JD5kb0bnDJ/Qz79KiJf2/G8iiQInkLccZEz2yIH/Ejya0nx7kP4
9mwidDAhwB61byVXWwAi9AKVQ7JByIPuJumeF8z+m0W5GpoKR2zs2eO37CiU4oHALME04VTg5n6m
xYqPdZE0d3ZR11czou+TiwMyzLSEHEMeC0FhtfjOx4brhst22ihnNvY1Y+DNUCVpmOkWpTf7JqZ7
TP/u5qm3EUWkliQ+1SrnWDx67PjTHSuVaV1SiMVyBpQcSZx4dwRLwOtHB+J7w71h5PZ0b/NYta0N
Oc2JeBKkGWRb3c7SC6fV3VucjVHyQVkLWohBZIW5q3zJSq3Aj8zrj+mZEFGD1V8N36PIBEluLWzK
dmsJqdnPhP1U2XFaiW+bQi4Z7wZjrFXt2aq34/2YptYEJ+p9RRC/7wtyUx+zj3net0sVEtxWuQv8
484I5trxl3DsWBqFXGZx/LEUaYwAKBGUwbkmSy5PgML6Vs2LoKkTqVrpntPsxiHgSwrwpjT7PEaW
6FkfB4ki6dXNfZE7H/mMfB7xxdDLE5N7E/tgFdFV8jeHvCUiEokK3lCP9sxs8sGhxmxoegOjbw12
oZpQX/eZ/y7R/26J7sI3/Ksn9V0iv/z6f8eueKm+/PCk/vqD35/U4hdhADbkIeDD93hnjn+Xfotf
mPxZ0Fvdn5JPmYgy6kNSiseCoSXTz+/PaVBuWJ7eoSP/cCiKl+znZzSTF1O3wBIDJYc78pNitWnj
oS19og015hBUt4m893Ps9dhNfZx6hv08leN4RRwbZsOhfi5iWzvqE4shORScykQlh3VnlTDZygp+
rv6EAiqGFFA0GSfZ5IUMEc1ji+UwsGbN3WFgmGBIuOcamg5CPHGTqal98c3yypmKK050nO9s9HtM
N0wpWcaSeOdBqUrfBn1IzyWfIzK6Gmh5JZuNrnkLhjfWnKm+XEhfv3FEB064nV7WihmdCrRVa843
bZ++dUXG85mebIup8+yaaj/hnwABUb35eXU1ifEuUjbBWumwwyp/Rc7HjZXNF9Bf6wATDnbr9IUq
QoayWV7tHs7QKF6l6zw3c7eTBYKftkzMD8C9DmnrYTbT8bHIjsC6SvPOojef87F4cbHR7fR4utPb
/Gr9BHqegiG5rm8gJQAdAB/fmcUsQ7MEHT6s6NlxGh9ic7rzKoUzzyBquy38VyoAf0++8gGL+UU+
GHTwBb4fber4YHSdRU56MlZjucrVg5PMd1NtPSdmfmLj9dI2GfwlmxRxkwGFY3Vbizc0Wemb7Ocb
i1Z1N5v9jogKNkDWykhjva9YXcFuxV9jSD4oI2lJV7EJe6MMSLZp7vfBoI0Slxvncaytn2VSvgxi
nkBhYq3tORHRl3aMrPkDWrPcoNm76Y1pjwL3QngosrVRv6hdAjLZtL6Z8DC3tkiv8lxdUDViT5AM
orKUd0jc6NMS9dGm6J0C5rCphXnHC40pS+cE7ddla2cnOS9PrdVEnNrqodTtUM3VFFRJ22NYTV8q
rEjbwlCvnlwuRiNOOcDb9Jw37nOq9M9eY177U4pibAJCT1zuYgMnaNT4sDT2AQYMvPbWPMQQcplK
YQvI+5En07BcwLdIGHTzfSKWMRnacyWQvI0U1yhNcBj6UxWLV99Eh1oqgjv7uDgJd3xo2uHBUsVb
ydwmIO+FfKdSPZiRSDZ52tc7ZhtwMxyNRZhIAdCtn7uonDPj0mfEgdkO4xZMPcvd9evP8T6horhc
iqbzjDF7PkCHARghAO8ZWv0pi6iv3SyZw1aLxlsTDkxYqDgKAOXbwcxq/8B0Zjw10h6PXel4q4qW
pMJkLrbNUpdELdbzTk+K8cSksgsMrTBfe9F9msfWuRQe9jmuGpmC3W/zpM5CBNBm6ObL9BK5Ev1t
XBsIKDKrqZ7yKnoqlUZ1sFidn25AzwQqic4kW37CbD0GuSq2ikUnUaRpWGO22DYoc0XYOg67yBRY
x8mTeBYctzkXWnJTSYJDmGg8SU3EATZ8ezsO9ouq5va1qgziLBnLbQuHfAUXdGK9+M6uTMuBAZyM
bkSPbC2uuPyXzHiVQtbYF0uGbCMDXWWIneky++C3oBIijnLTRPQhCq3StaW7w14ZXHRz7j67mkPe
ZTMdo7F906b2wnLy028eOn+gN/ppfm15axSczyycW59d2c+GvDRzrCGbcnmwGDdD9m/6dXh2Tu2G
MY1w/kZh9LP2an01nwca0kMdvOd73/cblwNF4FA5M7TcmFsdgXl+MgoTH7/Jgf7X72s1s/zQQXpr
h+q5vBhrQwil/PffvNLkusrMgNQdDBTISANy8rjni0xMOAVYussj/6R/nUr8qe2S/vf3r4ndiqUE
3ir+/uNrxmblJ14XEana28nW7sYHqbixNdM6TJpdBOv7hYB00Xacbn/9dn9nrOSTXR1i4FNpxAWm
5h9fG4vftCDHqQ5d2ZoIVEvvZkaftB4XF0xr8oPuq9epU+huJmLssrHjviXCDOn3/JowZ43xXAwx
PlAUBAcfIleQDWTVedPFBCWPMA6aN5b+m0ZmV5XTAlgZ71QZP+l2gmlQWeeBKX5AqLS/J+i8/hgT
FxhYHsfDX7/TP7iE8IERwSJQKbGL++mLNYrUL6VhEVZidDtL6je6v9xAR23+5hNdBYe/+zbJV2FE
Qs4Kl9JPn6g/CVYc3nqt+uDOaKVuZgE9Qmc4QTHtZyG20Ks+FuVtMc43bq+Xt8kKE7OW+K0ZOZfX
UgWQYQ7XSV3EGsIrfxoeNN85m+24J28cUXadlmwQiBpqlMH8zTbmfRkbNXbrmRwkve3uqlw9qZbH
/mCk1okMlhJkfA94qUrfopRYjSov+BaVJ/eseN8iuTx58bBbejoNVZsH/NIHUC8pue/LOxbtgkCB
IjCG5cadET6hphDkDmqfWhvooiuosf76C/uDEwaH4hoFqwMXZkf245W5uJpsLDhMh2UCd0M5oTjZ
7NqAizuZh79+rVW7+fNdb+s8pwC9u4go1//+m7u+NeYULMVcAdAY76wuPZUgWv/mJf7gZHHRZVr4
z/AwEVL542ukCazIQtchfvtjDfpWwUONltf1pIe8P+97pE65YR18zThPkZ9soVCeNBV96LLsswd7
G9HO2OJ+yczDmPEQT3xOp3ourxj4vC3ORExVxKanMB0WBbYJvAbO2mWROltydx49BiwbBy7+0ZrT
OShgK22wKPUB46V6Z7S4EEjpNfaDYmalG+mbXXEJNml+Nar8lNusFZD6UKAKWlhb1EFFLx4w5r2T
lZFsSQv6SqD801PR+oM7lu8Cc7POOWwBU/zxA6uMuldyLquDKGgURlQBQdoPVPBgRa4Emq4N+q2M
4BrvXCJEDKKuJR9QlNesMZ48FkhbxjQsvaJlYjaNugB4xvOU1Wbo6fTUBOOdo8ElHCSyzwmTwdBu
OYlqrOUhCsUn3Zhel07fpG56j5+cqqrhDbea2ueJ/jRTiG3qKKn3ZkEscj3dxbazih65PjEzrTyi
cWIRQrJcGRX+3rCXJ79ux69U8z/9kP7gJuGZsf612gCNn2W/U9y4RT+N1WGCA0KJgxl+4texgMVG
dfw334gQzHd/vk88nsIca7ASvd/dk41lzoyBhgofYFdthUP4khdlp4gnlS/4fuDCs/CdaZBGg2Mq
y6gA4wLqCAXgICMH+aBfB8i+GnajS7lJC5y/1ex9xiZwqY3edeETUZP4VPuqkibepO61zJY7VTB0
ddeHMZdZbOYv0bRWqSCFs0W/agZ8OkoaAeXqFgist+v5St/bSzacZpja/EGfZGTWMPxEPY27Ohr6
TYH/5Kjg3r03QVGlyKgA2X2qhukh7WkkPSa/BHTT6tnL9ND2Mcwai6RCc0SXJm5AqJ1Mk2pNsHnD
8z+H6z9oJf8mGtcLsh7GnbDabrveRp2yz9KdHhxWLpvCzjXup5qwz4ZqCQ7wlWrwnLk1f7plbtRk
NrdYHzWXvq1e274PJ7gurCzTq9SkZ/EVpTj0iucsGSHsWUirJWY98P3aiAq2xOHSQgHb9H1xoine
lxFPljQeuTC5O5ypv0I59ynppuqUC/s8kryJR2IO1sYIWTOR4RjELjCCnyH6PhsQc//meez8we1N
rWOvpmL0Ub8zZhMEkzWIOspD586vZBrdITw9U1/w4dnc1mv99d5qy5UB3WMUxvjJPV8l+ISnDidJ
xo8x0CLcu8q2PjFf3tiablj0McA3w6u2vhrmQyE6jQYtJ1IoRu6KnzB+hbXpX8FGSsIl5rnYLwm4
Bp4XweKyKdA4Y7J+fhpNyi29NWvkRekQqLjPWRZTWcc0hrW6SEwSihBbr8vM4aEH5bhpDcRO5JuR
T1RcjcNwZ9k4qmThqC1ySpyaEwbVZILFiSOqFBrwBDm/Ot1S71ooQC7dATlnznnkIUKTOTyYiMHW
ar53vz9f/52w/c2EDTKMoJb4813YvRwI/Psjwu+3H/0+Y/N+sflfMXf7SlDgAv82YvPMX1D3UFBQ
wOCJWAdp33Zhpv2LgboQK6BpOpaByPA/MzaT8RvPOptb4ruM8R+IDwlS+OmsxhaDKhKtErJI+v2f
O5kBkn7VZqk8qNFFOu3jcmQKgSNwnxDjscOTbw1IhTPv1k9NWEBGWqVnpuMyHIvE8/BMDSAYo9T8
4HTJfAPBvbofOyf65FsADOrFnGoQYIt9qNuVjeMDlbjAO8fDM6/QDUwKOUnYawqHbmK6vnlJnQ8U
nqk4t5Flm6dhaYpm2/gpWlwiRanyGCyjYVnGrHrrygEGoYufeZdrnXWdIHe+yZPICjTJPGCrN5p5
Qh+A+J6voMpCzUwwNI6qA0IuZ+fK0Nqo5jhDZjCUpsmmyTOPnJp6tVVFM37UWTn74PGj/ldeReDY
sCp8JNFAsi5q/AaIuOsU81d8KxJ9pw1y6ud8m7IuO6Q6hesW73j5lvKFH2wgQegybHihYkmjL4tj
cwLnUOU+1AtwMUyIqvuAprD7UE2gH/xcJ/9LYQKchqh6qLGgXPcdWaUXqlGxHVrQuVAkJWxGWK4V
IkLT0bBgWAjNvVU5v1fDw4NzSkRRuUE/QzSVlSn3dkmX+pOIPe8mKqhkNpzluggj0iGRMxWT3Lle
SfzE4h5VXdbXuWj8G7tL0uQys3z70PH57UYE+JfsN5r9kiQrHc03dioZS9gvdiXvQRN6txp9BF0K
+cNEadmHUvBM4hkDDRR/0RECnXnSCOw+YtuR13nbQKJZ2M1sHTcTCBzYSwELGyyezQYxqItW9rxn
0qjNKm0+Tzy/PrYIsT+wy0UI4zP6clbtNRpZrfS2bZ+QSMBiw79VyHkIfLL8e55R8a0yFyw4vmqZ
Mdmj+YkBXrc6xhFUhD3GnBcPzmGQd8K/rGvTjXfDrKN+UVmVHvA19ssRUATNVBoN2qUBy20KJhwm
W1MHtAZajwVpf0xstkabeKqHOywodn6ZmAr4o6cJcyOYDD1WbIKvkq+YM1RcMM9IT14BaM47DS3G
7wwaTfsGSnunps3vBLVmhalp71w17Now1vJ33ho64xW+5rmet4uBguBOiZhk9af+ndZWYHVKPxh1
B7PN5q92U61wNzeKtfsZAzUCsejKLcvxIl1hcAlUuGjFwxXvpLjsKzbO+AqRi0vdJbl7hcvZJk6b
dIE/p6/ouQiL7k5fcXS9qWOEXeLpKe2NNNT8RF5hpGq2Hc+wbEXapcXap2GzER5moGR6Yncakz+2
ovCqFYonWzK2WD+bZY1VC2xemuEadVaUHjVaB1Wv4nc4zHoKbW8cjCGce7X6uPXsKAdmqrNf3cnF
u+yzLsLzJjqCQqU6TWk2bF2VFoyWkYnhCdkzjdO+2AsnDWlzAZm8e+XhSZ1TQ2yYrLtn2Lz3MKHj
0I2n1QlkP4l2DQQZkDAu8yCvJ0+/E6ZpsBKgFcapRc6FRQrkWESs12oHtTBUPfa71YVe1d2v2eye
9cWIPkJzmMg2a4r7yqG4zUbZBTPeXjb93XgjhsjcNStxakrJX7Sc5Zw2HrZji/12knTFbhY5wFWN
nxLMA8gbbmUNZ3H5KCOXUWnhXi91e9VPuMBrI2FaCVV830QoRjNH06/aNpquna7wkP7Izxgdmj1y
O2+bRnO0g2bFvjyyu0AKoznga0cMOY7amvQuLuYCsOjgxp9Wr0kYCzqf3IWmafiDpDCR7Ycpa6aD
Xsb9I/Oengtj0vZxq96G1in2M8jOLX5wwMnCiD6Zua3hPV9B8Jh2ShAvdBlHcA9TTlKqZV9UUMt3
vk8O+KaOofTWQ26dPKLtA6Vp7u1QJz7xdDyashJ3c29bJVeFs7jnuWsqekPcQ9nWa9L+DrFq9OQ3
NresXUbkjg7JGaA89AaZS3oTlebPNTBK3CY001FqeLsSqPBeLmP9sZ4i/YPfxtq2H0Hcy6lazhiF
JcF+U4tGqfRuTf7DVecoDQhP/OQC2tID4UOBjTvMOyxDBWHtqs/FyVZZfOnnpeczI7MbsLfp4AY5
MCL8mEilQmvClmj3kGRHQ5hnM2KdjvxLoSpE2AibJvL2bu3mJ63FU9/WMYpabdCe+hqHPFdc1YTp
MNUXutmueZPylmG/fjazvAq9nk96KLgMLDJslNEFal3aGLigN2NnaSjr3OxXky3ar0PZMoeDWIwT
oY8mm+egA2ScMYmJjbqxw1Um9iiTYbxL/JyEdhLHtrXfeJdNZHzS/OEtTav4GVUQwd1zpQedZT9W
lq2BRu0I5jDzlb4CEHKZm+gxbq09A9ZPkTO8ekZj7xdp9VjKCdxBA/o8j7MfwpcwQtdtX5oSWsVo
6keie/CCCqP+NSYVGw66JkNCk7PDaLCSC4yFFN7FicRNAc5ym3dTflsJ51zFeNAY8Q3bsjfI9zbQ
BRMwmbQTyCRRLuc1AXlbl92XIUseWENQSlFfMI0huMQcAXyC8w7ZLhoNImgOV+Jw1mKm8YKerm6j
eMptIYqkL0aeP2iGw/5savRPieECS0s999dWtHfDKN4iug+vTWGcau7HCpxy2NgAxVWuuyd/jpbL
Wh+sjWs2H9FV1zt28aepyiPOzrrekrqGoDEezUOm5vJojvWRWJY1eVQ8ptOcXxZc85sKd+ZOYOfY
G1mPv1TP9tA+6pPs1b21JN1OLEnFZhOYQJItX3psNEFvDvKesf0YpN3CZx2V5sw8hWx7mzUQZOSu
3JFGX25azXuNYuMZKHH0UW9s8xrtNoBNz75tRM91Zb+WRikQcg8s2pK0vqgrdnJDY/zqlhMJQeIL
U88mCQd+pUBU3XTwaswbnVVb27RBFDt6TrKnYnHvhDbHId6vbIesUl0blRth+Zenli9dFi0Eb/2c
zJ0VQNbjEmWDh+JXEW4qMnE26+yRnCuHrSq+jXpK7WGDG0TeDclAiBWtoEvWve3EcmPxSL/Ums4h
zmV56qFsrcVmI6prPHNxYE3+ar55QxdMymRZbBJNv46m7nopEH8kPQJcMk2zuvzEXpSYy049TN1w
U4v+uteqK6o1cIjOwqStxxgzz0NODUjE8kwOw8aGYYOBFcUrqyrXsi8xAXuXTtlUQYIE2pgxRpLA
Uy43Rlvl/0a7/E+mkrV7o936u8bv90nv337wW9tH0jvKBeHYbE5s23LWAf93a4luYTeDzIpoyXK/
Zr58F0ES5w6HAAodMB94d7SE3zSQQPXgb7BFc0wSKemS/lEW3jty4bczOn1ttFheIX9EjLk62X4c
m/p6x9goarQLzKjjLSaYcrtYrX0siyXfuoCRQn0ZjTuzcDBiSlzvgkP36AmPqiaX08NM34beGgGy
aHqPcYQ+2hugvlUA3j0jF61KtjBS72KWBBbLZ7TYqwvegjs/5DcT6HySm2Kw5TkDEUFIDIPZdWhW
QnLqrBwBc2MVxn1f4UWra4PkR+ZZZ2sauwccIdTYLhFS89AWX3QNy4VnPrKHwp3WNxui+W5nH0NZ
Jh1730y2VW3MbCjvUpzDJ6IyAO64CYNH1ZT5fjQXxGJFpS5nAvOOZaxQjGPEP1moAXd9N3B6ENDn
EFqm6+fW0Qy1maw5CkdFb7RxVcOKcdar+bDorb4FOECZZTf2pd56B6Tsd7UuXIgCvrgqc3FRRapk
DInzPfbQUOdJPm8AfEe7Hsp7wAUjt14lWsBYOdIRyMlxbrYBX1YJ88YCDmhrLrabzAkiSU83WG69
U0aMAlRVprCRXNLZ5MVy39g8+ac5eaJtNR7RqzhHZbnjx0pIY5NgEA91fNvRuW5nQ98WMklbBK1a
IvSLsYrM5Z7UvxzyUDpJT3slc0cwDYd8oC3IAruMsryS3RLotgRnr1mAWjY9JoC7xqy8sx+DmCc5
uEEa1mKPZrKIhPbAoE/tXYBNDBlhFl+rEnaAxnKLp0iqlfDAvKUzRzQHqX3p5i0hWYJSbKvlC10s
AescsNlg5WdtxiGjMURVZGPtUe0vbXslvyXz5l+DevkfdcT21l9DfN2o6h0ifdd433bhyAet1Ml0
Tf5tKVSz6RZWQbmvGum58TXInHGcdtAc9GHZW9TPa81Iy+c8YqPs9HttnHE5gWXPihJrZIy41tjp
LI7+n70zWZIcya7sr7T0HiWYh0VvDDab+TyFxwbiMWEGVBWAQoGv57Fkk6yqlmY399xlRmZEuJub
KZ7ed++5XCqonutJR97NJdhXuaeTuYNh09jOB9UI5mk2Ek17qTqI827pVMTDrZxMDmDFLLWmAT8G
1FbrvaiDEtrRGjH/jWFr7mixs2EqJJJ7Si4JK0g3e+6awgINFgUSeABc9/cs6Or23qoW10lb4goP
q55Dvcc2M2fpRJqm20C17fAWO8Wxh0q2K9Ez85QS8IX8fEEY0rOU+ajLJoFLK0Pvuyx8d9vkbf4g
i0U+hLKMGX0FimfhdPOBL4DUhT0EuzaX2Aq7hoT9QngnHFT3TnCEy1kknduFZqHvZeMkDh2KVZWd
ipjOg1hEFtL5MEYEhEYTbCm3GCEs083Aj5y6+Nuaalxop4BlVtjDyKwUdY/ktvNDREC8cHTwkMCk
e80a9FbBpTJgBM7Xz79O+f9WQv9fSigPNp5D//cH4utv8zX8vcnQ+9ff8W9PQu9vAWRTHltJ+G8F
y//+JAz/FnquG3F556FHVOA/JFCen3gSXZ6PuBAJRvOA+t+PQjf4G/hw0Jk+73dWv/Q8/xckUIfn
6z9qoCypAujsSQSF8CbGujfnxd/tdRkgLdBTvX2apas+tOVHm6FZfsbGbe5Xx5K7wnKY49n2Pkdz
fAe+Gn6GruSL6K0XEPTDeSLit5FxtGIMn6zTknlhdtB9VTxOnbS+pigiIBn2tjz6cYYlCzxPPjx2
UbB4T75f1m67ARDoRKfVUbF7j0fM7t8GOikmbsH12nsHUY/4oGOB2ZhOZeI6BlxhosfW32QZjauA
/3ObW4+YlZJvTUxpCls+enacc5GY0MXelSXjLipsf9gXje+K8wiOsOGC0NWEMjaGogNOHvZozjnq
F/fdX/KB3OiKwYjso58ZDPJutAQnvOsBBL2abXj1mi2WhSXYiUg7bwv4319Vl8W/8rDK6YlzUQop
UqQxWmMPpLPApuxQVQKVDZz0oWYdd4ltbx3SCXbkJasA1MHxYq7da9Auerf22E62oESP4C/Fp+nK
sd00nTceK8vEuxl42Cd8TzJmHjz2cihfcpgn/LCm6k4y0R8rd36v+tI7VONcAU5M8iNzBxAZ2ebF
R2lKtNiFcGkUm7veV5dinqaPIW+7dGqGR681xDE7nSAX5+HP0WTzRk3zJ20Z6GUASGrjnXJTvxs9
dpslcaozaNkfedkTPM3q6WWNJwh5CJcHBEMafrp+w4VkPgwRGYXY7Q5ukjxDu30nEPKHLsHxskJ4
3CR1fr8WMkrbafzs2+Hc6r471iOcFNKNW+J87mbA6X0RTBd7hV2xyGlXrd36XdDtsp24Bu3qVv8O
yy68a8M1e5yTPiS2CtskmW6LZy/b1lw3Dr72UY/gArrERrZaa5PmdO1xswGUkU2NuotHIHyk9+1T
1JflvjNrsJmsvEjXW+S3nFx9aAlG/ogLac4GjX4nZGAx+S0+Bb75bwA2/UNgjS9cZs0L2cjmwKxT
chcV5bGrQ2r5SlAAQGRg71NCux8ZR0+cC8VeKTfZ523ANa6wkoMO5999QG8Iyi5pBc6ODbvXskvR
yH/03k0jCbp2B5WfdKHdDpRfei3U5JEKj9UKN4Gtmx2JC8riXPPqBB3owaZ+t5rstFJau2kHlrLB
aH0ECxkVrzbVuZDYfS1coX+8KVDfpzViJmFnXc8+mWotQx/sql1fW11PlzAc+cRPKpZbz18tDKsh
HihNlWOw6aPYBolTaS57C27Co1vb0zMrhTl6afyap6UNyhKzHi5PgZ1ujwIU77IIwhPDw1S9DmE7
piPlFfmhrHqX/XOuiP95I38bbyxKCVh3/5wa6aV2pvUjvjuHhB1vizzRRE5jY5ZfUnCo7vLIX87T
WHb41+ZlTg4jby1zK1S1TSr5am/Mq3n849AwVyJhZyyCzDQVf3h+038Xz4nkYW5LMd+z/x8+4VLM
dIoUPkRFR7f2peiSFg8zmd5CWu7Bdpk6ZM0KdKnCA61onBJA9dLeRkQLEMtIuK4wP4X0dlmyNgcE
BHrH4vWbgQX3HpXC3DeV9cVH6sNdS3vTNXW/ayXStiX9+8oGH0nXa0UhbvkrG2K1LV1RvreqgtoC
V6y8Y2mtCWBNq7ddnZalfJu9yYY0+4YKFFR+6JZnJxmxTnr6qlkqPWNNt15qf4i+3DYoufQkMl3b
hMLvKS/4GMOLcHcZLWN7VFD7LiQAvhuzERl0HEeytkWPp7OEEWbZy0HdPrX428InWtq8fSYpQbNk
UxyiRj82BRvnchmOs0PodZOxaOZZstL+koXdE2yZz25iaw+KI/mp3OEpMn4xkzcDHebF47dwqbBI
2MzbrqdPBFbjbc2OBNKVI0YcW76/q6zRuhALKvaxnpxtZ6/08vUGoFAe3yAWDudBvNyXc1w/rJat
75YyIXm/TBGGBeNuzMCUqiN32o2+mx/wMJuNPbtxmlTVtBGOOixWjunIG++SiVMLo9KC8xpt0Aav
eCIEG2zCmXx/7szPU7xSPxOzI+v9tmYJ0cMMN+ZgLZKCMVtnSM3GZq2WtD8XWJ47Gz5VOjmWhaG/
JgHUYmjf4JAcXpOySrbA15Ytl8VkO4zyRISNXgxL/DEyemvLqN9BCZ329iBohVySFRoaVyxYq8V+
wsB8tmr569aei/4yXRzTgDmbbzKsG3UPuLTsKzmaftfZS7Wfy9GGLhKERyuIko0UoOE0q9I0zkmw
ESheNlNdNRiwas47GX5fV+TEDhfprqjH725f15dAZMScFi65mQc+iWJ0QLWNHg4k74t0rus/EJCS
vRHr91zcSqNXhGbiD0F2l/X0tkCl4+inx+/HjR+e2s2oHrPazdKC5cb97MeahzvRQhLA4JeCP0iw
v/2xbPZNwMCgjf/RqgmkXD3I9ybmj1qVTxkrWvQfNfnYXgaSCD6HKPiHuXiki7V6StxenOzYXa+6
JgEwR/X3qc1AoGg+XZxS+iOmTyP1R++lLOEa65yBvzLEDKawbH7Ah3Nh2C39afLbcF/paEk7st97
LCbtFbPSvBuX1U+1t/wYimzBFBRGmznha5ipL9vZqMjvg+2uj7UHT4GnaYIvsYgmOL1zLfjyNXDT
Tz729ciWo4tfZRTwez2b+8yUnULqYlOsHPnTNDTzYzBm1WdUhS9BGM5p3+T3vtsPR2+Kcw9XdyWw
1ma80Cw7/TfWdnNqAsS2BXyEv2ahS+gzyvlJa4gwq+RuVoaajXDeu2yjTMfOiZ/zxoVT86CdlXQ/
abdjZIL4+1wP9idgsZ+VyMaH1fasaqd1oY+VGL2HoA01W+HKdJysAsEkKEBRuxqtA6cL7wi7fZZx
EjzjLB7slFPTYsRwhZsG/tD8GZQX+7cPas7PFMPyrTxLhQchnICPTMdO+ojqu04pbYXhlsj3C0mI
KeXufYWYVH0bwsT+0eXy3MyUUmHxLfJU5t4vWK4Be6nS/enkldWmK6SUmpKsyZzE3OOLLeuC5KgJ
FvPTbuJmK/ppeFlnQDwZh+cdYb7mQJHa4xp2lwzNNNpqHgfmiK2l4u0c6uhXlkdtWrhD9JCMQfkR
COXfOVMZbFU7N7uAqz5+O7Gy3ZAsWfvR65+V5wP0WXgp7k3txiwfsz6gVlVMlIOpeGyRZ4bloYvL
5kAlYLXPonncOxi6d4KvCxtlaB0qeGLtAW9c+cFpVn/wiJu+NbOxX+pqzCDjRuXJDmYm3kyGZ9lp
cCQlTtt6sxAJes/dEtO3thbIfiuIYiyZfCAKG+qY4PJ8diUpv6I1Tr0xfie2oSaHyj1ZPY1AFD7s
eJ1+BdjMjvHQk5OsqvHBzwv11nuBqvn89dW49chN1m1ALJDpCm+gGtu+4vowzK85wh7r68Cfku2a
CA9HYSMWvSsrPg8X5MW23ZFwRLHI4jX8ltMbSi6QUgumn8lP+CAqg+6iQgQjv/bD+9Cri08dzYSZ
KbZ7adZucbZD0Vl3qGPlJ1jcbk+jW3tjbJiGFXhnb+Eo5vHG90Gcb4Z2bj/szGRPmv/1aFqOVzJc
L9A4O4YwOf3o2q4nBhoRBhnX/KI6RtKm0zfpqNXtK84t7KV25B7muK2vVU9j4tKOxZbe6CYV1trg
SVAi2M/IDk+4Q5TaBisqWIVzi/JnZ7q23TptfLfqjhPI50dXeNnyHEeV6h9MTgvvNsmNLUMoW3Bi
GRZadoYUcJKMcdmM/2LcLNlcbepIzv4LdXagWTjGFkQhNZCJLdqEzmIIjpfG+FaKDubsmlV0ausN
BecohnzD6BR6x7EIgw9aZAltrHNOmyvRY+H8SMI429pWleXXUutSYkqwVYURPp/hj0waFzxCDacP
POWrHi2gXORTn42kbLKFzXhYA8A4elysM8tGcVK8J7fT6JVXUQVlmrlT9KeFLPHT7m4bZFWyvz2Y
VrwOdZKVn+T6gMdAZGTtFt485OvK6g7oym+kqfwYTi0juIMFIpWlit4Jotq7MuR03pEDr/eDO6xf
NoP1ZV4EATjux30k7EPPH3teXTk+CVGKb4Xx2+d5doLzKso5dcG5bIPCIWXqFK0HlB87J7FgpgN5
oyLWgEsUcJN735ft1uNrfBuYInes8hNA1U61y3nWMZzLZWdcNe6mJjqx/NTbnov7M2Jhsle17X4F
oDKONIYKENOcTLC9401EUP1Q5p7eqp4aCK9sQ368QzH/aBJLHxrXf/BMkfwCoPSg+UpQA22XPbm7
HKXTSEapKb8SAIoNupV/c1eEci8SE+wkO3qCOmtjU/RXFrs5aynjbXiMZ8aqvyNi00+dRO3RKjNv
a9HvlnZz2EHdaFgLWba1wIz0vH2f+UTXksh6GL11eRZzcZzw7twZespws3SeYgK3ml2zFMVvIUL/
LsvKkoNW5vg74KrWAwf/JCpW/QVkb0Xjs0Jx56EzL0/FaCf32uSQENn9HeuwDHbYNjgwh54Qr+08
xjF8xWEA459OIv8aImxSXQ9an8FOxvc19BCKoahLdJoMJD9R78+c1ChAuYGep7YsWkj5w6f00O8K
HR/8wDg2jdT6l214sMbkH08LHfK8fuSRNzoYJ2y7JJIXwuIbQAGgf9fmK0i8YkeNBOG9znyjz/pS
5PF2WSW80+bbULFeaFxC6jtaFsCqGs/bAZNwNyQ2sjO5u+ALcn9GS4YdpszMDj2anamanQJKOuUw
kq59WHW8W4bo4Nh1lLrKL69NnteP6A+2vZ18M8U7LWx9P4zM29RDu1t5k39MPIhTImWzA8tJQUgV
27/njitaNVb62PrjtJ0t6T5VI3ozrRs/x8KM56iFyklLBp2qPcidYhFInSHMPZzpZ9xC+mmFTk45
r/zBfY1RbOmwz/pr1Z66Seg6zUnRfLBth92r5zsP+9w7o9RraUmZRmqMLkWIV0+alcGxL6Aer7e9
82Spbaen74kjCY4u3obSyffO4sirNMAZEdI6PQde/AGppt1QnIvjy441kY0seF37OsD2VbuXbimu
pdV9jiIajstQvKgQ0hcn6X5emI66XECu7d1Pr6CAxdOd/2ugABMsHvkgYbXvBkj3HyFa1gV5F4fj
BtWD4duICftC2D7Hy8iOp88rZzuKOPuu7QkLgNGa6F2yzM808a54SOIMewMCxLwPBhIJDP/sj/3G
BId68pJnWuzIwgkv6EO+vQwcVqyK0eKT0O5Cu1Zn9sKbeS1zw1Un2/KjEtEdJHzxoEOfwdohDw+h
ty6dDf26DbWrMU7g3WQX4p7YdHziH/hPdRf/cXP32a96Dg/6X89QsuvzEvBwBXr8M6vFJA+1VdNk
GN5W9BFlF0FjzmsZ0b9rO++KRxIU0pHmBfemBYqOHW8yRZvICXE+BPQgZzcqmBswCeeDy5EQGqXn
I8ynY6Tl9zxezwSG7JROSawOuXWXJZiR1gbWQyWjs3D0uKezLtpFddicRYD8J9nypR2jfspk6qaZ
L68q109JNfyy25J3fLYEuOC6J+mLboswE506v3Y3kTUWB+4uCIhraz2wrPtgXTNcxswSVG2EpH0a
rzsUtsh3Zd86R0MP4FYF03DqcL+jXIw9DYkUs5JQeZosGxkum8u06JfvdY4Jyx0Xb89+h+j26P3I
Au28zDHNB6HBiEYyrJ9/B0OkXzj76LgJA7jEtpzOSiJGwUlLwf37d42KLXSWsgSbYtf1MQm7O39s
wHOtnk9UspwTTF4kqNi/20V9hsGMB2elz6RcxNfg9P3nLZrV3pCt60/WkCzgnaW2vnoAZw+R3VjH
igee2nik/Y5xXSlWUlyRyDtWxRZ8Ml4DOHheuyw/mLP4aOWi/SqxGjz0s5dBPyqmn1YZ/sGLt1CU
XVjDWSJDP62GFWFAL1aXitKe32ITTI+uW/jr/S1oJTZz1PYHVNCWEtfRE9v1lv+8QWoivG+l2QpM
uCrFcyf2JY4u7guZde8Qc4G4wsPgWGb6dcmDNyaE4EVmOQQruYxHPgc4K9WAbSWJ3+c45IQvOvcl
t3FbUEP/EDtD9tWaW2lYm8XQO1x8ew2XdOsyuww11wbf2kbSCHRhhhjNPqeKlvx5GU7Uc3P+bEK2
mNUhz0iYIBLBEZvRwphpWlgfHZcbxru5F3Twhr16V8KXF3afsd4UfZSADoapc1hERciXc+ETrlji
3WPOsF/ByznhNpbT+jGRj9rwMc4QjRCo4YjSR3PnTWK6Rrx7KGQX80guoSuvqxCC9nkEns2oppyJ
CQjIxnFHIB1qvE1CnDKftNhG32GJxHy0p2o8ihiaobSMZGiN/RjQuNVosoaeeQkmMSI+2VhHNlzD
Yn4SVvLe/OVELPIKGHqescpDU1uel5pEVOrxQdut1EzTND9w8TYuj2hG0FZstSf+gD7pdqwInhaL
sX6FMHIW+Ie3gZjmA7Xt8snk2v2obvvpLTZzUCsqcB4HeWsqxp8cPw+B4nnKWdY/NqulPyy/nM4e
bMZp0+Jou1OLNX7UwrLvqRFZDq4gKMTldfCeBvKtz4mVcX1R8F0ullW4P6jnrM/jEGugJ7fMinEn
PqWgSxUQlyDuXGZGKj5gsIHoimbC8ttpRhXceIo4zj0K/w2ImCivIQ3rLgHAnjngJ91W8MdUXm1N
PTyu+QDkOlyEC52xN6/2GuXnyueoZJu5/GkggX1mzsCgtoYjCQgEJqJXOMAp4CrlxxQG/X62eOrm
vc/DjLfUlstOubPzoToICyMmFUrtRWUmOunZHndiCOurcIBbMdk79rUngfQGQ34Ek21om8XyS7uU
8jOOk9F6ErUU9yTf4mNbOPlu0Ks4gAPwU0/UvEssRS4mJqj5DfWW6nZg4q82891V9XLeTyPTP3Jm
hEpjFc94HHUaJzlsNnYZaS6G9m4ak5+WduiMdtrsGBbBuLVgsdyR+AtSryInV0rv1BdO/AhWwZzm
JdDnkNqqeUM319YHQ8+bJolS9GZ1HsDo3wHtrq+UiP0AWuvsdEb6uIqXr3xp4cH5QDmzuEJWdLIW
rUwt71bpZfsIuOdOQNndWbzRD4UWQ6qxA5zqoUez6etucRHa1m3hGWdLYJaFbEDeyrJX9VmShEy5
KtBkowyhwcjB1xRHPTqwkzTNtgtc3TybABTPUvCwqYKbs5I64fpqRTgTAtY3aKw4Ipa+2Dv4VTdJ
v94H9cqv29nT4JnlYaZ/dePq+j0Z3G9ezmENYGZXku/aopR8JZ0KN0nOwmMG27MdrMbediRC965T
k4r2W2hL1fMag0rvfcptErKOlA+sD15RemB45IcYZPUIdupIgcyRwWo8aPoIvluGNYjrWd88G+SX
vTIhG3JcBwEifYO38atNKvk0T/IJ+3mzbOw+5tHu3C6CRWM9UDK5gMQiaSDh6F0Jv//yrWi6+wsG
qTj/YQKsJK182AjjjPksb82VhbqBniH/Gxf+/+fjCojO/Gdr6/dS5YRV/gFk5/3rb/q36A4xHD/k
l9gP/8WxY3H8H9kdltnEZsjP3Bocvb/bXCd/473EKtm2vTB04Y7/++baC//Gn+YRHA2j2HXd8L+0
uY6c/yNEzl/P9MEfyVfBMvyfwsKxDvu+h2R1jGMkZQgjPcBeOwm4NS/yWpL1NV32feniAMJanBdv
dGrhWaRp4ULl93Tv9SG4L8VGIogyJ9spwuqPxQJpXIVd89p3C0V4oIBOMhtfM9re4nSZ5JfNOajK
LeJC/jYoq3t3RwJoop1pnNMkan4FWddfUBCTq7+Y4Kuz5a1c2OWO5glOsA27veR9DHvrd20i84Yh
vTW/E8proupcQnW8Zx7YKTKecW6qi42vJT6EmgQMEUYgNDyRJ4gAo+s4tIH11qvlB+Rsca7qnUCQ
wm2CgDa0N7hH5Hrm3lEG8bAu4u9N3cTuZaAplZcFhP+RRHp+rYTDJbEOb9xz94bKjOc52DsSdmk2
1D/8du0uOSUVODJXfxsov/6mKqKtgZP5W4tkUdog57/TCLA8t33gkJ4ebok+sjOP7LPsiOoHXO1g
P63PcWjYzxL4f8PLUmzrkmLljVy1jN7FQPKC2ciAE10VIR4oYBn99llyS/7TWji6D5IUltxbhMNe
lYz9rwnGOnNXM4tPP/dxhyaO82qYP3mVKdXKGa0S5zWpIUxvFnem9Lkce9JC4qYpjl5j30poRud+
ILlwk4MHJjxPdNyfYsZyHvcFQnxqKdnV+5ldzcVh0XbDsvOPDaAz0H9cKcMN6Vr+v6Vo+T2BB17k
KjojPt1kJRAUjNxdKz/mOfQXw3XU/o2NVuSQQHMTJO9sg2jXwJGYvFNcCFtOxbeMS6J859V1Ar6N
dtKkTaMeO5YZE6CwBQ3agozWcPBHTNMbZYb1kiBZ8n22Dkj83AGbX+HdGgiI8aIgx9LiPtZrU5xZ
1vAFzI5E+4RUyKvb6kx8NnNLRi3PdM2DZlEeHTFUXftbHmuhe5/pZs72wwhH6jQKTad1jkT7i8wO
oFiyBaxE8XqDI6Y1sTk06Lky7a2O0OyGnAX/gWGSP96Et28+psOWcgkXq16qZsOvrDLyTn5IZa6h
1VEzDY7ik0eTlfqW4JvIJtd+jEsdXv/6G8NoopBcW6F3orWT96bUN/h2NefZ+4z+E6f4T/Fg+LOr
14NSjv9lL0idqZ+b/hLaSnxK2Mx6wy5SHfOyCvynvKJBoPZuyOXSK8kYY8D3vFS6AIU2udfwbS00
DF4LZOUPxpDFev/rq4wh8ufHZvFZxWNC5IsNRMi7zAL1eZ+ohkVZUw8eAzX8gYnrgJbrC4GUnhrT
5vYjdVlf8ppUNz1/XJL+khAavyyq59+T5VabzgiFEmv1lLzWPYRGnKKU5kZzwwkVVbSM+63tLPtS
iuYPoibvyCq0bu8p5ybK54EVt4eepQ2kX6c1U1qI2tBjXo/zdkyowSOXMT/bMzFvXS3iE4QOxk+7
n4gmNUVHv07iJ+I6xjRfioB2pMC1JLKZi1tvagkrpYsCyBHaUXapkiV554eJUOtBIX0GYoSfrVGD
+OTSMTB3Va550byLDxVC954ggYulJw8oahmHn5VFThPlg49FkzTmJQ5Zu0Su4o3tqlnxzfACXEP6
aPnuWDV6WHQAZ6cjNTveNkg67vu8ZAhVhkpZlspJ9FOKiuplp+tjb0f9A2EidyCAl+eVfyJLx+u7
ADR6V1HECTJJ2OyR284PSLj+zte5i9NxBBUBOYjbQ6t8cfIMnpq+iYsihfGSk6QQ3XOjASKTs6Fo
Beh84b4x0UV70ELLbz9qvXMG7OxY6dj51QQR9IV8MtHe5gi8SlSF35408yswpOUkWmwc8LLZBZfW
G4Qz9V64/rAl44C00CRxeVgctjGusZqrQ2kqv2a6vR2THexye/0NKZwEnzc3wwUsZURyoIqwowAp
8T6XukLLoDqLoIUbORSigjujmCHYBvN8ayo0I8zCMluja5BLLL+q/U1AvSA9EhOWINAhib6MJr6n
7PjZaXEEQ4J0sOkCxx+ca8OQK5/ARRM0tfFW6NDs2frrLXYqcQejCKOONWWPnVacJkuEEcYS0zPX
E0bcGSDUmAyYPHAPeFdRM0C+ZcLr3yn0Ui/N7D8WgZbPi0u7zJwPDm2oTvTSRQymDWvc+EGST4Hx
2tCemYOyyN3ZXPwsfl1zN/yYMLEeehOQAAvmrk/4fGCYPLIKun3wiaGJhA4O4T4OA+GHkPVIsEMt
tq9zv6LYZnK0n7A29AjxYKCbSjmQAjxlUH7HQuwoImMpBApz/p4J0zYpi4GAiEbLrv24yKahIMrx
m532ZJ/Gxh5fXdxnn6WLUsWj0INPWvncXG1LnHRICR63u+q74fF+mZtpuh9d+/tNUrgTtKBzlZ+N
CNOImrErIYpqqym/flnAaVwWUzlPtROOf6jvUt+XJO/llxntRj9Bj8/yC9zM+pQ3NRqMVN/cZc2e
isLBEwWFAueJwzw+Qqdt8KvqKFTnafCsB6XGcDe4gPrYrra/YWqYq7yFyrJgQf4tR/0JnD7b5pC0
HxORBA900ObcBLuCaA+hbnEfWVl9Z2d407YgV60nKsKCbeRP846XK9poPzRn7ojdd5rOcT314i2b
hH2ubfU+8kjcoeYG26GyPx03P1VzNVytJfC/zTOXIz5zi0IcG5xdZlFyMORUhXqU3N5NkTrGE+JH
HbkgYWxChZuoF8a/zsXo8x3G9IgWPtVLYM8m9IfFug993io2kd92jgFdNc5Hxh19kzchgoFLGSxg
0Jtkx13PESxOBpeUTmGoD829hBVy7kvwQdyqAQD5JGNhAQnvKc798DFmj/nSK59NmyIBxPdTwKhd
zd6KRn3XK0RoFrlvoS25Hiqud45nRIrQE9Dp1rYv+J8A3VSMH3uXAgDgZg28dHEzt3H9DtiqIVI8
gq/z9nBSl1dbKX1ZBu/Wysdv1AR77jiB9LE0QzlsxzZ58kZbH0Q3Ffyr64sLSTf5XAQt0g8Bp3kH
B7WkgXfunfNE1dcTTgcKQ7PwRBQ0vvZ1vrzZQ5PhMWun92IqKOal1S8InJiBwuj8TWPFQAMybPbl
4J1D0ZqjsdnW+0kR78Mp5OdApdtMJ0MLdIoF5QQHa6kLqiRxfoGyNYHco+7wdGxgn2zYhTcHgeXj
nXUU8Aph1Av5vmg/GJlVFPk6xKeqodzKm5EbIX1jG+U8F5iKhg2gaSjUODwv0Ap9ioCLZboY5SOs
uK4hcMp5ShjYFHEacd78quQU/iGONMNSDIP1WCRj81NEkTwmKsl2zW20IiKniI4tcOlQqvqUJvKQ
HLwUrJ40Lpkpnu5m4bjbbGnGlFSA3tZR5F7qqtX36xAL743nG9SrDmqbTmFFt4/VWHrpUAdEs1qT
h88s7bw1Dazk5vqoGAu62f9Rg2nL9+i/iP3aZhasQ6d+yHnI5roxVxTwYYfVMTHYW2KUBcaAO6oo
BSfv4uXfWMWwll49VCwKAz5zeODPazZXQKDzYi/rabkGQxDcy66QasMeyKIYI0Bl65vxYhy5HOKu
NI9OMA6vxdwiM8qLiFezlYkrH9qhH37SP0gn7yjVGbN6dlB5/M6gNu8jijp0pPynSi9YjwJd17Cz
AZ81yDoQrfZlsq4UVPqK9R6d9IiErRuuz5Nnix+mbpuct4/bYPvF6bvxOvYfnUdQsMYAinsKD8Sj
lSzrg1UAa2GNStDtB0rFq5iWjlILVU5+5h5ai8PtlBk4YYUXPfdO8yG8xhSXrpFRdvU6+2ucE3Fn
iBZsgFjK6VTPiJPwB5d6hzJeICQCabE/ypZ/UjOc7S577BFX9gF5CEVCF6PDx1rg0PQ9FefRY+4K
+cjT7zS2PEHn49/d5B//lcn1P1juPPZlNw7/63/+M/AIYmyAyOJ4IGodn/TVPzq6cyxfC6EYdYyU
8k+zx000KAv3dV2i4VeinPLwn/99AYb4v49TUUjre04cuGS2bBhU/0yhIqe3QPoY+mPXquSKPZV+
QQ7mr9oaaYWASfsTYrzv3+c6nryTUqT26VB0rKK9w4XScPLxwd6FsvPVQ6u0c99a4SrOynWSd12M
yU7XBLA3/tpljG1tyAYnt72EC70/ri9uaGUwJ02tjuU0MWZiBvgCjDmPLzAMMFOvowNkIu1C7O/f
V+4TxAxjw4UtzwKPWT/nLlJzYry2kSc+52YZfvGW6f7Eq+5evATVcjPK27o3dG0BFMM35ppzN7Ju
Z6fNBcv5F/bOa7luJNu2v3J/ABUwCfd4t6cVSVESpRcEKQPvMgEkgK+/I7eqzpFY3azb7x3Rp/vI
cW+4xMq15hzTSu5XUObqEBMJSFRm2kp8+TWHI9rOCY4yc8DbKCdqP5/3wnXQO7dvXwTT7fgVzxaT
CBwIOjXIg22aM68uekmFTKo9wyZ/MftlP0eJDoy7Yrv29geZH/S3DyKHgDKAtr/7+u6KJDu4vuKD
mLdzibsIpQ1GNa4Pz554VnnE3jptZzYhK2/Znz6Ufwvz+vunR7YXxShFhM3oAiPgb26FjgCykNkc
eq6icx8DDYEq7/OF+rGSp3aGtM8YJmQTYOmabdvbh+68ZnvFNu5m14a06YQeMQ6vTrIufAvjmWxP
ykHqsZl0OoobAqbcx6ZQbJuFE3Dwk1hg7aJgRNQrm9HIf9KwOjGGdx7PX+i/rpx/cuXwpHHu/70r
59N3Nfyff9nj/Pkv/+pxhn8gkw8CYL8YQiFs8UP/6nG6fwQ+thyBRdT5k/T9l0/VxrdD6zuMoFp7
UWDw3H+6c7zwD/CkgU2Pk0XRxKT9J+6cIHq9skZeEBJx4UMeRevNgv777Z4ugj1+kWZAfsPxqo0a
wnOB/qkrb0GJVgnTzUIL4DywmtL5SasNNBDGlqb8KTOJxjJJxvAgh1i+J30KdYFXxR/zaKjQMTO9
8c4VFVuiHl+jqbNmU3KBxg7lYSzGxFQbgqosponqb0TpY5KIyQ7yTQHXJ+KSWD8MMHJBAJ3WUfoB
3zrYlsmXyTYOiqdY64/OuTIUiVo+rFja8FZUtComy94NppZMTVU5nAvM2dSazNkpO1crIf1g6fNr
/gnsE5w/VKitdZ8nXaF22Vzok2QfdbPqpUH5SXWLC3K6KkzFSySZd6Alkd25sYIjHONj2pBBUaq9
Wwc5bkNqZ5C9VMOZXur3aYbGlFYpERqKP2bc7lzFTv4BHAaq7YiqPBIL6nEKN6snKSJlL0ICRC6G
9yW9hTvEyd59ci7z23PJ3y6jESRG1rqLR5LQiDATe9fsEwL2gWjiOIWeYosj2rjeuFYYsu/2mO6W
3clh04FDwT06Y/YO4cM07IjsFtUuxAK4Fb5Gd0U0q7geKOeRrqNuhSC7DpAJhlOsm+GDUAvFYZev
zt6aXInQamF7JFXjcz388XqN3NPAJgqejA9tgH1VmQwfk2axL2MtPyzlIiAW2c0Xsl6WSyejVKwX
rM9ATBnaDT5BCWn6oETjNdRvbXUTFTVo5/M2L67qLNx0dRu8S0cVoFq2EiN6nD4nMnHvFxC3ez8N
8Buv3ffhvJlsljXYJ32e3q3s6C7nmJqpCLwtJOAZxBI70sphWzk2vGUdb3gipwxpGIbJi+y8mdXn
je183uQSIKW+2LqHuFFMzj1beP8K/Jz3vgygTJIlPFLNqj7YDlPNKdNdLW/oLH7RxEzdWgy09662
v4um/gIjEqYMUs7+YjK78srsz8HJOGpXyyX6zEBhfFwtQ0yYkoriJWF7v563+vZ5258E+Eu3VaP1
F1q9rb1zFpwVewVOAfOa6R2sXOW9Hw4Q/WH72feT6TKUpt/Q9Yw+trOzoCalHaF95/Oq4s+2HMls
82JGFczQ0XzkXbwVIYX5EbUU+1XT5PDpdqRJ991G0wShx7RCpGmK+JBronc4zzr0dhG90ixw4e+y
dvATmBqg4bxVfX7FHFVfzE4DAqvFhTSjH1PavVHntkyUgPPejrL7XJ/bNtJ0cKStDoXp6cB9aTfS
9HnIGqfjY3o/I00g9ljZRXluDLmElNenMcGLxp5oKa7YohYAwxRd9w2h1/6N8r1kH3pourI6cfZ9
NzD4DZHYOF0QfRKyXvzNsF41dmid0kFlxzJiI4A23Tr4CUSe2F70oREF1h3Ca55m+vG7uuj1VZSH
B4GVHCQpKaaM8vEwlbLw7wkSQrQcoMAiJafeRlMptkVf95dFyai1paY8TgBvt5NTpzd6AmC2HYt1
faQK8i98+u839HKsjxokx1hBFiYrsK5UV8GSbKP9bHn1oeiugmV+ctlm7Fqp3IsZnsve529dVb7d
3jiVRzi6LyzINj3WZnvnA34KL0qYSKxUsr/3kBU8Rj5B80FAZl3moxfeLt26HBNqEiJdq7LEmYe1
XsyhvmJEh3lSTsx8ooL+1JiRuhDG8uAyPDGOt9tqTZcf8P3Rn0xheMj8lAwjzEYw0hP1FbcOrKkQ
nM0mC0y8tWuPF8zPK6LJEnmdV+MXXizBQQ/VdGrWXvOUosdcEadoHZj4qOGr2/C22YciVNeiBicw
pc77NAyik2fhksptE9/QRMWxCiEfsUc7KYSPG/Kzon2DCRMGijWdgHvYF/Zi8HBxmV0EWswA0hBI
BoNGjdLK6KA6xsxj6MRXcxPmNOeqh8RQRUKVhkfdxSic8ZX9GJH8G2MAToG6Y+3VzlTtYs/tL3rA
rPCAU/w19uzdSac1BD3X+ObEcpN1aX6bQ0LZlhUwUgIT4p2Pd/1yGfrkwBj8CrF3v8fqoL7RWsRB
WHd6X+DEvB48DxnHKLILucYvQC/ri9SX3/qYqKex1C9EHI9721lQNIy8bhyZXURSpSdygD2YuNHt
5CQPg2ogH9UuiuVx8u+RndQHaSnIPMXDaCvrXmfF3cx5vSSJweVprG6xFKyHOSiBriDV8u1NAJXw
4K9suAX2mYa99kg+FBObD6LEuaNHzutDT2BOcLkWwzLeLMpO2z0DLGgM7jkjZ7C9BY6c0CY9ByXv
au+zJO7W94jpYutJK7xCu5we+moEMqanf47lmUunImAzZA9mRMXp+7JswwKA4Uopo8pK3E4lU7Ut
g0OA2QXTHczv9JwXfFD+BgBB/85tXSvbdYVcP3mYdT7VrT1fhuhAgOc06tgvlh62Ux0SwoGEbbq0
g1Kz9FcN54Dt42mpbQgeNStmVFrB84Jsf0c9V1zSoB49hhkhisx1hGhtXJOg7/eQnfRhQZf+DROy
dVTIFO7UEvUHoA4kDCArbzZ1w/Ja9h4nCPDYfMjsNP0IGgOTamEkVl0JSSeuPRM6gqoCoghSB81M
RW94u6FmaUXnXcluRDg9uLLDZO0uYwyIrJjsg694t5EdmUXFVoUoh9eSyd2inAbZY6SmEXEmTasq
K60LlBsBhV+CiHRjeyJ+5/hWMGzbYe3zQ+n3hJ1E8Yo4wxvxU0ApwLJIINKOlKXiPspk/1DEhVZ4
tJcc+1ns48dK5oMEmnlanWymZ1fOk72xFxmy25XL8KmCtrxLVOxc10Vk0mC4+E/kP4gDjpmjh50M
b8xKAKvpUXn8+zwh8QvPXgoaEmJGrtAOzhZMkwWvtKmA8DjUpPRcEHlmfwLzZdRChGcRjYXF7YCb
tmHgVA42hLdheGLxXqGXqYBwGecF8RSulNC3wTxSbyF+L41+E5wxwvRhLJaNHH13O4D37rYiyMjH
6BVN36DMMPX52U3na9hqWDWu9Rj6F0EWddi0vMi/V5Ucy73ym+ooaOfuYy7aJbZm2ndVI5ZvcxJl
X2Jq7g/gMcKrRGQN05NlCq8VkJlgl6ROGt+QcOJt3SV8Gkjf+0QqLjGWqS/gUqzp1p19+0LShId0
Atrks9cJkIp0BOln4MjkXeLGN1WxLN9dkh+3Q587z6yn+WWuLWdPIkjwNE1krGyJMw6TgwWWM9oN
Nj7DdKhpojaD90BXz9v7gW427RKWe2KE4yMdxnHvIzq+WsNJg4lL9YNCl4onXtMs9NHCtjA1ngG7
kbHrtq04ODmmXpTxHf0WdxqIf8NG6SVDD0Y8Cw7uZIff3Madrxnmr7cRUSTvO032+Zb1vMAQ7OBa
bOzqKXXsKqXPXsQkwRBmycDGvrS7pEcX6/dXdp8G9946AJa0O5JRV5sPWI05IxTdfiHTjtrfhlHl
J0wkGf6ULM11c9BB5x+LymouZpuWewfM87FlLniwbLkfup7gvhQpX2FaroVpvrJITDCy6b+3IXp3
NbHyeSYsPTON29K0cJdzN7c0jV2s6Dzr52YvArJ9VUM0SE0rODt3hcNzg9i0iqeh1d+AltA/7kwr
eTp3lbVpMP93////k9VJdITp/Pz7/f/pWT/n+a9Yjj//yZ8bf0a3fyBEsnl+fEDtfvC/4iYnsI3w
ic7peeNtezSB/tz4u+4fzOxDN/btkL4qcuX/2fg70R8x2iI8F1i04L7Hzn+y8fd/b3ORuc7aAksW
IqANMgH21e/7fjuIKygLqfse3EaHyXitFdZQRthyu8LcwbKdyvssryRjiNJ9zHgNPJAYuRwbYZHa
XOURqhw1M4+2k0rvrMBhrmrh7pxBOOL34OcEFpPtDTDi/K6Qc4etsaMb2oIRPIwCd3fnFPG1a8Hg
RQSjgY+Wy7F1l/KBhM31FKe8CjLHGr/DdwBTmgkt3lkG1gsBh653xjvzmdbp8hx6GdYFhrGUcFk6
oXSQpVwPPPH9JZO27mV0s+J5SPVyZ5V47lyEEJ8XyWoYdylOFW9Zh++TTJ2N2xEWkrq2c0+qx70z
WDni3Eq5H0ZvXsvdL/fLv2iiv+KinC9BQAYJV9W2aY1Ephf4CxelXoUorEQF71fpxRc+AATUoqar
GdNmJM4Hw1e4yd06vsMF5l432uXQ2KLAC8lLxmlrBt8zDP32AuPpROKPn926o2i/OXlpfWp6Xz1k
izXj8CyIjPAHoqQi4iU/VhWmD5yQ3YGpa/suiuSHoSI3hhnCNfRV99HNXCgCMVOpoH95+6ANV+aX
5i4HTe/Y3MC4XmnII/z7/aA7cu/SxMbdIto6+eyYq5+2rfPkuGK+s0JbXowMvC/qQg97XnX4dmpr
WA/KK9abeSSaq4PGi6rO1/O7FDvFpcbP+T5Z+P/IQnS/Qwt0yGtx9btsDJxrL+3nOz9KPtIbdY9x
nlfETemJF3PFFL/R2CwsaR3Lybh2obFiIK25p8248spevW9NMF5rxgSnAf/OaaF2HjYCvxlR4uV+
9iF32F2cMYb5XHVxcYn5XX/NM0QjFYKOrx0hlEAZaBzLwYHRljF36yYIHDmhzjyU5W04gZeqVJmf
Ss+4RgqJBlkGTOuL1Yf8D9A5Z5RAssE5+iws4iPqYHfr5kTHhU0zP8wNV2mDkLe4IYOuv16iyv20
DE33Par6Ggqxlih7EFj0p3kNnUOTKXWK5y6/qobBvkmyZb4DiTbd+GXPwbneiDitz9YC4XFW4BAU
OHOsfJjfKSrsa8/NU3jE0XrSvnk2wefc15NWn0Sm+pc4LdNrIUCd2cRR/8MA4tWaZRSY9DsdG/6R
x64JvsHv9w7k0CRJp9B6yCg+7od4bAjzVdVHogUhpYcjrYrY3DuyXb+CT1i3Cr0dNkAwbd8KlPC3
XeCSaz3Y/SfIVt2O+YJ9BHRFPqgod7xX6w91z08pJ4mis5gw4VRc++vWQGHtIV0p09J5vxBh9DAT
4ocTaeFQl9FabkSW8FIHm3mYGGCZBZXwGolu0tlDPHH3uT32/EyEz7cS3t39+bbtChg3jLqXG9n7
zrXTtQmUmsh+iqxafYoLB1C5tfa3gHcAY6AWYdjlISh6wSNx7IFPIyaBdYftYxyDo2DjGO7LKIve
RXbfLvu3H13XZP38Mpfh9KOUikI7QnaLKjc0j/Yv65XuHQX2SyYP7CUCRlPYvfE399b7Yo05Aqdw
CUjrlfVYLPkEhAmxC0NN2WTzMbJzXi8ez+C4cas+uYzKqXsm/AXEc9xrVLOdI5PPUiwcjI0Y4qLP
R+tnLfNvJzv/6gCEeb06tOi90D2HRv1yAM1aKiT5afhQ0c3cI2GZb/suTQ89ollJn5N1JqEUvfMZ
+MHPyXwLD2TTPbPx8a8cHSQ/ePY8Fualffbm0LkONKk8mUvSDBP9KHmsQsAnmwz3ZfQPg6HXfXpz
8gWNDGBabmiGva/ufV0jB16F9h9aFFzNRiuV/OBuTiK4A7L6CO9+vSlmNb+rwqk5DnXEEbhNg4Ci
y6dLEsXgc8SuvKh8LS/asLceh6CmRNfgK7YSeek7Nn35dYic6U4Tp+xuBqXVj4nXBJcoFy8q0WwJ
1xUvY9mv890odNkcQ8brW8ahhHG6eIIH2EefXGICTlZkRZcq74G4RHRxKuWlBwKH589In9FL6imB
T09A79qEDSRf6tfvTkr8GXgPYU1b1bnOfvW6GLdb+eLUtG4yr+mBBnXdRSWm5HMT8qhTE8x350eP
BOX0m0SXM+2Dkt8cIfderrN0H/APLSMNOm9Cj9Zn32zETQcsa8ln7rzpu4DszwpiTk0RJpcwZaCM
2SR3bwRhXg9dTp7RAnPk0cbKgR4AajSShuIrour2osf0zrAetLOU7gT8pHKvs1mrnR9W8y24Ld4l
bz+FFImvH8OYHTbBsRFrtikHX5UNrNX1qMCBPWQYHsMtbXQ6b+e1GbZCf0REliEqSTiAbMUASynW
PQfusN6vWD7LfVqrCzYfIU6KorrsCf/RzHXsvNzidc9r/BvNYcA4zuPKIPRl0Xb1geV/eHG1mL6P
eSisHVF2dQi7IIISDpSjupngoe1r5qbcB3Ttq03lkYp6IDKBuAQ0yuMpSq0Zu3FH5IGoP8yMZDy+
paLdZ7n5Me4D6x6J9KJ3arTHbz0+lXvurwxbed+eZmdFh8xTewImYUpOc12BTA6f1FyefIvNEyKl
fN3H3vLJ6XBbekgxN3wfYkvxNjfHOCXtGWEoxGJYsuFXLxT1TrKrvQSnap/WuFqsDU0T0hZ6NO83
7oxWZQsBPfvIeyD/qCzabZu10160aaG4fcK7FqM6LfsgPWXULfO29lgNNirrsm8WeWoPxBaYAkfO
7aWNGOBoEaO5kxh0GIpl47Af5qy2OdySJa9qFSdKaeAxAIqggW+WzCVrPQqUYAq3Os1jSiv6IrFB
SWxWp/BeMi8hQSx1gq68sobBlD/xcp8OOZ51+JX2S41B32zmCbmB33o2bK/OdeprnLXcCBG297a9
sgTZv1taY96Tg/oXBwIdsfuiiTEAOmExQ/McpxMwZSRRCp7BDzcoo4toXK19NeLtYzKUOGYMvWqk
rBM9dwZctJBhm2+0tLgLc/RYGMpTiRKYwKUNjB57h8y++hGG+mFoeyMmoGxNNroMcfFq+Joh5sw7
tw5B8LgV1kWFyub+/CD9d7L9D5NtxxZvBu/83+pZlc+/bWzP/+Kvfa0b/wHKkRlNRB3/K3iZbesf
EJsw5KDPic+T6b+2taHzh4eUw+YNFv3cDf/Pttbnj3ybfDkPsbZgcyv+k22t2Tr/UqOYr+NgWEAF
4aCj4J35apzNGHSp69EW3zN77YoflVEk29jXkJMT2TsU7vKxqPBoHNTiVfVWqcX3v86QTZtrOIzM
RQ6dReuLtmtk4afjMaBFCFIC+P0HaddwX2lqd8EabGhgstcEqzT1Am5+RWg024JiVO47Jwy7kHG1
jVnyQ8bOQSLlHVO8lmKJcxdhF+EZ0dFTwAl8+ueFH0vu+9mCU9xMhWFpobBMMAr/w7vj9woOdBCK
FuOr5/98OJ2vzw7kFKcd1Op/75SemILWaZhBnJfC88qbOEXcTgiokzf1jz4gbOxR0Kngq7nZKDme
xtHp/OHtr/SqJuMr0el2/FDg8kLpEL/WHxitft0qmX5DSOSXN5AA03PmdE/ERGYFOXFzdZhTURgM
fzQy16STYCznXVsS9a2WHtnnSHrKJV4bRSjymqQrUJhq5lLsB2Bv68dMBgn74GBltb5dV0C/2b6O
hfL7DZ7WEdjY2wf1u1JK0PQx92AcR8jSgayeQ6F+qTOTrJxzq6ya77aG+ffeR4DePtRMr9a7tz+I
btCvdzsfxKxAAHL1Hfo5fB5//ssHgWHo45Vg528IT0iv2HdVUgp749o84bMXFuKdVq1vANqBX1kD
RXYaTg8lAULFj7e/ye8yEnPIKALpTDnoAlGmGGvgr9/EQbNtx3MRfJvAAwa3PuQ1Mq9lbdEfu8Ra
AlfnPz3JWP0iGmtYPOgoIEn7/RNJdrZQBoTe12okJA/b7dJZxNNN0ZoQqvn20ZlV4393PuboWLiE
Q+HFykeogvv7Z8EDqErEne63mRo1F99dxvQZSJBu5L5D+m5OcbUEIxrDtz/4b3cSBZ4fmP8AemTR
fdUt8WSlZFyU6uvM2AELL8P2iLB6GkGc3bc/yvn7JUTQieoJURJ3FD2p3w+yoAtT6smtvynQT3V4
AvzSfKjcgTVqO4Q477t3c7wmdn3d5rIJ7L0/ZeX6sVBh13mbumJBRAONLju+Z8gQegJoXuNW1+WU
ymhh4igEZfzbX/pvF8aPHB/KPy1Mx3aC1wuaQxaKO7t287VZBsm3IHGqLH5MzkJ4Y9vWAW7qBLYr
WY9vf67z9wtjEhPR59k0plww/7+frMRy7LmTvvXC0MBx1y0+1nxU2zDqMrDqjsemo0I+Icrweckq
LGHYwqUkdrO2Znd6zOtVY1DOItJiXlIYTOxzmsBdrvx6ESravf1tX6u8zLYRsdH5MQHcGOGd/f3r
+qnuZD3K9iWLcubzG8zrw3pHgo7kplpJ31qmY4w3Mbi1KCt5mlRDloCFohWAFtilUqTLV27AuviB
BJQzw+tPkHRKx1gwd/m5AIukY3Xx5zENnlQax8l5Zlpyp6JrUlydBn8Hr2FA+mB3NogvzBJt4SXg
A91lrqJ7olyH+fO6mIb6BvQO1MEdI1uPRd5e86AvDq7ofZ7vPtNowqE1FfX3QI8OhBlmgmq94/GP
/acmB9j6UYIE4Ds6XREj3Xaa0XnCet8VMCHwVawf18ELp8dJ9sH0oAp+R7N3xz+1brIMOgbxNuzl
+OgaPzvxygVMfB70BJ4cB9MCUGZ7tTCOa3xK98LlbwYOMKoMZmFIsX/0pzkb7gcdmrykpQfjMmwV
05102RdpzEdbQFT466T4mU+zUpDDt15c5v3nPsr96ZSIqc9vKtEQSKUdNTdX8F6X8XKkE8q9NEco
RRmJT7mzXOGNynhZ2gnNRSKDo8TlaeuifmBS3sLHA+Hy5wH4RNNwqE1oI6Db2dBNOKG+3XD7kW5g
FrGKrZxFF1AlmOP2edgtNUPiDk3RXz+j73oLBnOeoPvecsu1IEm8bPU5ByMZQnz03GUsjmQgcEzp
z7MqylJz5vyIkbQ8ac1Y7RJV7Yh+3cli84meFVK1LV0ScFq6JaSLtWOhN7dLG5Mw+sMr24abpkiC
on5g09kiLIHyZW6Xzi+QcoAMjdFjECchK66ZN0NM+QFYyUnCw5AOZUQkniCg+2tfzxPnkBzDwujn
WRid5H1U2QHnZA3JQ9cXWDkmPJ/pSoZRtKNd5PFnC80icxBF3AXzTe8lU5PuW3IO+cahO7EK7OUK
PRKSIu0ZvgkiQsGv0sjrvekyVniQil27tIJHgV43ec5c+SHk3YXtZ+ArwaU1H6THwnwX/CsmWDYI
wWJ+RSEA1HvnrUEgTlMQecaSWueRqduSCavfrRJALJ8wHvCLLdthhiMbQgXNOe6nmjM4znrkdK6Y
bvlJFSWgOBUDzJzwkNqBuUVNaT09dlHDf/cOODXoUsXA2kDpuFJlCJ3znC9yoQuMKxyb6XPRI1ng
kRaMLlqklMLhSpBoOPI/Q+d402MIhZ2zgPO8U8tpmm1V1DdTJRx+YE8Li+8Ht2Q0dzXMITnsuhJp
iH8C+YeBdlfYj3Hm5/G0Y6YWmpUpq0hQOgQ2oiwEJ513GMolFUg+MxzICCjtbr3zl2Xm9o8UwGcY
e+AuSU/rF91CY/RxgzBVsoeqp22ZFF7+riVhDRwYtbq5wk0+LdC/oaWqybrIlV3ly2aWPYrY7Vwp
ZemrMlEh3zGxFNcGYyDk9ucGBQUH0yTFkrbvsdEmorllex8j7yHCFm3qnoWY5WY/4AtYSCDpQPQC
jaFuRwiRuECuTwmBKn6abqKSZTb4CjPXEplZbBeOOS5m7NDk3GZzlkHPIxbMCW+HmXQsbh6YveZO
BJJDvmi5JOa+tMdZcQ8lXt6X6RV4lpU/Y74+SucWlQxLJQlunKUdESoOPuLZtpyxv1U6cFlyidIY
uUqNg3A92xMGrvlZMTJVTtLIyefOtXOYqxNZUQzjPVCRqufPBpmYdYlRVT3fx9iJuJEyTGksT52Y
A84fJERWh4mzyLPguIPihpp66QGz5er3CxOQJeVOjyq18sWzGTBBsBVONfP9WS55HU1LF/KWrxOY
Pmoficq8ZIdh7Lkd54A8R4uXslxYHxCYWuLdjMakSzcsUb44df3QcEhRK1tJ6ptrSiyDmlm+1hEt
qJtVjGYfwqpvTo5ue6+Nj6VkVY33aVZobD1GpwcRMYq8dNcnukn2xH4n/fukR1x5lbe8/Jf9tOiQ
bxwWYHWmQ4uAlQe7GFfKaQB+4zlW+edtXefa/NkiWsJ/tiscE745JAez3CsLI/hHRgw259gLpXEC
UYmmxLuEFrKXAYpS4tOU15mDFZJBDahBFZdyIHBrdZbgi9VoTK52PVePMfMVeFFS9nl/GTQA8Q5B
O43d167mHXMl0xoGGMhFVKJt0+X9l5w1dz3QoWmrbwIwgQTFAMnrWa9Opd+tMXCYDc7nob3qPMQu
aMloIhGf3QtPKALgtR9Nt7IHA2aMr3bNKKnitUp7eABQ2XONkCO1M5IO1IR4dwUyN9iVpqRfpV6q
jWCQ5sabTlrL8Bn/xCjeB9WwiBQppSgNeL9yl6RFlMHxJ9ynSTpAsudNVgF3qPSKVDqvVlseEnfF
qD7zcIx4OcobbdsOgatxmGLwpkBbH1MoQS0vPpwel4rYsIjZxeA62wUNPYxk0sNVvLNa14RFIPOQ
29Sv0hMwjGFHQCz50gkqFPvoaCdzD0mH2BUGa1itjIgSz7fuurKtxQdEPnA5j3YXEmSzjxGdzY/z
MIP5ttTQWA/CEopQtIa7GjBrEMgP6GhSFLDVgGKzO0I2S9cZfGHYBbt4JjzumORDgR0acBNg+hj3
ukszWJ6TBByEVM03phXtNOPDHZb+e1z4TI62Y9i1IZM/5Q/2cUiYHEe7sbT9KjgmtVUGt/AorZIs
p6CjrM2+Z7jgCFzatkjz3XaHM88IrANv8Kz0Fp0ROpi7P6tve8G06Txo4hMwEmho1ryWOkIcO/8D
3KWuE7su0TKZqKfslBoFYZNPNZYgsSaOm4xW7v/GAgeSH6U3T+a1Qvqrebj7yJSPkhc4j0Mm6JSi
CvVtU2Hm1gJv5VAslcawwIF1Orpa+9SiJPWzHsj3jZ/VBW+ZoUEDsR6XMORnHka/NdVfoIgY8lDZ
OaALt4uY6io+jn2dB0+QABq+itNZYRkfU0bT464be59l0leKyt4IADv3SOo0VTC9c1NFA1zsWMuK
KDcvjcTSCUgtr1a+vUdxEazeKRZuRUnUMLdiTanHGlvPhroEpQImV+TgLIiotHhHa+ZElCaw1gdO
UNeE5s0ZMbXim8o0QyhwHENsUet75pBErG/bhCBeWuZFC3djo9CP8v1VXJh1shRhxV9xCyfmGzVJ
pxz5jOPU1KsxPI4V9Mwogxet+6Y9BG4RNtdAOSZei0MHrMu7bLrQlCz4Vc05wmQRDM6P0VILEla4
GdNI3JjT0DcAUAnfBgiVLX1OP2v4Ykqkc7snULV5S/35BhNOy3ksWwiBwxapuPn2jpdYnMguFUXc
khoLpfkHWVmcWBPqa77BqCxo5qe/zsTa8whtxo6OPv2hJuMntjUTL7ErnYYROQkblbkVc5s64MGv
58R/qqRD7+nnZeSF6Tgf2f6Nw2PUJzNH7BVMXuRpVFMIMK1JywmCO4YCO4k/T2XoF+UpI4a21heC
cnR6XDEGcVTO2pnmk5QQVrKLjiQzfpZN0iEluHYXs5GPAuRoTzX9Omfe5tqWITnMpUuVkrqJqeYn
IrikfwIIqaboDvKh2+bXQYJGHxfgKsxz4HnS5lAn9KLTY6WEeURQmJuGV4OjFNbIJEyh5pDC/JT3
jrnBvGRkQHfs3bCizk5/vl2zaUp5aY6tplDdekYr+Bh4ePJO0xCY+zEBvUJlbXMGih/4eBp+we+b
v01VItc7XUUhr0sHcDnvsCwDpkpDNRhTU8yTDcmX+fl4lAMQs8dq1C0XVSoWvvram70p/TJFOs3l
ySf3JuSp7rkXKkSP1ATFQUj0BYgmGjdubmqADvhX0gq1JZZh3OseRS0KYq7taE1MyvbNKjkE2xBl
aFag4ip2MSCN6SEN41w+TxIQBFOicuzgaLO3FN610M5QNoDhXe6z2nbNJrDocLQ/2gSmcUGUiCkv
2XhynYfFX5crD2P3chWQYj5Px9n1+vJ5ypyZk5L8rHxUak/UGqqNJEebz2TQANP4uSOO1iamMJjT
1Gb3BSbe41cpexa5J//Hmr+S4UEIjW1Ntr31mDCxHWEymyrrFAWdNz5C+PUg2ViaaOs7C029qdkD
2JC0RGYyj+DHwYnhN9MOjexjopKUqzbUNHTb3YyLCBmCJNyFGiX22/UjZ92suKvTs+e96MOuwd7K
/oHbKfD5eFp7pMXyYzvW5ODUETw3ZGjqZ279E0qnjK1KSXDE15+PXjNVprSqrNrEDmDRISx1N0wT
sB/gDdr0j6zEW8wtifxAN+9sHLBNzwlZzY7bj62BE4nO0zzi7JbT7iZgykvxuugiPSbkTYz3wRyu
isnU7FSnSLnsKXixEUeRsgkcgNceAlJN+DGxGCRrVdE3phJFTMoqDnDpvGucy7TkKe2x9rBIUfCP
wVbRuXKrPYxBswv8ubGoEuCX9ADWWS+A/Ht0zeCeopUdr5iighudTZLN3a+zpuGS5lit+OpjAw6r
3pOKmgzD3prRL92EHc0R/uK6cEeBHTEL1sBltKBZlopY3w1iBLUyGWAAXj57LRj9eL/8XDniWZlC
t3ZKc1e+3TV63Q+kZ4QTlnwWBjqhj0Px955RNLcRfNlKv8zJYPaZJmog83cMDKEXbNQoOd5/+MjX
XTXzkWxP8RgLozR53WdduqaJ7CEYXvxAm+nNz1sDl5vp7L59dH//KDRoRkNkBkaMpl51Vt0s7daJ
7sRLLsDmUHkGwiMsd2axZu16+7PO3cBf+8c4SmhTe+j8hYfe8nWbUtmolHRVei+zV49sZMasRiC6
9QeR8RhmsnZ4F65By6IxktqsaKJMVR8B5R9c9t10IcxkI2bLa9aenyvzn7OPRqZmi0DWGXGL19DT
Nb96++v/7VQxeLcpbFFesR13bfPnv0wZZonvL9Wh/zzkJMcgeLel2RbycmUL9fZH/e2e82gMY/UM
mAS5Inrd76aMyl1g2t0z0A5vXE7JEhX4O9fQPCKk1+t/vOVej1AcLkwYuAia6Jq6ronI+/XgJMPp
/8fdmfW2jSxt+K8Ecy+B+wKcmQtZduwkzmo7k9wIiqWQFEmR4qbl139Pk7Qj0omSmQ7ORxzOAIOM
nSbZrK7lraq3HA/8fg7Rm9BRxY7D9rYM0OzvPY2Wv/105uLv40zs+fOSyTVK9gZtF5tXp9+9v81k
TeErEdWRBsdN7UskfZW7aut6+mcwCUJH6OhBqZw1I8D9n3zQ/i5T+aTwtpRhcjfAsR54zbigDQUB
K/Uz3XQ2hCBpJELzYEWkdkkLqPAaT79ar+iTUivSYHU3v0mGD/iou8lQuBxQJvvsc7YmT+SfZzTy
o+ZQinu+6yzbMP6UiTDe3nfPqM/3sYynH8B4srkWQixoK2gPsnl1rfsERIlUy6T2mmGbyt5bn5PL
YhAvqIfvrp43bkuV+cI1hgJB6O8WFB+ZhYC8YosCS/9q22xOvDIFxAP0v+cUJxQdEi0cGAqIScjD
beLkU0cvRg4TZtWwQFvbW1MYS4r/E+h4/JnCwaeMjBz6alrYJeCRus12zAKDGW+9Ondw5rUC3oiK
OVXTJBwJ3yqvmB20Pxtlmk0UQ2WVMOdWGuDb2LkuTHyaZimPZTcAfY5rj9YMQ004TSunqD0+TRXO
8mxFfS2oDQ0Z7L/jrTKQSa3aUZvCbDGG5r44vf1PBM42NDrcTaZJUn/3RLRLIgsGdx/2nxJ/o+Oz
eilD7pOpeyiEB9BC1qdvKc7tscoVqtatczQOtQB2n8aBRBnNc7mz/eR6lsAYy8C1wmuqGrVw9FrJ
GQE0o3/aLQmidirzJAFho1g8zenH6L+5DksqtVqU0/PaJN57RnQN5ciWb+l/Cmkxi18EcVbEtxoV
Y9krLS9+UiDbF3Id58zWAUAthhHR098TckpnvcBP8/xzBSHd4c5c2UIsVqtUeFan30vrHWlWp2yP
rl7LJvOm60rvxbztTomYLaPdrvMCpu4Z8GXBtAVgVCLdYLXFOkxIeMf8xwawQS53pu7eEayZmTMR
k1yAYAh5RP6eqqoIP1SlIB4PO/CIUHw6hvf3PiM+Bay1GwkYwIHSlEPIkHoBE4cx2ZGbaqTqvNwo
NLFFnjcSmSK1ioW+JiAId5sreLeDfXSxZhiecX16E3r7zR7A0KErnFPD1p9mTE3TK9zYKne3ZbwS
lnmWkKqgzWGbEDmfvpXgiTiWZ/FNUV4wQUBMAq7fl2do3cFUVWN24xhJfa8SDsjXlAEKV79E1aOC
mtx7RJEOu0BdnkBJ2z9lFUNPAgIEhc01DVvgmcSCKZpOi3M6OK5G4Yrh069yjirDVoM0DrfP93pJ
wHQO2xDhMUXfIixpE39ki0QSaRStNM7OwVFgXrioEnogIUw0V9wF0j3cYbuBJioVBBQebtMXX3Kl
4rVsJ3aF4k+mRRYIYLlNoXEikd0VOQ/s3ozOLxbcq5CrJz+xt0738zErF3pfjfpJumqwhZSXd23C
hjeoHHrC7qNKt/9eZVBqX2ikRy+pcEsNMH6/uPCMnftyz5ir2ZTJ4+vLGEbRu8oLlIrJc9SfMyRC
n7ijvZNPLL/Y3M6IX/O30S6v/DPfqbRLJv29i0m13VepkTM4Lhsxd4xcjvUGpqrkpU9h9DUWyRcT
U/0qnI7g+/t4II9cQecIHcyE/i7FmIIahnejw6ggOIA6iu49N3trYJXCCyMa6dcUoldM+thvzsmJ
R3c+OfwXTEcnS7BKC+C8JNySwivU6DNVEyb8fbB6T2h9VdSpnmb2jYZ9nqc+M+3oZLZ8IAwvz58z
VQNSYFsv7wJd96mDUkbGGjJ1M/0Ulm6+iEZp9sEy8hy3aFZernbl6oI0wT6Fa5bk8tlu6wZwxhlx
9QJyrXNYrioAG3+1+lhSZA5qPivDaQHp5s2BqRRT3M+RD9o3Ms4US3lnFHvli7Yv8s/MRjdu/dKE
V3RnxS9DOw/O4cYPXp4+ZF1ljUCQVkaZmbgKhoaj0BOIBPjH3jASaMH32r11tdk6PLeiBEZkK1Os
29M36x7o5mY2hXLCzOPD9T0SmIxw7TJ3vYDUNKZGaKfcqGvwVfjpwuvK0MU0Ay+J35EihLn/9L2f
SH79mtTqkLJBiffjkdLM3SSE6GCxYb5iOtEj2FovYh26/J+YiXqlb2a4fktauajPceG40d1+ELmj
cFqrqJVZqFuGFOPzYC4mCQEPrIJ+ZL9fa/HsfZAz+WSiRKabTvWK4W7PqwAemF1UUPZFsZ71JrMy
98WaquVb7C3zZcEVi7s4xnnRinWcTrRCNd4p1Wr9Naab99UaePZdpe01eiiIUydqoioQHIbQNcYu
cjyyYwv0JiQXp25dgLXM3S8YPlOQSiizC9UzlbmyK/SzA9/vJ76QKqSosyXCDcANYl+gCNb6LoE6
svOd4ewPC6MUm+8Huv9cT1bR5e6wm68h9/+kj9zdtNQ8kh6bbGRdGjAzrqenRcB88hg0GIqojmJA
CscsuxcEqOEsJn3g2wuvJHEAnAan986BwWGakyUpIPuEgMeOC4ZNQsQRk+1J4ssE3Oq6Sq2qmES2
N3pzUD3jkrFaAGfZzP0MJ8PaPMvC0TUD6u1Xe512QT3Wb8BAozfJiI9GdxPTOs4OxY60CxPoZmd2
6kJqpxF8X0A88HVvrYLXup3CQwxSfAnBRfqGIURRMU1mefmFGVzlrWJq4bvR2sFAWDt1e6FrxZZx
JVng3Wwjl8Zuf6PwAkxgcqEx9EgBQGG8IhGCTfxgmCPnVeDvjY8qqDbskWHILJ/Tmyv2rvOJ2VsD
dMHGSFEnq4nzdxQxl0DCfHd7ttgEhvl6tNFXd2nA0NZpyMCC1+pWcF2evmOPOIyDRnOIqLqlHkmn
BK/fV6dSJ53FmM7lKl0ZL4DNYLyYlfvRS4BKhkoxyRRNb3rZItWV6I6JTcWrIHCVd6PK1S9OP4v1
VLRwNVGfmqPRa6P2iwGzbWzmjrdeL70dCQbi9mT2OYFwvZoy0NOcbJgnDMIRJ5CoF7CM7KcwxZiX
PuWwU3AS1z0j4UmnU5ZY9t8B9B8C+gVCX49y/5oJa/nlRod13ip9D7IL2zMmjLfRGNm7V5nW46XQ
4U4ymPDOnPhgps9HbMvFKixG1zSX0ZcElAG/c+7v39I3hjljsF964UHUCp04nZOvYtK8eJR6DANT
tInWlJTAUnRekfS8MytCU3yR/EOhMXnXjyM9m2Q25TJIIumiMwvU763uBmtSrlTUMa1wR16psKLI
g57ATq+3sIXAexPA6n7G/iXqFcUp2+y5YnnaxyJLgr9LiF+/GoEWAPVUK6Zhnv46T/UPkuJSNEfp
GryYT3A9XSMTGu624RLeMcWeuFt39YUqjz1ZQz4ZMZW9OORisOt69GVfrejo31tVGv/sMbqV2rXA
Qu6H26xTuUovdA94oVIqj/ODHS1nsUV/Tv1BrEPpR1C/WAVDQSr3hulp5cXe8mfnqTvbffKdrEqR
k0PLcvfDzrAeQNc8jCGwZVQHtZb9il0aVLZVsgtXS89WrA8bS83faxGMQDbA7kvsYvmawd/FixTe
pqtop6uQqNoYMjsqdm8D23coSKarlIlupf6VyvmNOXE2QfjhJ1/uictgW9S7mhxxaqYJKntbVsUM
E3I3RrkE9d54t3gWJgRSmsG43JyxeppVheSU8oPlTJ3MTL76jEYIJwem2G6fw7ie35lu5L1S7G14
y3S+kgwJVuAiW2UR2+2t7DNjQ7q3+dD/M30W7YtM58X8vGYGeFcus/37ZY41yv/6TyND4qc1GeoN
w6iLoNj/0186vdCzXxq5YlP2dSQxj89UP8upJSKQ2aJcLP/8Q4dEAHjVFByT9cWpjJI1PlT9Y6pW
zbGI/hh5Ut/paHN+9Pqn36zZx9O/c+rRm425Wvz5B91uYLcdQob6kf7J29tjzTQssBiqm8XVf3vV
HVu0saAUVehluIa2CUS9mrQMuGP0rg3oTcgrLq0nA6o6fpyfIzb8vy8E90m5LsQh9IJkfdyKpAlg
91dkoLfC0Qlwx6aAgYW2ry8E/fgEuO5YIR+E30YDh7iaG/7392C+iIP1NMhBP+6L4z2gYQbF/yub
0Fvi2yYY6tgUwS6QUrMJvYNAJ5eti0JxjRD5/0UCeo/+TQ0wBbh5pp5i/idqwBjXYTfRb/OJwTaP
RUAVB8AC3IMCpt4edmdgmwBKwamVkgHNGdM/bBIuoOWOX9+hjc+hPYNOl8cTMrDXV5TGPEnIABLO
N8bZa01BTw041himEpH4pMOtvoYmA2Du7emU2AWTt+QFoQBqPnXPFLALonMMrqLmILTbPiBlCFdc
czolNgGiJtGrR5NA86XRrsfnweU8wHVvQnnRbNLgdCLFxdKbgNlTyOhoAqlr5f14E2xzTHMtNRAq
eyWuwW0CzWvgEFIqUXjHJN8dlSbkjgjYNk4BjZzk1Zq3H5xTAJ4obRF0Y0wrG/UQR6f9WAZIYI4J
OnXUxfAsIvFM81EkFAGE7KB2EDfQICcu3vL4/R2d/nb8RvrKm58PLkZS6fSTtYyGMUbKFUDLNgbq
qUNVNeCtp54JrGRwNpHATVoJ6CgBvH+aOh+/ckcKFMwFIoCX2OiCJh4bkk0E2pOOEJQxBViqAVTQ
vGVPChx3DGRn0fT9zV4MzEkUM2VlDQJcF3xlQdHXXj2NYI0JksiewNdYX4OzCyLBQ3gjZRYNbQwb
JdU7JIzqq+cruzohtaKA+bc/H9yJAGUWBSyyu4AMAL/8wE0k4zEmnILTEDbH+hqadiQVI8iipHYB
F4nKIjJNdguf9Gyk62A9AFCAWJpNaLZ9SNpRVC3J7gKfmqQ2gVFfLZooBEapaA8KY3AugmgikRYC
QGIYGG2qZh4/8rGJtDEO1FhSwtGGjYNTCKoLuiErBMoY1lb0HvN7mqtrHFwVR0HUmDvtLg3OOMBS
o0qbSA483BLU9LbuUg9CENFzPULdbEOnAcoCSI+kLBgmQInADI/U3vGJsNwxnEvkWqk5q6/hyYIC
6Ce5CyJ+FnrR7CGKtjW2SVoyTa19++FpRQU+LMm3x00id0R4SAV/ffVMIyRoMPmAKbb7PCCbiI5i
jpicZyByCmTORGKpef2+InDHaEs8B6C2+hpc9EjE5zba6d9jCETPjqivAERqDvpTBwHxIKIQcYW4
BqcOIfESpN1SXqKhj+kvwS4+5Jc4W8fqkKNAIwaA2gP63lihIZ0IkARZ02gI9Lwue2wlvqcQXEOM
8tNJ5Qzw9U2RFpYSAp0UC6w5dNs0ki6y6cdCAIRAgo12Mkrh6mt4R0GlYUVyFwygY9KsqgtsWF+9
o0D1OagjfhijYetbDekQIJuNlv73ClGn2sCkZ+oxVugpRFo+EQOCBTjc6v1pgpNB7YKqSitE4DRw
c9eEZ7e+OFzHZ8EGU+Wg0GbZnpXByQL1yiqfTkojYBzpfwVUpIShvtjW411gbxh/oqAzRckotxqS
FBjYM9n3B1omKgY2tdrP3Ht/TQFCAllu03lDen26RKVfX+P14a4XWfX66qlCcoyYA/p/HuoyhmcQ
dEvUcssdApssEl1jZBm/LwQcAmhxcQoedMHwjgKHVHYXeElS6vhH3y/DoggF+kHBKTvgXRADSKRk
QQdIg68HbL05EP2MowvOSMKVYc+twmy8kSHpBTw42V0wREaNqszWS36SdyX7DruxIyDn5sQ0dmhI
uyBqiSRlgfiZHnkmf7U4mSjyOzaOImYSU5NEYVp9Nds+oF2ASUC+Nk9F+Ynu5Yfsaz9mwp3EfiAL
bV3W4GQBnSVGdkjpBYIGQXxJv/wPHKXaURCJjBZ1bW44JFkgfpQNIHEXFTok+afvKFCoQSKOTujW
hA4OSqKHVFoh6Ch/WHBc4PVHtddRCM5Y6EwDBpvm58PbBdw52ZgBTJkyTU4C+HF99WIGR6FkHxJ5
Gt8encphRQ46Q/6kjQPxIbKOVD0kFrvGASyFdCTlvLA1PbjWv7oLv6A1Hvtgzpj4uDgXHTDBMv9e
D8yPfuGhA+Tpz9vuD9HiIar7O794s0+Xzb2bAnDx5786peF1iHj0w4eQsb5P+9fbF3x66869Ht7q
4X9eBstsnt37kLCJhp/2MV/PY9pomJHyZR7Pj6vykT601Lcn+fOPznMeGYSfLPz94Sv1M4j3+Zfr
ZgHde90HrgvppR84C2E0nucPry4+Y1OTK7vy2TwKvibZOug8ddMFJL12EiXZfJEcP3XTXSW/Mj2S
90VwXxadxeueDdnFp8uIqbPZ8njlpvZXeuW2z+RZ8vXZWcLgpi/dbW+Ka2XvcsGuB4vO98TNE3Wr
sis/XyaZ131kajBERajsyj+e8yt5JK8Wc78jgG3xpuwDX0VRsE6C7olsKgKll14vgnlPizRVdtIr
J9uuWDRla7LLvnyqm5oaKOmFWaC8D/cP8lWrvaawSHbpV0nJOM/+Njf1KrJrX8+DdUd7kH8StQ/y
62b7aL5ePKxUG/OmoEB+6Tyf3/tlviyKjkxrTcpeev3gHmK5ebfLsEkEyy+NLciToiPZWpNYlF87
zwP+TdOgs+lqnbf7HasnZdZfWmREpZdO1kVPuLUmzSa78uvll6w/uq4tbJBfupp37RYIqEiNyS+8
fXY5j9PcD7pmvc3C/471XyyzfNnRVIKDjzDqdyx+vdwF9x0z1nai/I7FPyVZ+PCYtUppkhDSSzPH
2392Ns8SLGX3cDbFkb/nBtN52D/7TfpAdvk3ftDdcYYa/wYl/iaM8Ei6UQ08WALkln7ibOn1G7nr
dJrswm+X6zUzYqt5L0xghpWApWWXf+8ni+Wzq/yJbWvwXtnlPyTlDwRRZFt/wydtbvBUENtkruzz
37D7S8jdOi5F25cqv/auG1W26LLsurfF3H8QDKFTWkYF2WXvllmMZeus3ECg0isHRDY98W7hRdml
P86xO8yu6h7NFsCWXnyZF8/uvvfwDSoovX6Q3yfM2uh4bi3WJr32PoF8wet8zaaF5PTK30OaHqsY
nuJPD+Qo3/trXXBN/MZ9tJxnf/0fAAAA//8=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0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9.xml"/><Relationship Id="rId3" Type="http://schemas.openxmlformats.org/officeDocument/2006/relationships/chart" Target="../charts/chart5.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2.emf"/><Relationship Id="rId11" Type="http://schemas.openxmlformats.org/officeDocument/2006/relationships/chart" Target="../charts/chart8.xml"/><Relationship Id="rId5" Type="http://schemas.openxmlformats.org/officeDocument/2006/relationships/chart" Target="../charts/chart7.xml"/><Relationship Id="rId15" Type="http://schemas.openxmlformats.org/officeDocument/2006/relationships/chart" Target="../charts/chart10.xml"/><Relationship Id="rId10" Type="http://schemas.openxmlformats.org/officeDocument/2006/relationships/image" Target="../media/image6.emf"/><Relationship Id="rId4" Type="http://schemas.openxmlformats.org/officeDocument/2006/relationships/chart" Target="../charts/chart6.xml"/><Relationship Id="rId9" Type="http://schemas.openxmlformats.org/officeDocument/2006/relationships/image" Target="../media/image5.emf"/><Relationship Id="rId14"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182880</xdr:colOff>
      <xdr:row>2</xdr:row>
      <xdr:rowOff>87630</xdr:rowOff>
    </xdr:from>
    <xdr:to>
      <xdr:col>9</xdr:col>
      <xdr:colOff>480060</xdr:colOff>
      <xdr:row>16</xdr:row>
      <xdr:rowOff>53340</xdr:rowOff>
    </xdr:to>
    <xdr:graphicFrame macro="">
      <xdr:nvGraphicFramePr>
        <xdr:cNvPr id="2" name="Chart 1">
          <a:extLst>
            <a:ext uri="{FF2B5EF4-FFF2-40B4-BE49-F238E27FC236}">
              <a16:creationId xmlns:a16="http://schemas.microsoft.com/office/drawing/2014/main" id="{F7B8CDEF-3A69-7B59-ED52-ABA438E91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320040</xdr:colOff>
      <xdr:row>5</xdr:row>
      <xdr:rowOff>179070</xdr:rowOff>
    </xdr:from>
    <xdr:to>
      <xdr:col>14</xdr:col>
      <xdr:colOff>15240</xdr:colOff>
      <xdr:row>20</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12A6D8E-9D23-93CB-3C77-23EA74773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10934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480060</xdr:colOff>
      <xdr:row>8</xdr:row>
      <xdr:rowOff>60960</xdr:rowOff>
    </xdr:from>
    <xdr:to>
      <xdr:col>4</xdr:col>
      <xdr:colOff>0</xdr:colOff>
      <xdr:row>21</xdr:row>
      <xdr:rowOff>150495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57B10EB-21E4-D04B-7A81-6DE0ABE330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79220" y="1524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129540</xdr:colOff>
      <xdr:row>10</xdr:row>
      <xdr:rowOff>175260</xdr:rowOff>
    </xdr:from>
    <xdr:to>
      <xdr:col>4</xdr:col>
      <xdr:colOff>480060</xdr:colOff>
      <xdr:row>24</xdr:row>
      <xdr:rowOff>81915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EB3063B-F277-6395-9F86-5F52AEC178E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59280" y="2004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106680</xdr:rowOff>
    </xdr:from>
    <xdr:to>
      <xdr:col>4</xdr:col>
      <xdr:colOff>960120</xdr:colOff>
      <xdr:row>27</xdr:row>
      <xdr:rowOff>13335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A20A540-6D3B-6984-6114-F814DC6FF6D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339340" y="2484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57150</xdr:rowOff>
    </xdr:from>
    <xdr:to>
      <xdr:col>10</xdr:col>
      <xdr:colOff>304800</xdr:colOff>
      <xdr:row>18</xdr:row>
      <xdr:rowOff>57150</xdr:rowOff>
    </xdr:to>
    <xdr:graphicFrame macro="">
      <xdr:nvGraphicFramePr>
        <xdr:cNvPr id="2" name="Chart 1">
          <a:extLst>
            <a:ext uri="{FF2B5EF4-FFF2-40B4-BE49-F238E27FC236}">
              <a16:creationId xmlns:a16="http://schemas.microsoft.com/office/drawing/2014/main" id="{441FB980-403B-824C-C0B4-FE34DE32B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579120</xdr:colOff>
      <xdr:row>34</xdr:row>
      <xdr:rowOff>49530</xdr:rowOff>
    </xdr:from>
    <xdr:to>
      <xdr:col>13</xdr:col>
      <xdr:colOff>274320</xdr:colOff>
      <xdr:row>49</xdr:row>
      <xdr:rowOff>49530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F589A46-B89B-7247-5A5F-39465FCA2D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2540" y="6267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xdr:colOff>
      <xdr:row>0</xdr:row>
      <xdr:rowOff>38100</xdr:rowOff>
    </xdr:from>
    <xdr:to>
      <xdr:col>18</xdr:col>
      <xdr:colOff>571500</xdr:colOff>
      <xdr:row>3</xdr:row>
      <xdr:rowOff>7620</xdr:rowOff>
    </xdr:to>
    <xdr:sp macro="" textlink="">
      <xdr:nvSpPr>
        <xdr:cNvPr id="3" name="Rectangle: Rounded Corners 2">
          <a:extLst>
            <a:ext uri="{FF2B5EF4-FFF2-40B4-BE49-F238E27FC236}">
              <a16:creationId xmlns:a16="http://schemas.microsoft.com/office/drawing/2014/main" id="{113D8BE9-9762-87CC-2D6F-4478E5BB300E}"/>
            </a:ext>
          </a:extLst>
        </xdr:cNvPr>
        <xdr:cNvSpPr/>
      </xdr:nvSpPr>
      <xdr:spPr>
        <a:xfrm>
          <a:off x="45720" y="38100"/>
          <a:ext cx="11498580" cy="51816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latin typeface="Albertus MT" panose="020E0602030304020304" pitchFamily="34" charset="0"/>
            </a:rPr>
            <a:t>ECOMMERCE</a:t>
          </a:r>
          <a:r>
            <a:rPr lang="en-US" sz="2000" b="1" baseline="0">
              <a:latin typeface="Albertus MT" panose="020E0602030304020304" pitchFamily="34" charset="0"/>
            </a:rPr>
            <a:t> SALES ANALYSIS DASHBOARD</a:t>
          </a:r>
          <a:endParaRPr lang="en-US" sz="2000" b="1">
            <a:latin typeface="Albertus MT" panose="020E0602030304020304" pitchFamily="34" charset="0"/>
          </a:endParaRPr>
        </a:p>
      </xdr:txBody>
    </xdr:sp>
    <xdr:clientData/>
  </xdr:twoCellAnchor>
  <xdr:twoCellAnchor>
    <xdr:from>
      <xdr:col>0</xdr:col>
      <xdr:colOff>60960</xdr:colOff>
      <xdr:row>5</xdr:row>
      <xdr:rowOff>137160</xdr:rowOff>
    </xdr:from>
    <xdr:to>
      <xdr:col>3</xdr:col>
      <xdr:colOff>480060</xdr:colOff>
      <xdr:row>11</xdr:row>
      <xdr:rowOff>83820</xdr:rowOff>
    </xdr:to>
    <xdr:sp macro="" textlink="">
      <xdr:nvSpPr>
        <xdr:cNvPr id="6" name="Rectangle: Rounded Corners 5">
          <a:extLst>
            <a:ext uri="{FF2B5EF4-FFF2-40B4-BE49-F238E27FC236}">
              <a16:creationId xmlns:a16="http://schemas.microsoft.com/office/drawing/2014/main" id="{F7AD8D05-5C9F-B772-C8BD-67CBE593CACB}"/>
            </a:ext>
          </a:extLst>
        </xdr:cNvPr>
        <xdr:cNvSpPr/>
      </xdr:nvSpPr>
      <xdr:spPr>
        <a:xfrm>
          <a:off x="60960" y="1051560"/>
          <a:ext cx="2247900" cy="104394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xdr:colOff>
      <xdr:row>3</xdr:row>
      <xdr:rowOff>144780</xdr:rowOff>
    </xdr:from>
    <xdr:to>
      <xdr:col>3</xdr:col>
      <xdr:colOff>502920</xdr:colOff>
      <xdr:row>11</xdr:row>
      <xdr:rowOff>99060</xdr:rowOff>
    </xdr:to>
    <xdr:grpSp>
      <xdr:nvGrpSpPr>
        <xdr:cNvPr id="20" name="Group 19">
          <a:extLst>
            <a:ext uri="{FF2B5EF4-FFF2-40B4-BE49-F238E27FC236}">
              <a16:creationId xmlns:a16="http://schemas.microsoft.com/office/drawing/2014/main" id="{7BB635C2-5BE6-4889-8643-17BE4C6A0C2C}"/>
            </a:ext>
          </a:extLst>
        </xdr:cNvPr>
        <xdr:cNvGrpSpPr/>
      </xdr:nvGrpSpPr>
      <xdr:grpSpPr>
        <a:xfrm>
          <a:off x="45720" y="687705"/>
          <a:ext cx="2286000" cy="1402080"/>
          <a:chOff x="45720" y="693420"/>
          <a:chExt cx="2286000" cy="1417320"/>
        </a:xfrm>
      </xdr:grpSpPr>
      <xdr:sp macro="" textlink="">
        <xdr:nvSpPr>
          <xdr:cNvPr id="5" name="Rectangle: Rounded Corners 4">
            <a:extLst>
              <a:ext uri="{FF2B5EF4-FFF2-40B4-BE49-F238E27FC236}">
                <a16:creationId xmlns:a16="http://schemas.microsoft.com/office/drawing/2014/main" id="{D45A28DE-6CDA-5C9A-5E28-AE3B97604806}"/>
              </a:ext>
            </a:extLst>
          </xdr:cNvPr>
          <xdr:cNvSpPr/>
        </xdr:nvSpPr>
        <xdr:spPr>
          <a:xfrm>
            <a:off x="106680" y="693420"/>
            <a:ext cx="218694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Albertus MT" panose="020E0602030304020304" pitchFamily="34" charset="0"/>
              </a:rPr>
              <a:t>SALES</a:t>
            </a:r>
          </a:p>
        </xdr:txBody>
      </xdr:sp>
      <xdr:sp macro="" textlink="kpi!B17">
        <xdr:nvSpPr>
          <xdr:cNvPr id="15" name="Rectangle: Rounded Corners 14">
            <a:extLst>
              <a:ext uri="{FF2B5EF4-FFF2-40B4-BE49-F238E27FC236}">
                <a16:creationId xmlns:a16="http://schemas.microsoft.com/office/drawing/2014/main" id="{3F9B50B2-55AE-21F1-66F1-DC571C9E65E0}"/>
              </a:ext>
            </a:extLst>
          </xdr:cNvPr>
          <xdr:cNvSpPr/>
        </xdr:nvSpPr>
        <xdr:spPr>
          <a:xfrm>
            <a:off x="53340" y="1043940"/>
            <a:ext cx="226314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CD1AEAF-588E-4AD5-80CA-FD9080E43AE6}" type="TxLink">
              <a:rPr lang="en-US" sz="1600" b="0" i="0" u="none" strike="noStrike">
                <a:solidFill>
                  <a:schemeClr val="bg1"/>
                </a:solidFill>
                <a:latin typeface="Bahnschrift SemiBold" panose="020B0502040204020203" pitchFamily="34" charset="0"/>
                <a:ea typeface="Calibri"/>
                <a:cs typeface="Calibri"/>
              </a:rPr>
              <a:pPr algn="ctr"/>
              <a:t> $22,97,200.86 </a:t>
            </a:fld>
            <a:endParaRPr lang="en-US" sz="1600">
              <a:solidFill>
                <a:schemeClr val="bg1"/>
              </a:solidFill>
              <a:latin typeface="Bahnschrift SemiBold" panose="020B0502040204020203" pitchFamily="34" charset="0"/>
            </a:endParaRPr>
          </a:p>
        </xdr:txBody>
      </xdr:sp>
      <xdr:sp macro="" textlink="">
        <xdr:nvSpPr>
          <xdr:cNvPr id="16" name="Rectangle: Rounded Corners 15">
            <a:extLst>
              <a:ext uri="{FF2B5EF4-FFF2-40B4-BE49-F238E27FC236}">
                <a16:creationId xmlns:a16="http://schemas.microsoft.com/office/drawing/2014/main" id="{5C226B55-FD76-4ACA-9B48-5FD6F50926AD}"/>
              </a:ext>
            </a:extLst>
          </xdr:cNvPr>
          <xdr:cNvSpPr/>
        </xdr:nvSpPr>
        <xdr:spPr>
          <a:xfrm>
            <a:off x="45720" y="1714500"/>
            <a:ext cx="228600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SemiBold" panose="020B0502040204020203" pitchFamily="34" charset="0"/>
              </a:rPr>
              <a:t>YOY GROWTH</a:t>
            </a:r>
          </a:p>
        </xdr:txBody>
      </xdr:sp>
      <xdr:graphicFrame macro="">
        <xdr:nvGraphicFramePr>
          <xdr:cNvPr id="17" name="Chart 16">
            <a:extLst>
              <a:ext uri="{FF2B5EF4-FFF2-40B4-BE49-F238E27FC236}">
                <a16:creationId xmlns:a16="http://schemas.microsoft.com/office/drawing/2014/main" id="{8F988F47-9B25-4DD8-8F07-5E8AB6405566}"/>
              </a:ext>
            </a:extLst>
          </xdr:cNvPr>
          <xdr:cNvGraphicFramePr>
            <a:graphicFrameLocks/>
          </xdr:cNvGraphicFramePr>
        </xdr:nvGraphicFramePr>
        <xdr:xfrm>
          <a:off x="83820" y="1402080"/>
          <a:ext cx="2209800" cy="32004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xdr:col>
      <xdr:colOff>563880</xdr:colOff>
      <xdr:row>3</xdr:row>
      <xdr:rowOff>129540</xdr:rowOff>
    </xdr:from>
    <xdr:to>
      <xdr:col>7</xdr:col>
      <xdr:colOff>411480</xdr:colOff>
      <xdr:row>11</xdr:row>
      <xdr:rowOff>83820</xdr:rowOff>
    </xdr:to>
    <xdr:grpSp>
      <xdr:nvGrpSpPr>
        <xdr:cNvPr id="21" name="Group 20">
          <a:extLst>
            <a:ext uri="{FF2B5EF4-FFF2-40B4-BE49-F238E27FC236}">
              <a16:creationId xmlns:a16="http://schemas.microsoft.com/office/drawing/2014/main" id="{7CF6302B-8CE6-4790-9D8D-DD061BD2DD12}"/>
            </a:ext>
          </a:extLst>
        </xdr:cNvPr>
        <xdr:cNvGrpSpPr/>
      </xdr:nvGrpSpPr>
      <xdr:grpSpPr>
        <a:xfrm>
          <a:off x="2392680" y="672465"/>
          <a:ext cx="2286000" cy="1402080"/>
          <a:chOff x="45720" y="693420"/>
          <a:chExt cx="2286000" cy="1417320"/>
        </a:xfrm>
      </xdr:grpSpPr>
      <xdr:sp macro="" textlink="">
        <xdr:nvSpPr>
          <xdr:cNvPr id="22" name="Rectangle: Rounded Corners 21">
            <a:extLst>
              <a:ext uri="{FF2B5EF4-FFF2-40B4-BE49-F238E27FC236}">
                <a16:creationId xmlns:a16="http://schemas.microsoft.com/office/drawing/2014/main" id="{BFFBEC38-F40F-C081-18F1-CD5DE72AF2F6}"/>
              </a:ext>
            </a:extLst>
          </xdr:cNvPr>
          <xdr:cNvSpPr/>
        </xdr:nvSpPr>
        <xdr:spPr>
          <a:xfrm>
            <a:off x="106680" y="693420"/>
            <a:ext cx="218694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Albertus MT" panose="020E0602030304020304" pitchFamily="34" charset="0"/>
              </a:rPr>
              <a:t>SALES</a:t>
            </a:r>
          </a:p>
        </xdr:txBody>
      </xdr:sp>
      <xdr:sp macro="" textlink="kpi!E17">
        <xdr:nvSpPr>
          <xdr:cNvPr id="23" name="Rectangle: Rounded Corners 22">
            <a:extLst>
              <a:ext uri="{FF2B5EF4-FFF2-40B4-BE49-F238E27FC236}">
                <a16:creationId xmlns:a16="http://schemas.microsoft.com/office/drawing/2014/main" id="{17F7421B-D97E-AE9D-FD08-F1DCD059B11F}"/>
              </a:ext>
            </a:extLst>
          </xdr:cNvPr>
          <xdr:cNvSpPr/>
        </xdr:nvSpPr>
        <xdr:spPr>
          <a:xfrm>
            <a:off x="60960" y="1043940"/>
            <a:ext cx="226314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FA5CB30-C451-4882-91EC-2EAFEA66A9E4}" type="TxLink">
              <a:rPr lang="en-US" sz="1600" b="0" i="0" u="none" strike="noStrike">
                <a:solidFill>
                  <a:schemeClr val="bg1"/>
                </a:solidFill>
                <a:latin typeface="Bahnschrift SemiBold" panose="020B0502040204020203" pitchFamily="34" charset="0"/>
                <a:ea typeface="Calibri"/>
                <a:cs typeface="Calibri"/>
              </a:rPr>
              <a:t> $2,86,397.02 </a:t>
            </a:fld>
            <a:endParaRPr lang="en-US" sz="1600">
              <a:solidFill>
                <a:schemeClr val="bg1"/>
              </a:solidFill>
              <a:latin typeface="Bahnschrift SemiBold" panose="020B0502040204020203" pitchFamily="34" charset="0"/>
            </a:endParaRPr>
          </a:p>
        </xdr:txBody>
      </xdr:sp>
      <xdr:sp macro="" textlink="">
        <xdr:nvSpPr>
          <xdr:cNvPr id="24" name="Rectangle: Rounded Corners 23">
            <a:extLst>
              <a:ext uri="{FF2B5EF4-FFF2-40B4-BE49-F238E27FC236}">
                <a16:creationId xmlns:a16="http://schemas.microsoft.com/office/drawing/2014/main" id="{1FF42228-87DA-01FF-6B4F-D794CECBBF8F}"/>
              </a:ext>
            </a:extLst>
          </xdr:cNvPr>
          <xdr:cNvSpPr/>
        </xdr:nvSpPr>
        <xdr:spPr>
          <a:xfrm>
            <a:off x="45720" y="1714500"/>
            <a:ext cx="228600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SemiBold" panose="020B0502040204020203" pitchFamily="34" charset="0"/>
              </a:rPr>
              <a:t>YOY GROWTH</a:t>
            </a:r>
          </a:p>
        </xdr:txBody>
      </xdr:sp>
    </xdr:grpSp>
    <xdr:clientData/>
  </xdr:twoCellAnchor>
  <xdr:twoCellAnchor>
    <xdr:from>
      <xdr:col>7</xdr:col>
      <xdr:colOff>502920</xdr:colOff>
      <xdr:row>3</xdr:row>
      <xdr:rowOff>106680</xdr:rowOff>
    </xdr:from>
    <xdr:to>
      <xdr:col>11</xdr:col>
      <xdr:colOff>274320</xdr:colOff>
      <xdr:row>11</xdr:row>
      <xdr:rowOff>60960</xdr:rowOff>
    </xdr:to>
    <xdr:grpSp>
      <xdr:nvGrpSpPr>
        <xdr:cNvPr id="26" name="Group 25">
          <a:extLst>
            <a:ext uri="{FF2B5EF4-FFF2-40B4-BE49-F238E27FC236}">
              <a16:creationId xmlns:a16="http://schemas.microsoft.com/office/drawing/2014/main" id="{CF50C85B-A324-4AE5-95E1-09E47052B5AB}"/>
            </a:ext>
          </a:extLst>
        </xdr:cNvPr>
        <xdr:cNvGrpSpPr/>
      </xdr:nvGrpSpPr>
      <xdr:grpSpPr>
        <a:xfrm>
          <a:off x="4770120" y="649605"/>
          <a:ext cx="2209800" cy="1402080"/>
          <a:chOff x="83820" y="693420"/>
          <a:chExt cx="2209800" cy="1417320"/>
        </a:xfrm>
      </xdr:grpSpPr>
      <xdr:sp macro="" textlink="">
        <xdr:nvSpPr>
          <xdr:cNvPr id="27" name="Rectangle: Rounded Corners 26">
            <a:extLst>
              <a:ext uri="{FF2B5EF4-FFF2-40B4-BE49-F238E27FC236}">
                <a16:creationId xmlns:a16="http://schemas.microsoft.com/office/drawing/2014/main" id="{FA323415-B2E2-4688-BF49-BCFD13136386}"/>
              </a:ext>
            </a:extLst>
          </xdr:cNvPr>
          <xdr:cNvSpPr/>
        </xdr:nvSpPr>
        <xdr:spPr>
          <a:xfrm>
            <a:off x="106680" y="693420"/>
            <a:ext cx="218694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Albertus MT" panose="020E0602030304020304" pitchFamily="34" charset="0"/>
              </a:rPr>
              <a:t>SALES</a:t>
            </a:r>
          </a:p>
        </xdr:txBody>
      </xdr:sp>
      <xdr:sp macro="" textlink="kpi!H17">
        <xdr:nvSpPr>
          <xdr:cNvPr id="28" name="Rectangle: Rounded Corners 27">
            <a:extLst>
              <a:ext uri="{FF2B5EF4-FFF2-40B4-BE49-F238E27FC236}">
                <a16:creationId xmlns:a16="http://schemas.microsoft.com/office/drawing/2014/main" id="{326B769D-4096-CF4A-7FC1-873C4D7AA29D}"/>
              </a:ext>
            </a:extLst>
          </xdr:cNvPr>
          <xdr:cNvSpPr/>
        </xdr:nvSpPr>
        <xdr:spPr>
          <a:xfrm>
            <a:off x="91440" y="1043940"/>
            <a:ext cx="219456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AF00631-248A-491F-A976-F0619CD55AC5}" type="TxLink">
              <a:rPr lang="en-US" sz="1600" b="1" i="0" u="none" strike="noStrike">
                <a:solidFill>
                  <a:schemeClr val="bg1"/>
                </a:solidFill>
                <a:latin typeface="Bahnschrift SemiBold" panose="020B0502040204020203" pitchFamily="34" charset="0"/>
                <a:ea typeface="Calibri"/>
                <a:cs typeface="Calibri"/>
              </a:rPr>
              <a:t># 37873</a:t>
            </a:fld>
            <a:endParaRPr lang="en-US" sz="2400" b="1">
              <a:solidFill>
                <a:schemeClr val="bg1"/>
              </a:solidFill>
              <a:latin typeface="Bahnschrift SemiBold" panose="020B0502040204020203" pitchFamily="34" charset="0"/>
            </a:endParaRPr>
          </a:p>
        </xdr:txBody>
      </xdr:sp>
      <xdr:sp macro="" textlink="">
        <xdr:nvSpPr>
          <xdr:cNvPr id="29" name="Rectangle: Rounded Corners 28">
            <a:extLst>
              <a:ext uri="{FF2B5EF4-FFF2-40B4-BE49-F238E27FC236}">
                <a16:creationId xmlns:a16="http://schemas.microsoft.com/office/drawing/2014/main" id="{E1B9ADCC-9BEB-2D57-5B91-A6CE66843337}"/>
              </a:ext>
            </a:extLst>
          </xdr:cNvPr>
          <xdr:cNvSpPr/>
        </xdr:nvSpPr>
        <xdr:spPr>
          <a:xfrm>
            <a:off x="83820" y="1714500"/>
            <a:ext cx="217932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SemiBold" panose="020B0502040204020203" pitchFamily="34" charset="0"/>
              </a:rPr>
              <a:t>YOY GROWTH</a:t>
            </a:r>
          </a:p>
        </xdr:txBody>
      </xdr:sp>
    </xdr:grpSp>
    <xdr:clientData/>
  </xdr:twoCellAnchor>
  <xdr:twoCellAnchor>
    <xdr:from>
      <xdr:col>11</xdr:col>
      <xdr:colOff>350520</xdr:colOff>
      <xdr:row>3</xdr:row>
      <xdr:rowOff>137160</xdr:rowOff>
    </xdr:from>
    <xdr:to>
      <xdr:col>15</xdr:col>
      <xdr:colOff>198120</xdr:colOff>
      <xdr:row>11</xdr:row>
      <xdr:rowOff>91440</xdr:rowOff>
    </xdr:to>
    <xdr:grpSp>
      <xdr:nvGrpSpPr>
        <xdr:cNvPr id="31" name="Group 30">
          <a:extLst>
            <a:ext uri="{FF2B5EF4-FFF2-40B4-BE49-F238E27FC236}">
              <a16:creationId xmlns:a16="http://schemas.microsoft.com/office/drawing/2014/main" id="{5492F13F-F4F7-4509-96A6-564A75244225}"/>
            </a:ext>
          </a:extLst>
        </xdr:cNvPr>
        <xdr:cNvGrpSpPr/>
      </xdr:nvGrpSpPr>
      <xdr:grpSpPr>
        <a:xfrm>
          <a:off x="7056120" y="680085"/>
          <a:ext cx="2286000" cy="1402080"/>
          <a:chOff x="45720" y="693420"/>
          <a:chExt cx="2286000" cy="1417320"/>
        </a:xfrm>
      </xdr:grpSpPr>
      <xdr:sp macro="" textlink="">
        <xdr:nvSpPr>
          <xdr:cNvPr id="32" name="Rectangle: Rounded Corners 31">
            <a:extLst>
              <a:ext uri="{FF2B5EF4-FFF2-40B4-BE49-F238E27FC236}">
                <a16:creationId xmlns:a16="http://schemas.microsoft.com/office/drawing/2014/main" id="{2F163920-348A-861E-6683-6868330C47F5}"/>
              </a:ext>
            </a:extLst>
          </xdr:cNvPr>
          <xdr:cNvSpPr/>
        </xdr:nvSpPr>
        <xdr:spPr>
          <a:xfrm>
            <a:off x="106680" y="693420"/>
            <a:ext cx="218694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Albertus MT" panose="020E0602030304020304" pitchFamily="34" charset="0"/>
              </a:rPr>
              <a:t>SALES</a:t>
            </a:r>
          </a:p>
        </xdr:txBody>
      </xdr:sp>
      <xdr:sp macro="" textlink="kpi!K17">
        <xdr:nvSpPr>
          <xdr:cNvPr id="33" name="Rectangle: Rounded Corners 32">
            <a:extLst>
              <a:ext uri="{FF2B5EF4-FFF2-40B4-BE49-F238E27FC236}">
                <a16:creationId xmlns:a16="http://schemas.microsoft.com/office/drawing/2014/main" id="{56C19D58-BF27-6086-C7E6-4B04AD53917E}"/>
              </a:ext>
            </a:extLst>
          </xdr:cNvPr>
          <xdr:cNvSpPr/>
        </xdr:nvSpPr>
        <xdr:spPr>
          <a:xfrm>
            <a:off x="53340" y="1043940"/>
            <a:ext cx="226314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69148FF-CD85-4135-A8B2-50F5E810498E}" type="TxLink">
              <a:rPr lang="en-US" sz="1600" b="1" i="0" u="none" strike="noStrike">
                <a:solidFill>
                  <a:schemeClr val="bg1"/>
                </a:solidFill>
                <a:latin typeface="Bahnschrift SemiBold" panose="020B0502040204020203" pitchFamily="34" charset="0"/>
                <a:ea typeface="Calibri"/>
                <a:cs typeface="Calibri"/>
              </a:rPr>
              <a:t># 9994</a:t>
            </a:fld>
            <a:endParaRPr lang="en-US" sz="2400" b="1">
              <a:solidFill>
                <a:schemeClr val="bg1"/>
              </a:solidFill>
              <a:latin typeface="Bahnschrift SemiBold" panose="020B0502040204020203" pitchFamily="34" charset="0"/>
            </a:endParaRPr>
          </a:p>
        </xdr:txBody>
      </xdr:sp>
      <xdr:sp macro="" textlink="">
        <xdr:nvSpPr>
          <xdr:cNvPr id="34" name="Rectangle: Rounded Corners 33">
            <a:extLst>
              <a:ext uri="{FF2B5EF4-FFF2-40B4-BE49-F238E27FC236}">
                <a16:creationId xmlns:a16="http://schemas.microsoft.com/office/drawing/2014/main" id="{5581EF44-E63B-6EBA-E70B-A7D85ADA1583}"/>
              </a:ext>
            </a:extLst>
          </xdr:cNvPr>
          <xdr:cNvSpPr/>
        </xdr:nvSpPr>
        <xdr:spPr>
          <a:xfrm>
            <a:off x="45720" y="1714500"/>
            <a:ext cx="228600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SemiBold" panose="020B0502040204020203" pitchFamily="34" charset="0"/>
              </a:rPr>
              <a:t>YOY GROWTH</a:t>
            </a:r>
          </a:p>
        </xdr:txBody>
      </xdr:sp>
    </xdr:grpSp>
    <xdr:clientData/>
  </xdr:twoCellAnchor>
  <xdr:twoCellAnchor>
    <xdr:from>
      <xdr:col>15</xdr:col>
      <xdr:colOff>266700</xdr:colOff>
      <xdr:row>3</xdr:row>
      <xdr:rowOff>137160</xdr:rowOff>
    </xdr:from>
    <xdr:to>
      <xdr:col>19</xdr:col>
      <xdr:colOff>114300</xdr:colOff>
      <xdr:row>11</xdr:row>
      <xdr:rowOff>91440</xdr:rowOff>
    </xdr:to>
    <xdr:grpSp>
      <xdr:nvGrpSpPr>
        <xdr:cNvPr id="36" name="Group 35">
          <a:extLst>
            <a:ext uri="{FF2B5EF4-FFF2-40B4-BE49-F238E27FC236}">
              <a16:creationId xmlns:a16="http://schemas.microsoft.com/office/drawing/2014/main" id="{85B2EDC0-3689-43E6-A186-404E89A38F73}"/>
            </a:ext>
          </a:extLst>
        </xdr:cNvPr>
        <xdr:cNvGrpSpPr/>
      </xdr:nvGrpSpPr>
      <xdr:grpSpPr>
        <a:xfrm>
          <a:off x="9410700" y="680085"/>
          <a:ext cx="2286000" cy="1402080"/>
          <a:chOff x="45720" y="693420"/>
          <a:chExt cx="2286000" cy="1417320"/>
        </a:xfrm>
      </xdr:grpSpPr>
      <xdr:sp macro="" textlink="">
        <xdr:nvSpPr>
          <xdr:cNvPr id="37" name="Rectangle: Rounded Corners 36">
            <a:extLst>
              <a:ext uri="{FF2B5EF4-FFF2-40B4-BE49-F238E27FC236}">
                <a16:creationId xmlns:a16="http://schemas.microsoft.com/office/drawing/2014/main" id="{D96B86D5-664A-C046-89C5-9A309E4C74B1}"/>
              </a:ext>
            </a:extLst>
          </xdr:cNvPr>
          <xdr:cNvSpPr/>
        </xdr:nvSpPr>
        <xdr:spPr>
          <a:xfrm>
            <a:off x="106680" y="693420"/>
            <a:ext cx="2186940" cy="3124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Albertus MT" panose="020E0602030304020304" pitchFamily="34" charset="0"/>
              </a:rPr>
              <a:t>SALES</a:t>
            </a:r>
          </a:p>
        </xdr:txBody>
      </xdr:sp>
      <xdr:sp macro="" textlink="kpi!N17">
        <xdr:nvSpPr>
          <xdr:cNvPr id="38" name="Rectangle: Rounded Corners 37">
            <a:extLst>
              <a:ext uri="{FF2B5EF4-FFF2-40B4-BE49-F238E27FC236}">
                <a16:creationId xmlns:a16="http://schemas.microsoft.com/office/drawing/2014/main" id="{499DC1A3-33FC-1A87-7B05-6ECB02216722}"/>
              </a:ext>
            </a:extLst>
          </xdr:cNvPr>
          <xdr:cNvSpPr/>
        </xdr:nvSpPr>
        <xdr:spPr>
          <a:xfrm>
            <a:off x="53340" y="1043940"/>
            <a:ext cx="226314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1FD873F-7750-4A3F-97F7-B10FC8C37ACD}" type="TxLink">
              <a:rPr lang="en-US" sz="1600" b="1" i="0" u="none" strike="noStrike">
                <a:solidFill>
                  <a:schemeClr val="bg1"/>
                </a:solidFill>
                <a:latin typeface="Bahnschrift SemiBold" panose="020B0502040204020203" pitchFamily="34" charset="0"/>
                <a:ea typeface="Calibri"/>
                <a:cs typeface="Calibri"/>
              </a:rPr>
              <a:t>12.47%</a:t>
            </a:fld>
            <a:endParaRPr lang="en-US" sz="2400" b="1">
              <a:solidFill>
                <a:schemeClr val="bg1"/>
              </a:solidFill>
              <a:latin typeface="Bahnschrift SemiBold" panose="020B0502040204020203" pitchFamily="34" charset="0"/>
            </a:endParaRPr>
          </a:p>
        </xdr:txBody>
      </xdr:sp>
      <xdr:sp macro="" textlink="">
        <xdr:nvSpPr>
          <xdr:cNvPr id="39" name="Rectangle: Rounded Corners 38">
            <a:extLst>
              <a:ext uri="{FF2B5EF4-FFF2-40B4-BE49-F238E27FC236}">
                <a16:creationId xmlns:a16="http://schemas.microsoft.com/office/drawing/2014/main" id="{D2DD1CC3-E0E5-468C-0BF7-1B27C7F6F18D}"/>
              </a:ext>
            </a:extLst>
          </xdr:cNvPr>
          <xdr:cNvSpPr/>
        </xdr:nvSpPr>
        <xdr:spPr>
          <a:xfrm>
            <a:off x="45720" y="1714500"/>
            <a:ext cx="2286000"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SemiBold" panose="020B0502040204020203" pitchFamily="34" charset="0"/>
              </a:rPr>
              <a:t>YOY GROWTH</a:t>
            </a:r>
          </a:p>
        </xdr:txBody>
      </xdr:sp>
    </xdr:grpSp>
    <xdr:clientData/>
  </xdr:twoCellAnchor>
  <xdr:twoCellAnchor>
    <xdr:from>
      <xdr:col>3</xdr:col>
      <xdr:colOff>594360</xdr:colOff>
      <xdr:row>7</xdr:row>
      <xdr:rowOff>91440</xdr:rowOff>
    </xdr:from>
    <xdr:to>
      <xdr:col>7</xdr:col>
      <xdr:colOff>403860</xdr:colOff>
      <xdr:row>9</xdr:row>
      <xdr:rowOff>38100</xdr:rowOff>
    </xdr:to>
    <xdr:graphicFrame macro="">
      <xdr:nvGraphicFramePr>
        <xdr:cNvPr id="41" name="Chart 40">
          <a:extLst>
            <a:ext uri="{FF2B5EF4-FFF2-40B4-BE49-F238E27FC236}">
              <a16:creationId xmlns:a16="http://schemas.microsoft.com/office/drawing/2014/main" id="{073BF17A-0236-4B4C-BEF0-196C0ADE9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525780</xdr:colOff>
      <xdr:row>7</xdr:row>
      <xdr:rowOff>45720</xdr:rowOff>
    </xdr:from>
    <xdr:to>
      <xdr:col>11</xdr:col>
      <xdr:colOff>259080</xdr:colOff>
      <xdr:row>9</xdr:row>
      <xdr:rowOff>30480</xdr:rowOff>
    </xdr:to>
    <xdr:graphicFrame macro="">
      <xdr:nvGraphicFramePr>
        <xdr:cNvPr id="42" name="Chart 41">
          <a:extLst>
            <a:ext uri="{FF2B5EF4-FFF2-40B4-BE49-F238E27FC236}">
              <a16:creationId xmlns:a16="http://schemas.microsoft.com/office/drawing/2014/main" id="{83A9A87A-F3C1-44D5-BE5E-9A9A0C23B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342900</xdr:colOff>
      <xdr:row>7</xdr:row>
      <xdr:rowOff>129540</xdr:rowOff>
    </xdr:from>
    <xdr:to>
      <xdr:col>15</xdr:col>
      <xdr:colOff>175260</xdr:colOff>
      <xdr:row>9</xdr:row>
      <xdr:rowOff>60960</xdr:rowOff>
    </xdr:to>
    <xdr:graphicFrame macro="">
      <xdr:nvGraphicFramePr>
        <xdr:cNvPr id="43" name="Chart 42">
          <a:extLst>
            <a:ext uri="{FF2B5EF4-FFF2-40B4-BE49-F238E27FC236}">
              <a16:creationId xmlns:a16="http://schemas.microsoft.com/office/drawing/2014/main" id="{10EBD0B1-68DE-423A-A128-A214AB607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297180</xdr:colOff>
      <xdr:row>7</xdr:row>
      <xdr:rowOff>106680</xdr:rowOff>
    </xdr:from>
    <xdr:to>
      <xdr:col>19</xdr:col>
      <xdr:colOff>68580</xdr:colOff>
      <xdr:row>9</xdr:row>
      <xdr:rowOff>53340</xdr:rowOff>
    </xdr:to>
    <xdr:graphicFrame macro="">
      <xdr:nvGraphicFramePr>
        <xdr:cNvPr id="44" name="Chart 43">
          <a:extLst>
            <a:ext uri="{FF2B5EF4-FFF2-40B4-BE49-F238E27FC236}">
              <a16:creationId xmlns:a16="http://schemas.microsoft.com/office/drawing/2014/main" id="{B708DC2F-6B12-41D5-992C-D5AF006C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525780</xdr:colOff>
          <xdr:row>9</xdr:row>
          <xdr:rowOff>139931</xdr:rowOff>
        </xdr:from>
        <xdr:to>
          <xdr:col>7</xdr:col>
          <xdr:colOff>266700</xdr:colOff>
          <xdr:row>10</xdr:row>
          <xdr:rowOff>175260</xdr:rowOff>
        </xdr:to>
        <xdr:pic>
          <xdr:nvPicPr>
            <xdr:cNvPr id="46" name="Picture 45">
              <a:extLst>
                <a:ext uri="{FF2B5EF4-FFF2-40B4-BE49-F238E27FC236}">
                  <a16:creationId xmlns:a16="http://schemas.microsoft.com/office/drawing/2014/main" id="{B1A156DE-78E7-22F3-EB86-8249EA2F75F1}"/>
                </a:ext>
              </a:extLst>
            </xdr:cNvPr>
            <xdr:cNvPicPr>
              <a:picLocks noChangeAspect="1" noChangeArrowheads="1"/>
              <a:extLst>
                <a:ext uri="{84589F7E-364E-4C9E-8A38-B11213B215E9}">
                  <a14:cameraTool cellRange="'kpi YoY'!$F$12" spid="_x0000_s9306"/>
                </a:ext>
              </a:extLst>
            </xdr:cNvPicPr>
          </xdr:nvPicPr>
          <xdr:blipFill>
            <a:blip xmlns:r="http://schemas.openxmlformats.org/officeDocument/2006/relationships" r:embed="rId6"/>
            <a:srcRect/>
            <a:stretch>
              <a:fillRect/>
            </a:stretch>
          </xdr:blipFill>
          <xdr:spPr bwMode="auto">
            <a:xfrm>
              <a:off x="3573780" y="1785851"/>
              <a:ext cx="960120" cy="2182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586740</xdr:colOff>
          <xdr:row>9</xdr:row>
          <xdr:rowOff>139418</xdr:rowOff>
        </xdr:from>
        <xdr:to>
          <xdr:col>3</xdr:col>
          <xdr:colOff>312420</xdr:colOff>
          <xdr:row>10</xdr:row>
          <xdr:rowOff>175260</xdr:rowOff>
        </xdr:to>
        <xdr:pic>
          <xdr:nvPicPr>
            <xdr:cNvPr id="51" name="Picture 50">
              <a:extLst>
                <a:ext uri="{FF2B5EF4-FFF2-40B4-BE49-F238E27FC236}">
                  <a16:creationId xmlns:a16="http://schemas.microsoft.com/office/drawing/2014/main" id="{A96C1266-61A2-1D6F-721F-4151FEF2B1C6}"/>
                </a:ext>
              </a:extLst>
            </xdr:cNvPr>
            <xdr:cNvPicPr>
              <a:picLocks noChangeAspect="1" noChangeArrowheads="1"/>
              <a:extLst>
                <a:ext uri="{84589F7E-364E-4C9E-8A38-B11213B215E9}">
                  <a14:cameraTool cellRange="'kpi YoY'!$E$12" spid="_x0000_s9307"/>
                </a:ext>
              </a:extLst>
            </xdr:cNvPicPr>
          </xdr:nvPicPr>
          <xdr:blipFill>
            <a:blip xmlns:r="http://schemas.openxmlformats.org/officeDocument/2006/relationships" r:embed="rId7"/>
            <a:srcRect/>
            <a:stretch>
              <a:fillRect/>
            </a:stretch>
          </xdr:blipFill>
          <xdr:spPr bwMode="auto">
            <a:xfrm>
              <a:off x="1196340" y="1785338"/>
              <a:ext cx="944880" cy="21872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480060</xdr:colOff>
          <xdr:row>9</xdr:row>
          <xdr:rowOff>144780</xdr:rowOff>
        </xdr:from>
        <xdr:to>
          <xdr:col>11</xdr:col>
          <xdr:colOff>171297</xdr:colOff>
          <xdr:row>11</xdr:row>
          <xdr:rowOff>0</xdr:rowOff>
        </xdr:to>
        <xdr:pic>
          <xdr:nvPicPr>
            <xdr:cNvPr id="53" name="Picture 52">
              <a:extLst>
                <a:ext uri="{FF2B5EF4-FFF2-40B4-BE49-F238E27FC236}">
                  <a16:creationId xmlns:a16="http://schemas.microsoft.com/office/drawing/2014/main" id="{127897F0-2595-5E73-6301-21D58946ABDF}"/>
                </a:ext>
              </a:extLst>
            </xdr:cNvPr>
            <xdr:cNvPicPr>
              <a:picLocks noChangeAspect="1" noChangeArrowheads="1"/>
              <a:extLst>
                <a:ext uri="{84589F7E-364E-4C9E-8A38-B11213B215E9}">
                  <a14:cameraTool cellRange="'kpi YoY'!$G$12" spid="_x0000_s9308"/>
                </a:ext>
              </a:extLst>
            </xdr:cNvPicPr>
          </xdr:nvPicPr>
          <xdr:blipFill>
            <a:blip xmlns:r="http://schemas.openxmlformats.org/officeDocument/2006/relationships" r:embed="rId8"/>
            <a:srcRect/>
            <a:stretch>
              <a:fillRect/>
            </a:stretch>
          </xdr:blipFill>
          <xdr:spPr bwMode="auto">
            <a:xfrm>
              <a:off x="5966460" y="1790700"/>
              <a:ext cx="910437"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9</xdr:row>
          <xdr:rowOff>114814</xdr:rowOff>
        </xdr:from>
        <xdr:to>
          <xdr:col>15</xdr:col>
          <xdr:colOff>60959</xdr:colOff>
          <xdr:row>10</xdr:row>
          <xdr:rowOff>152400</xdr:rowOff>
        </xdr:to>
        <xdr:pic>
          <xdr:nvPicPr>
            <xdr:cNvPr id="55" name="Picture 54">
              <a:extLst>
                <a:ext uri="{FF2B5EF4-FFF2-40B4-BE49-F238E27FC236}">
                  <a16:creationId xmlns:a16="http://schemas.microsoft.com/office/drawing/2014/main" id="{9D0F4146-2AD3-21D8-E5D2-5A0A4DDD767B}"/>
                </a:ext>
              </a:extLst>
            </xdr:cNvPr>
            <xdr:cNvPicPr>
              <a:picLocks noChangeAspect="1" noChangeArrowheads="1"/>
              <a:extLst>
                <a:ext uri="{84589F7E-364E-4C9E-8A38-B11213B215E9}">
                  <a14:cameraTool cellRange="'kpi YoY'!$H$12" spid="_x0000_s9309"/>
                </a:ext>
              </a:extLst>
            </xdr:cNvPicPr>
          </xdr:nvPicPr>
          <xdr:blipFill>
            <a:blip xmlns:r="http://schemas.openxmlformats.org/officeDocument/2006/relationships" r:embed="rId9"/>
            <a:srcRect/>
            <a:stretch>
              <a:fillRect/>
            </a:stretch>
          </xdr:blipFill>
          <xdr:spPr bwMode="auto">
            <a:xfrm>
              <a:off x="8420100" y="1760734"/>
              <a:ext cx="784859" cy="22046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434340</xdr:colOff>
          <xdr:row>9</xdr:row>
          <xdr:rowOff>152400</xdr:rowOff>
        </xdr:from>
        <xdr:to>
          <xdr:col>18</xdr:col>
          <xdr:colOff>565404</xdr:colOff>
          <xdr:row>11</xdr:row>
          <xdr:rowOff>15240</xdr:rowOff>
        </xdr:to>
        <xdr:pic>
          <xdr:nvPicPr>
            <xdr:cNvPr id="57" name="Picture 56">
              <a:extLst>
                <a:ext uri="{FF2B5EF4-FFF2-40B4-BE49-F238E27FC236}">
                  <a16:creationId xmlns:a16="http://schemas.microsoft.com/office/drawing/2014/main" id="{EBF212F8-DC0D-1F30-46F2-DC789EF30BDA}"/>
                </a:ext>
              </a:extLst>
            </xdr:cNvPr>
            <xdr:cNvPicPr>
              <a:picLocks noChangeAspect="1" noChangeArrowheads="1"/>
              <a:extLst>
                <a:ext uri="{84589F7E-364E-4C9E-8A38-B11213B215E9}">
                  <a14:cameraTool cellRange="'kpi YoY'!$I$12" spid="_x0000_s9310"/>
                </a:ext>
              </a:extLst>
            </xdr:cNvPicPr>
          </xdr:nvPicPr>
          <xdr:blipFill>
            <a:blip xmlns:r="http://schemas.openxmlformats.org/officeDocument/2006/relationships" r:embed="rId10"/>
            <a:srcRect/>
            <a:stretch>
              <a:fillRect/>
            </a:stretch>
          </xdr:blipFill>
          <xdr:spPr bwMode="auto">
            <a:xfrm>
              <a:off x="10797540" y="1798320"/>
              <a:ext cx="740664"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45720</xdr:colOff>
      <xdr:row>12</xdr:row>
      <xdr:rowOff>15240</xdr:rowOff>
    </xdr:from>
    <xdr:to>
      <xdr:col>7</xdr:col>
      <xdr:colOff>365760</xdr:colOff>
      <xdr:row>23</xdr:row>
      <xdr:rowOff>99060</xdr:rowOff>
    </xdr:to>
    <xdr:sp macro="" textlink="">
      <xdr:nvSpPr>
        <xdr:cNvPr id="58" name="Rectangle: Rounded Corners 57">
          <a:extLst>
            <a:ext uri="{FF2B5EF4-FFF2-40B4-BE49-F238E27FC236}">
              <a16:creationId xmlns:a16="http://schemas.microsoft.com/office/drawing/2014/main" id="{BA4CB8BB-3388-89E0-61FB-F1EBD6A8E34F}"/>
            </a:ext>
          </a:extLst>
        </xdr:cNvPr>
        <xdr:cNvSpPr/>
      </xdr:nvSpPr>
      <xdr:spPr>
        <a:xfrm>
          <a:off x="45720" y="2209800"/>
          <a:ext cx="4587240" cy="2095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464820</xdr:colOff>
      <xdr:row>12</xdr:row>
      <xdr:rowOff>15240</xdr:rowOff>
    </xdr:from>
    <xdr:to>
      <xdr:col>14</xdr:col>
      <xdr:colOff>228600</xdr:colOff>
      <xdr:row>23</xdr:row>
      <xdr:rowOff>99060</xdr:rowOff>
    </xdr:to>
    <xdr:sp macro="" textlink="">
      <xdr:nvSpPr>
        <xdr:cNvPr id="59" name="Rectangle: Rounded Corners 58">
          <a:extLst>
            <a:ext uri="{FF2B5EF4-FFF2-40B4-BE49-F238E27FC236}">
              <a16:creationId xmlns:a16="http://schemas.microsoft.com/office/drawing/2014/main" id="{6C9AB765-B928-4BCD-8E13-54A501D3EA12}"/>
            </a:ext>
          </a:extLst>
        </xdr:cNvPr>
        <xdr:cNvSpPr/>
      </xdr:nvSpPr>
      <xdr:spPr>
        <a:xfrm>
          <a:off x="4732020" y="2209800"/>
          <a:ext cx="4030980" cy="2095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342900</xdr:colOff>
      <xdr:row>12</xdr:row>
      <xdr:rowOff>7620</xdr:rowOff>
    </xdr:from>
    <xdr:to>
      <xdr:col>19</xdr:col>
      <xdr:colOff>45720</xdr:colOff>
      <xdr:row>23</xdr:row>
      <xdr:rowOff>91440</xdr:rowOff>
    </xdr:to>
    <xdr:sp macro="" textlink="">
      <xdr:nvSpPr>
        <xdr:cNvPr id="60" name="Rectangle: Rounded Corners 59">
          <a:extLst>
            <a:ext uri="{FF2B5EF4-FFF2-40B4-BE49-F238E27FC236}">
              <a16:creationId xmlns:a16="http://schemas.microsoft.com/office/drawing/2014/main" id="{9C1D1EEE-07B5-424F-9129-8A9BF7B30CE1}"/>
            </a:ext>
          </a:extLst>
        </xdr:cNvPr>
        <xdr:cNvSpPr/>
      </xdr:nvSpPr>
      <xdr:spPr>
        <a:xfrm>
          <a:off x="8877300" y="2202180"/>
          <a:ext cx="2750820" cy="2095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60960</xdr:colOff>
      <xdr:row>24</xdr:row>
      <xdr:rowOff>15240</xdr:rowOff>
    </xdr:from>
    <xdr:to>
      <xdr:col>7</xdr:col>
      <xdr:colOff>381000</xdr:colOff>
      <xdr:row>35</xdr:row>
      <xdr:rowOff>99060</xdr:rowOff>
    </xdr:to>
    <xdr:sp macro="" textlink="">
      <xdr:nvSpPr>
        <xdr:cNvPr id="61" name="Rectangle: Rounded Corners 60">
          <a:extLst>
            <a:ext uri="{FF2B5EF4-FFF2-40B4-BE49-F238E27FC236}">
              <a16:creationId xmlns:a16="http://schemas.microsoft.com/office/drawing/2014/main" id="{FF599B78-DB4C-422E-B608-1C3F35E8D54F}"/>
            </a:ext>
          </a:extLst>
        </xdr:cNvPr>
        <xdr:cNvSpPr/>
      </xdr:nvSpPr>
      <xdr:spPr>
        <a:xfrm>
          <a:off x="60960" y="4404360"/>
          <a:ext cx="4587240" cy="2095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464820</xdr:colOff>
      <xdr:row>24</xdr:row>
      <xdr:rowOff>15240</xdr:rowOff>
    </xdr:from>
    <xdr:to>
      <xdr:col>13</xdr:col>
      <xdr:colOff>175260</xdr:colOff>
      <xdr:row>35</xdr:row>
      <xdr:rowOff>99060</xdr:rowOff>
    </xdr:to>
    <xdr:sp macro="" textlink="">
      <xdr:nvSpPr>
        <xdr:cNvPr id="62" name="Rectangle: Rounded Corners 61">
          <a:extLst>
            <a:ext uri="{FF2B5EF4-FFF2-40B4-BE49-F238E27FC236}">
              <a16:creationId xmlns:a16="http://schemas.microsoft.com/office/drawing/2014/main" id="{A0595A70-230F-4470-B05E-4500627C00CC}"/>
            </a:ext>
          </a:extLst>
        </xdr:cNvPr>
        <xdr:cNvSpPr/>
      </xdr:nvSpPr>
      <xdr:spPr>
        <a:xfrm>
          <a:off x="4732020" y="4404360"/>
          <a:ext cx="3368040" cy="2095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266700</xdr:colOff>
      <xdr:row>23</xdr:row>
      <xdr:rowOff>160020</xdr:rowOff>
    </xdr:from>
    <xdr:to>
      <xdr:col>19</xdr:col>
      <xdr:colOff>76200</xdr:colOff>
      <xdr:row>35</xdr:row>
      <xdr:rowOff>60960</xdr:rowOff>
    </xdr:to>
    <xdr:sp macro="" textlink="">
      <xdr:nvSpPr>
        <xdr:cNvPr id="63" name="Rectangle: Rounded Corners 62">
          <a:extLst>
            <a:ext uri="{FF2B5EF4-FFF2-40B4-BE49-F238E27FC236}">
              <a16:creationId xmlns:a16="http://schemas.microsoft.com/office/drawing/2014/main" id="{A583E925-F173-40A7-823E-84E4428813D6}"/>
            </a:ext>
          </a:extLst>
        </xdr:cNvPr>
        <xdr:cNvSpPr/>
      </xdr:nvSpPr>
      <xdr:spPr>
        <a:xfrm>
          <a:off x="8191500" y="4366260"/>
          <a:ext cx="3467100" cy="20955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396240</xdr:colOff>
      <xdr:row>12</xdr:row>
      <xdr:rowOff>30480</xdr:rowOff>
    </xdr:from>
    <xdr:to>
      <xdr:col>6</xdr:col>
      <xdr:colOff>0</xdr:colOff>
      <xdr:row>14</xdr:row>
      <xdr:rowOff>22860</xdr:rowOff>
    </xdr:to>
    <xdr:sp macro="" textlink="">
      <xdr:nvSpPr>
        <xdr:cNvPr id="64" name="Rectangle: Rounded Corners 63">
          <a:extLst>
            <a:ext uri="{FF2B5EF4-FFF2-40B4-BE49-F238E27FC236}">
              <a16:creationId xmlns:a16="http://schemas.microsoft.com/office/drawing/2014/main" id="{2E7916D7-0217-32CD-CD4E-1E50643B7706}"/>
            </a:ext>
          </a:extLst>
        </xdr:cNvPr>
        <xdr:cNvSpPr/>
      </xdr:nvSpPr>
      <xdr:spPr>
        <a:xfrm>
          <a:off x="1005840" y="2225040"/>
          <a:ext cx="2651760" cy="358140"/>
        </a:xfrm>
        <a:prstGeom prst="roundRect">
          <a:avLst/>
        </a:prstGeom>
        <a:gradFill>
          <a:gsLst>
            <a:gs pos="0">
              <a:schemeClr val="tx1">
                <a:lumMod val="95000"/>
                <a:lumOff val="5000"/>
              </a:schemeClr>
            </a:gs>
            <a:gs pos="100000">
              <a:schemeClr val="bg2">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Bahnschrift SemiBold" panose="020B0502040204020203" pitchFamily="34" charset="0"/>
            </a:rPr>
            <a:t>SALES</a:t>
          </a:r>
          <a:r>
            <a:rPr lang="en-US" sz="1400" b="1" baseline="0">
              <a:latin typeface="Bahnschrift SemiBold" panose="020B0502040204020203" pitchFamily="34" charset="0"/>
            </a:rPr>
            <a:t> AND PROFIT ANALYSIS</a:t>
          </a:r>
          <a:endParaRPr lang="en-US" sz="1400" b="1">
            <a:latin typeface="Bahnschrift SemiBold" panose="020B0502040204020203" pitchFamily="34" charset="0"/>
          </a:endParaRPr>
        </a:p>
      </xdr:txBody>
    </xdr:sp>
    <xdr:clientData/>
  </xdr:twoCellAnchor>
  <xdr:twoCellAnchor>
    <xdr:from>
      <xdr:col>8</xdr:col>
      <xdr:colOff>556260</xdr:colOff>
      <xdr:row>12</xdr:row>
      <xdr:rowOff>45720</xdr:rowOff>
    </xdr:from>
    <xdr:to>
      <xdr:col>13</xdr:col>
      <xdr:colOff>160020</xdr:colOff>
      <xdr:row>14</xdr:row>
      <xdr:rowOff>38100</xdr:rowOff>
    </xdr:to>
    <xdr:sp macro="" textlink="">
      <xdr:nvSpPr>
        <xdr:cNvPr id="65" name="Rectangle: Rounded Corners 64">
          <a:extLst>
            <a:ext uri="{FF2B5EF4-FFF2-40B4-BE49-F238E27FC236}">
              <a16:creationId xmlns:a16="http://schemas.microsoft.com/office/drawing/2014/main" id="{85B27863-1771-4B27-AE09-73C5CEC88268}"/>
            </a:ext>
          </a:extLst>
        </xdr:cNvPr>
        <xdr:cNvSpPr/>
      </xdr:nvSpPr>
      <xdr:spPr>
        <a:xfrm>
          <a:off x="5433060" y="2240280"/>
          <a:ext cx="2651760" cy="358140"/>
        </a:xfrm>
        <a:prstGeom prst="roundRect">
          <a:avLst/>
        </a:prstGeom>
        <a:gradFill>
          <a:gsLst>
            <a:gs pos="0">
              <a:schemeClr val="tx1">
                <a:lumMod val="95000"/>
                <a:lumOff val="5000"/>
              </a:schemeClr>
            </a:gs>
            <a:gs pos="100000">
              <a:schemeClr val="bg2">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Bahnschrift SemiBold" panose="020B0502040204020203" pitchFamily="34" charset="0"/>
            </a:rPr>
            <a:t>CATEGORY WISE PROFIT</a:t>
          </a:r>
        </a:p>
      </xdr:txBody>
    </xdr:sp>
    <xdr:clientData/>
  </xdr:twoCellAnchor>
  <xdr:twoCellAnchor>
    <xdr:from>
      <xdr:col>0</xdr:col>
      <xdr:colOff>243840</xdr:colOff>
      <xdr:row>24</xdr:row>
      <xdr:rowOff>38100</xdr:rowOff>
    </xdr:from>
    <xdr:to>
      <xdr:col>4</xdr:col>
      <xdr:colOff>457200</xdr:colOff>
      <xdr:row>26</xdr:row>
      <xdr:rowOff>30480</xdr:rowOff>
    </xdr:to>
    <xdr:sp macro="" textlink="">
      <xdr:nvSpPr>
        <xdr:cNvPr id="66" name="Rectangle: Rounded Corners 65">
          <a:extLst>
            <a:ext uri="{FF2B5EF4-FFF2-40B4-BE49-F238E27FC236}">
              <a16:creationId xmlns:a16="http://schemas.microsoft.com/office/drawing/2014/main" id="{09782660-21E3-4070-94B9-25A73D4D855C}"/>
            </a:ext>
          </a:extLst>
        </xdr:cNvPr>
        <xdr:cNvSpPr/>
      </xdr:nvSpPr>
      <xdr:spPr>
        <a:xfrm>
          <a:off x="243840" y="4427220"/>
          <a:ext cx="2651760" cy="358140"/>
        </a:xfrm>
        <a:prstGeom prst="roundRect">
          <a:avLst/>
        </a:prstGeom>
        <a:gradFill>
          <a:gsLst>
            <a:gs pos="0">
              <a:schemeClr val="tx1">
                <a:lumMod val="95000"/>
                <a:lumOff val="5000"/>
              </a:schemeClr>
            </a:gs>
            <a:gs pos="100000">
              <a:schemeClr val="bg2">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Bahnschrift SemiBold" panose="020B0502040204020203" pitchFamily="34" charset="0"/>
            </a:rPr>
            <a:t>SALES BY STATE</a:t>
          </a:r>
        </a:p>
      </xdr:txBody>
    </xdr:sp>
    <xdr:clientData/>
  </xdr:twoCellAnchor>
  <xdr:twoCellAnchor>
    <xdr:from>
      <xdr:col>8</xdr:col>
      <xdr:colOff>38100</xdr:colOff>
      <xdr:row>24</xdr:row>
      <xdr:rowOff>15240</xdr:rowOff>
    </xdr:from>
    <xdr:to>
      <xdr:col>12</xdr:col>
      <xdr:colOff>365760</xdr:colOff>
      <xdr:row>26</xdr:row>
      <xdr:rowOff>7620</xdr:rowOff>
    </xdr:to>
    <xdr:sp macro="" textlink="">
      <xdr:nvSpPr>
        <xdr:cNvPr id="67" name="Rectangle: Rounded Corners 66">
          <a:extLst>
            <a:ext uri="{FF2B5EF4-FFF2-40B4-BE49-F238E27FC236}">
              <a16:creationId xmlns:a16="http://schemas.microsoft.com/office/drawing/2014/main" id="{A8F06252-4536-4C45-80EF-9CD9F21A86FA}"/>
            </a:ext>
          </a:extLst>
        </xdr:cNvPr>
        <xdr:cNvSpPr/>
      </xdr:nvSpPr>
      <xdr:spPr>
        <a:xfrm>
          <a:off x="4914900" y="4404360"/>
          <a:ext cx="2766060" cy="358140"/>
        </a:xfrm>
        <a:prstGeom prst="roundRect">
          <a:avLst/>
        </a:prstGeom>
        <a:gradFill>
          <a:gsLst>
            <a:gs pos="0">
              <a:schemeClr val="tx1">
                <a:lumMod val="95000"/>
                <a:lumOff val="5000"/>
              </a:schemeClr>
            </a:gs>
            <a:gs pos="100000">
              <a:schemeClr val="bg2">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Bahnschrift SemiBold" panose="020B0502040204020203" pitchFamily="34" charset="0"/>
            </a:rPr>
            <a:t>TOP 5 SUB CATEGORIES</a:t>
          </a:r>
        </a:p>
      </xdr:txBody>
    </xdr:sp>
    <xdr:clientData/>
  </xdr:twoCellAnchor>
  <xdr:twoCellAnchor>
    <xdr:from>
      <xdr:col>13</xdr:col>
      <xdr:colOff>510540</xdr:colOff>
      <xdr:row>23</xdr:row>
      <xdr:rowOff>167640</xdr:rowOff>
    </xdr:from>
    <xdr:to>
      <xdr:col>18</xdr:col>
      <xdr:colOff>205740</xdr:colOff>
      <xdr:row>25</xdr:row>
      <xdr:rowOff>160020</xdr:rowOff>
    </xdr:to>
    <xdr:sp macro="" textlink="">
      <xdr:nvSpPr>
        <xdr:cNvPr id="68" name="Rectangle: Rounded Corners 67">
          <a:extLst>
            <a:ext uri="{FF2B5EF4-FFF2-40B4-BE49-F238E27FC236}">
              <a16:creationId xmlns:a16="http://schemas.microsoft.com/office/drawing/2014/main" id="{77BB9E39-4C45-4D59-A037-3789AA761261}"/>
            </a:ext>
          </a:extLst>
        </xdr:cNvPr>
        <xdr:cNvSpPr/>
      </xdr:nvSpPr>
      <xdr:spPr>
        <a:xfrm>
          <a:off x="8435340" y="4373880"/>
          <a:ext cx="2743200" cy="358140"/>
        </a:xfrm>
        <a:prstGeom prst="roundRect">
          <a:avLst/>
        </a:prstGeom>
        <a:gradFill>
          <a:gsLst>
            <a:gs pos="0">
              <a:schemeClr val="tx1">
                <a:lumMod val="95000"/>
                <a:lumOff val="5000"/>
              </a:schemeClr>
            </a:gs>
            <a:gs pos="100000">
              <a:schemeClr val="bg2">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Bahnschrift SemiBold" panose="020B0502040204020203" pitchFamily="34" charset="0"/>
            </a:rPr>
            <a:t>FILTERS</a:t>
          </a:r>
        </a:p>
      </xdr:txBody>
    </xdr:sp>
    <xdr:clientData/>
  </xdr:twoCellAnchor>
  <xdr:twoCellAnchor>
    <xdr:from>
      <xdr:col>14</xdr:col>
      <xdr:colOff>556260</xdr:colOff>
      <xdr:row>12</xdr:row>
      <xdr:rowOff>7620</xdr:rowOff>
    </xdr:from>
    <xdr:to>
      <xdr:col>18</xdr:col>
      <xdr:colOff>502920</xdr:colOff>
      <xdr:row>14</xdr:row>
      <xdr:rowOff>0</xdr:rowOff>
    </xdr:to>
    <xdr:sp macro="" textlink="">
      <xdr:nvSpPr>
        <xdr:cNvPr id="69" name="Rectangle: Rounded Corners 68">
          <a:extLst>
            <a:ext uri="{FF2B5EF4-FFF2-40B4-BE49-F238E27FC236}">
              <a16:creationId xmlns:a16="http://schemas.microsoft.com/office/drawing/2014/main" id="{7CC2823A-922F-4D5F-BF30-884CB6F26CD6}"/>
            </a:ext>
          </a:extLst>
        </xdr:cNvPr>
        <xdr:cNvSpPr/>
      </xdr:nvSpPr>
      <xdr:spPr>
        <a:xfrm>
          <a:off x="9090660" y="2202180"/>
          <a:ext cx="2385060" cy="358140"/>
        </a:xfrm>
        <a:prstGeom prst="roundRect">
          <a:avLst/>
        </a:prstGeom>
        <a:gradFill>
          <a:gsLst>
            <a:gs pos="0">
              <a:schemeClr val="tx1">
                <a:lumMod val="95000"/>
                <a:lumOff val="5000"/>
              </a:schemeClr>
            </a:gs>
            <a:gs pos="100000">
              <a:schemeClr val="bg2">
                <a:lumMod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Bahnschrift SemiBold" panose="020B0502040204020203" pitchFamily="34" charset="0"/>
            </a:rPr>
            <a:t>CATEGORY</a:t>
          </a:r>
          <a:r>
            <a:rPr lang="en-US" sz="1200" b="1" baseline="0">
              <a:latin typeface="Bahnschrift SemiBold" panose="020B0502040204020203" pitchFamily="34" charset="0"/>
            </a:rPr>
            <a:t> WISE SALES SHARE %</a:t>
          </a:r>
          <a:endParaRPr lang="en-US" sz="1200" b="1">
            <a:latin typeface="Bahnschrift SemiBold" panose="020B0502040204020203" pitchFamily="34" charset="0"/>
          </a:endParaRPr>
        </a:p>
      </xdr:txBody>
    </xdr:sp>
    <xdr:clientData/>
  </xdr:twoCellAnchor>
  <xdr:twoCellAnchor>
    <xdr:from>
      <xdr:col>0</xdr:col>
      <xdr:colOff>182880</xdr:colOff>
      <xdr:row>14</xdr:row>
      <xdr:rowOff>91440</xdr:rowOff>
    </xdr:from>
    <xdr:to>
      <xdr:col>7</xdr:col>
      <xdr:colOff>274320</xdr:colOff>
      <xdr:row>22</xdr:row>
      <xdr:rowOff>106680</xdr:rowOff>
    </xdr:to>
    <xdr:graphicFrame macro="">
      <xdr:nvGraphicFramePr>
        <xdr:cNvPr id="70" name="Chart 69">
          <a:extLst>
            <a:ext uri="{FF2B5EF4-FFF2-40B4-BE49-F238E27FC236}">
              <a16:creationId xmlns:a16="http://schemas.microsoft.com/office/drawing/2014/main" id="{E58B13F5-D308-41DF-96F4-0A3848D6E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190500</xdr:colOff>
      <xdr:row>14</xdr:row>
      <xdr:rowOff>60960</xdr:rowOff>
    </xdr:from>
    <xdr:to>
      <xdr:col>13</xdr:col>
      <xdr:colOff>579120</xdr:colOff>
      <xdr:row>23</xdr:row>
      <xdr:rowOff>7620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FE16A2C7-E4E5-48D2-A481-FA053437F6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67300" y="2621280"/>
              <a:ext cx="3436620" cy="1592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381000</xdr:colOff>
      <xdr:row>14</xdr:row>
      <xdr:rowOff>0</xdr:rowOff>
    </xdr:from>
    <xdr:to>
      <xdr:col>19</xdr:col>
      <xdr:colOff>22860</xdr:colOff>
      <xdr:row>23</xdr:row>
      <xdr:rowOff>21660</xdr:rowOff>
    </xdr:to>
    <xdr:graphicFrame macro="">
      <xdr:nvGraphicFramePr>
        <xdr:cNvPr id="75" name="Chart 74">
          <a:extLst>
            <a:ext uri="{FF2B5EF4-FFF2-40B4-BE49-F238E27FC236}">
              <a16:creationId xmlns:a16="http://schemas.microsoft.com/office/drawing/2014/main" id="{D015EBAE-1F18-42A1-9C0E-3993883E1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114300</xdr:colOff>
      <xdr:row>26</xdr:row>
      <xdr:rowOff>22860</xdr:rowOff>
    </xdr:from>
    <xdr:to>
      <xdr:col>7</xdr:col>
      <xdr:colOff>342900</xdr:colOff>
      <xdr:row>35</xdr:row>
      <xdr:rowOff>45720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82DD1186-5E5D-407A-B344-E7B16F6308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4300" y="4777740"/>
              <a:ext cx="4495800" cy="1668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464820</xdr:colOff>
      <xdr:row>25</xdr:row>
      <xdr:rowOff>175260</xdr:rowOff>
    </xdr:from>
    <xdr:to>
      <xdr:col>13</xdr:col>
      <xdr:colOff>220980</xdr:colOff>
      <xdr:row>35</xdr:row>
      <xdr:rowOff>60960</xdr:rowOff>
    </xdr:to>
    <xdr:graphicFrame macro="">
      <xdr:nvGraphicFramePr>
        <xdr:cNvPr id="77" name="Chart 76">
          <a:extLst>
            <a:ext uri="{FF2B5EF4-FFF2-40B4-BE49-F238E27FC236}">
              <a16:creationId xmlns:a16="http://schemas.microsoft.com/office/drawing/2014/main" id="{2E94ABA5-2E37-4123-B5F5-83675C289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251460</xdr:colOff>
      <xdr:row>26</xdr:row>
      <xdr:rowOff>99061</xdr:rowOff>
    </xdr:from>
    <xdr:to>
      <xdr:col>15</xdr:col>
      <xdr:colOff>160020</xdr:colOff>
      <xdr:row>34</xdr:row>
      <xdr:rowOff>152401</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020AB241-303D-4B60-BA85-4281A44D5C4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176260" y="4804411"/>
              <a:ext cx="1127760" cy="1501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327660</xdr:colOff>
      <xdr:row>26</xdr:row>
      <xdr:rowOff>114301</xdr:rowOff>
    </xdr:from>
    <xdr:to>
      <xdr:col>19</xdr:col>
      <xdr:colOff>76200</xdr:colOff>
      <xdr:row>34</xdr:row>
      <xdr:rowOff>121921</xdr:rowOff>
    </xdr:to>
    <mc:AlternateContent xmlns:mc="http://schemas.openxmlformats.org/markup-compatibility/2006">
      <mc:Choice xmlns:a14="http://schemas.microsoft.com/office/drawing/2010/main" Requires="a14">
        <xdr:graphicFrame macro="">
          <xdr:nvGraphicFramePr>
            <xdr:cNvPr id="82" name="Year 1">
              <a:extLst>
                <a:ext uri="{FF2B5EF4-FFF2-40B4-BE49-F238E27FC236}">
                  <a16:creationId xmlns:a16="http://schemas.microsoft.com/office/drawing/2014/main" id="{956F5E5D-429F-4506-A967-3A36CC2E0AD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90860" y="4819651"/>
              <a:ext cx="96774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243840</xdr:colOff>
      <xdr:row>26</xdr:row>
      <xdr:rowOff>114301</xdr:rowOff>
    </xdr:from>
    <xdr:to>
      <xdr:col>17</xdr:col>
      <xdr:colOff>251460</xdr:colOff>
      <xdr:row>34</xdr:row>
      <xdr:rowOff>152401</xdr:rowOff>
    </xdr:to>
    <mc:AlternateContent xmlns:mc="http://schemas.openxmlformats.org/markup-compatibility/2006">
      <mc:Choice xmlns:a14="http://schemas.microsoft.com/office/drawing/2010/main" Requires="a14">
        <xdr:graphicFrame macro="">
          <xdr:nvGraphicFramePr>
            <xdr:cNvPr id="83" name="Segment 1">
              <a:extLst>
                <a:ext uri="{FF2B5EF4-FFF2-40B4-BE49-F238E27FC236}">
                  <a16:creationId xmlns:a16="http://schemas.microsoft.com/office/drawing/2014/main" id="{8D682FAD-8D90-4724-B5FC-FC50A28B65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387840" y="4819651"/>
              <a:ext cx="122682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121920</xdr:colOff>
      <xdr:row>5</xdr:row>
      <xdr:rowOff>102870</xdr:rowOff>
    </xdr:from>
    <xdr:to>
      <xdr:col>12</xdr:col>
      <xdr:colOff>388620</xdr:colOff>
      <xdr:row>20</xdr:row>
      <xdr:rowOff>102870</xdr:rowOff>
    </xdr:to>
    <xdr:graphicFrame macro="">
      <xdr:nvGraphicFramePr>
        <xdr:cNvPr id="2" name="Chart 1">
          <a:extLst>
            <a:ext uri="{FF2B5EF4-FFF2-40B4-BE49-F238E27FC236}">
              <a16:creationId xmlns:a16="http://schemas.microsoft.com/office/drawing/2014/main" id="{19D27650-2C9A-AA9A-BEFE-596A1422C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17</xdr:row>
      <xdr:rowOff>175260</xdr:rowOff>
    </xdr:from>
    <xdr:to>
      <xdr:col>1</xdr:col>
      <xdr:colOff>358140</xdr:colOff>
      <xdr:row>20</xdr:row>
      <xdr:rowOff>7620</xdr:rowOff>
    </xdr:to>
    <xdr:graphicFrame macro="">
      <xdr:nvGraphicFramePr>
        <xdr:cNvPr id="3" name="Chart 2">
          <a:extLst>
            <a:ext uri="{FF2B5EF4-FFF2-40B4-BE49-F238E27FC236}">
              <a16:creationId xmlns:a16="http://schemas.microsoft.com/office/drawing/2014/main" id="{D3A53D5F-A9C9-A4FC-2DA2-8E9814D41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198120</xdr:colOff>
      <xdr:row>18</xdr:row>
      <xdr:rowOff>7620</xdr:rowOff>
    </xdr:from>
    <xdr:to>
      <xdr:col>4</xdr:col>
      <xdr:colOff>662940</xdr:colOff>
      <xdr:row>20</xdr:row>
      <xdr:rowOff>22860</xdr:rowOff>
    </xdr:to>
    <xdr:graphicFrame macro="">
      <xdr:nvGraphicFramePr>
        <xdr:cNvPr id="4" name="Chart 3">
          <a:extLst>
            <a:ext uri="{FF2B5EF4-FFF2-40B4-BE49-F238E27FC236}">
              <a16:creationId xmlns:a16="http://schemas.microsoft.com/office/drawing/2014/main" id="{6C1C0338-7776-E5B6-15C2-73519FF8D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137160</xdr:colOff>
      <xdr:row>17</xdr:row>
      <xdr:rowOff>152400</xdr:rowOff>
    </xdr:from>
    <xdr:to>
      <xdr:col>7</xdr:col>
      <xdr:colOff>434340</xdr:colOff>
      <xdr:row>20</xdr:row>
      <xdr:rowOff>0</xdr:rowOff>
    </xdr:to>
    <xdr:graphicFrame macro="">
      <xdr:nvGraphicFramePr>
        <xdr:cNvPr id="5" name="Chart 4">
          <a:extLst>
            <a:ext uri="{FF2B5EF4-FFF2-40B4-BE49-F238E27FC236}">
              <a16:creationId xmlns:a16="http://schemas.microsoft.com/office/drawing/2014/main" id="{1193960D-9CE6-05B6-EC00-EB2C06098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190500</xdr:colOff>
      <xdr:row>17</xdr:row>
      <xdr:rowOff>167640</xdr:rowOff>
    </xdr:from>
    <xdr:to>
      <xdr:col>10</xdr:col>
      <xdr:colOff>525780</xdr:colOff>
      <xdr:row>19</xdr:row>
      <xdr:rowOff>167640</xdr:rowOff>
    </xdr:to>
    <xdr:graphicFrame macro="">
      <xdr:nvGraphicFramePr>
        <xdr:cNvPr id="6" name="Chart 5">
          <a:extLst>
            <a:ext uri="{FF2B5EF4-FFF2-40B4-BE49-F238E27FC236}">
              <a16:creationId xmlns:a16="http://schemas.microsoft.com/office/drawing/2014/main" id="{7C7013ED-9B6B-F345-BDF3-4B24FA1FE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68580</xdr:colOff>
      <xdr:row>18</xdr:row>
      <xdr:rowOff>0</xdr:rowOff>
    </xdr:from>
    <xdr:to>
      <xdr:col>13</xdr:col>
      <xdr:colOff>624840</xdr:colOff>
      <xdr:row>20</xdr:row>
      <xdr:rowOff>22860</xdr:rowOff>
    </xdr:to>
    <xdr:graphicFrame macro="">
      <xdr:nvGraphicFramePr>
        <xdr:cNvPr id="7" name="Chart 6">
          <a:extLst>
            <a:ext uri="{FF2B5EF4-FFF2-40B4-BE49-F238E27FC236}">
              <a16:creationId xmlns:a16="http://schemas.microsoft.com/office/drawing/2014/main" id="{E7A244F6-CAD3-0D75-BFD7-FBD0DDDF7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780.717305439815" createdVersion="8" refreshedVersion="8" minRefreshableVersion="3" recordCount="9994" xr:uid="{6A2D2E5B-00A6-449C-B5E1-A89242F23F5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832369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811126-A1E9-46B4-BB5D-7FB0AF676955}" name="PivotTable1"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4">
      <pivotArea collapsedLevelsAreSubtotals="1" fieldPosition="0">
        <references count="1">
          <reference field="22" count="1">
            <x v="1"/>
          </reference>
        </references>
      </pivotArea>
    </format>
    <format dxfId="13">
      <pivotArea collapsedLevelsAreSubtotals="1" fieldPosition="0">
        <references count="1">
          <reference field="22" count="1">
            <x v="2"/>
          </reference>
        </references>
      </pivotArea>
    </format>
    <format dxfId="12">
      <pivotArea collapsedLevelsAreSubtotals="1" fieldPosition="0">
        <references count="1">
          <reference field="22" count="1">
            <x v="3"/>
          </reference>
        </references>
      </pivotArea>
    </format>
    <format dxfId="11">
      <pivotArea collapsedLevelsAreSubtotals="1" fieldPosition="0">
        <references count="1">
          <reference field="22" count="1">
            <x v="4"/>
          </reference>
        </references>
      </pivotArea>
    </format>
    <format dxfId="10">
      <pivotArea collapsedLevelsAreSubtotals="1" fieldPosition="0">
        <references count="1">
          <reference field="22" count="1">
            <x v="5"/>
          </reference>
        </references>
      </pivotArea>
    </format>
    <format dxfId="9">
      <pivotArea collapsedLevelsAreSubtotals="1" fieldPosition="0">
        <references count="1">
          <reference field="22" count="1">
            <x v="6"/>
          </reference>
        </references>
      </pivotArea>
    </format>
    <format dxfId="8">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6">
      <pivotArea collapsedLevelsAreSubtotals="1" fieldPosition="0">
        <references count="1">
          <reference field="22" count="1">
            <x v="9"/>
          </reference>
        </references>
      </pivotArea>
    </format>
    <format dxfId="5">
      <pivotArea collapsedLevelsAreSubtotals="1" fieldPosition="0">
        <references count="1">
          <reference field="22" count="1">
            <x v="10"/>
          </reference>
        </references>
      </pivotArea>
    </format>
    <format dxfId="4">
      <pivotArea collapsedLevelsAreSubtotals="1" fieldPosition="0">
        <references count="1">
          <reference field="22" count="1">
            <x v="11"/>
          </reference>
        </references>
      </pivotArea>
    </format>
    <format dxfId="3">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EDEA92-D120-4819-AB21-448A5693F16E}" name="PivotTable2"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366B90-61AA-4344-A01D-F7DD1BD1163B}" name="PivotTable3"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15" count="1" selected="0">
            <x v="0"/>
          </reference>
        </references>
      </pivotArea>
    </chartFormat>
    <chartFormat chart="23" format="7">
      <pivotArea type="data" outline="0" fieldPosition="0">
        <references count="2">
          <reference field="4294967294" count="1" selected="0">
            <x v="0"/>
          </reference>
          <reference field="15" count="1" selected="0">
            <x v="1"/>
          </reference>
        </references>
      </pivotArea>
    </chartFormat>
    <chartFormat chart="2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197179-4B2F-422B-9A14-272D5AD5428B}" name="PivotTable4"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AFE27B-4439-44D4-AAF1-EDB17059D2F8}" name="PivotTable7"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1">
    <format dxfId="2">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35D9D9-D62D-4E96-9E01-0FC0CEA749C3}" name="PivotTable12"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C141E4-6F4F-4184-9EFD-3C2DABE5EFED}" name="PivotTable11"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88C660-969E-4B9C-A4FC-823B22E3E6FC}" name="PivotTable10"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48C25A-2B4B-45BC-8527-DAE4EA5B528E}" name="PivotTable9"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D1AEAC-3ED2-49AF-9657-DB247C126AF7}" name="PivotTable8"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CA7C64-9273-45BC-A20F-EC9BD366FB53}" name="PivotTable13" cacheId="2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pivotFields>
  <rowFields count="2">
    <field x="24"/>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5A790C-E734-4CA6-AEA2-BF2CA4B2F727}"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B4A29E-9E2A-4B1B-A3F2-ACCAECF4365A}" sourceName="Year">
  <pivotTables>
    <pivotTable tabId="4" name="PivotTable2"/>
    <pivotTable tabId="3" name="PivotTable1"/>
    <pivotTable tabId="5" name="PivotTable3"/>
    <pivotTable tabId="8" name="PivotTable10"/>
    <pivotTable tabId="8" name="PivotTable11"/>
    <pivotTable tabId="8" name="PivotTable12"/>
    <pivotTable tabId="8" name="PivotTable8"/>
    <pivotTable tabId="8" name="PivotTable9"/>
    <pivotTable tabId="6" name="PivotTable4"/>
    <pivotTable tabId="7" name="PivotTable7"/>
  </pivotTables>
  <data>
    <tabular pivotCacheId="8323694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05AA73-C5DC-498A-9727-921A72095FF1}" sourceName="Segment">
  <pivotTables>
    <pivotTable tabId="4" name="PivotTable2"/>
    <pivotTable tabId="3" name="PivotTable1"/>
    <pivotTable tabId="5" name="PivotTable3"/>
    <pivotTable tabId="8" name="PivotTable10"/>
    <pivotTable tabId="8" name="PivotTable11"/>
    <pivotTable tabId="8" name="PivotTable12"/>
    <pivotTable tabId="8" name="PivotTable8"/>
    <pivotTable tabId="8" name="PivotTable9"/>
    <pivotTable tabId="10" name="PivotTable13"/>
    <pivotTable tabId="6" name="PivotTable4"/>
    <pivotTable tabId="7" name="PivotTable7"/>
  </pivotTables>
  <data>
    <tabular pivotCacheId="8323694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F0AA25-F2AC-471D-9ED4-299F5636A8B1}" sourceName="Region">
  <pivotTables>
    <pivotTable tabId="4" name="PivotTable2"/>
    <pivotTable tabId="3" name="PivotTable1"/>
    <pivotTable tabId="5" name="PivotTable3"/>
    <pivotTable tabId="8" name="PivotTable10"/>
    <pivotTable tabId="8" name="PivotTable11"/>
    <pivotTable tabId="8" name="PivotTable12"/>
    <pivotTable tabId="8" name="PivotTable8"/>
    <pivotTable tabId="8" name="PivotTable9"/>
    <pivotTable tabId="10" name="PivotTable13"/>
    <pivotTable tabId="6" name="PivotTable4"/>
    <pivotTable tabId="7" name="PivotTable7"/>
  </pivotTables>
  <data>
    <tabular pivotCacheId="8323694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5B4439-92E5-4769-A1E9-2F2C134ABD8F}" cache="Slicer_Year" caption="Year" rowHeight="234950"/>
  <slicer name="Segment" xr10:uid="{2F47089F-E8E5-40BA-A39B-1EDD0366FA9A}" cache="Slicer_Segment" caption="Segment" rowHeight="234950"/>
  <slicer name="Region" xr10:uid="{963EFE80-E140-4BB9-830B-C6C4B069617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094B3B6-890D-407C-B6EB-5657AC4369C8}" cache="Slicer_Year" caption="Year" style="AB" rowHeight="234950"/>
  <slicer name="Segment 1" xr10:uid="{98C6449B-27E2-431F-96F7-82805ADE39DA}" cache="Slicer_Segment" caption="Segment" style="AB" rowHeight="234950"/>
  <slicer name="Region 1" xr10:uid="{D5979C47-2DE2-4302-BA1D-4FA5DEF3CB28}"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9F88B0-D8B8-42B0-A075-F0152BEE5833}" name="Table_1" displayName="Table_1" ref="A1:V9995" tableType="queryTable" totalsRowShown="0">
  <autoFilter ref="A1:V9995" xr:uid="{8A9F88B0-D8B8-42B0-A075-F0152BEE5833}"/>
  <tableColumns count="22">
    <tableColumn id="1" xr3:uid="{998ACAC7-92B7-497A-B609-BFDAACA2E586}" uniqueName="1" name="Row ID" queryTableFieldId="1"/>
    <tableColumn id="2" xr3:uid="{6F6B4151-0B12-4213-AF51-77DAD6E0AC8E}" uniqueName="2" name="Order ID" queryTableFieldId="2" dataDxfId="29"/>
    <tableColumn id="3" xr3:uid="{075053EE-0D93-44D0-91F6-FAFEACE0BB11}" uniqueName="3" name="Year" queryTableFieldId="3"/>
    <tableColumn id="4" xr3:uid="{3EA5579D-E230-489A-A733-857CEC091940}" uniqueName="4" name="Order Date" queryTableFieldId="4" dataDxfId="28"/>
    <tableColumn id="5" xr3:uid="{2DFF3156-B5BD-4F68-A000-73897F797FBE}" uniqueName="5" name="Ship Date" queryTableFieldId="5" dataDxfId="27"/>
    <tableColumn id="6" xr3:uid="{FBD6C0BF-D0DE-4EDA-821C-3506A17D3226}" uniqueName="6" name="Ship Mode" queryTableFieldId="6" dataDxfId="26"/>
    <tableColumn id="7" xr3:uid="{915CD32B-94E2-4042-A8E4-622D5E550E27}" uniqueName="7" name="Customer ID" queryTableFieldId="7" dataDxfId="25"/>
    <tableColumn id="8" xr3:uid="{6E0F247B-2E84-4117-85BA-F6ECD6787A9D}" uniqueName="8" name="Customer Name" queryTableFieldId="8" dataDxfId="24"/>
    <tableColumn id="9" xr3:uid="{FA116389-B682-4038-8447-9E19C12E9393}" uniqueName="9" name="Segment" queryTableFieldId="9" dataDxfId="23"/>
    <tableColumn id="10" xr3:uid="{B9320373-8074-4A8E-8CCA-94DF6F8987C2}" uniqueName="10" name="Country" queryTableFieldId="10" dataDxfId="22"/>
    <tableColumn id="11" xr3:uid="{DB17EE16-75E4-4DC4-8D8D-F43331E21C8E}" uniqueName="11" name="City" queryTableFieldId="11" dataDxfId="21"/>
    <tableColumn id="12" xr3:uid="{65871B39-F5B5-42EF-86E6-B46845DC8022}" uniqueName="12" name="State" queryTableFieldId="12" dataDxfId="20"/>
    <tableColumn id="13" xr3:uid="{E5948A04-914A-4220-87B4-72CEFBE285AB}" uniqueName="13" name="Postal Code" queryTableFieldId="13"/>
    <tableColumn id="14" xr3:uid="{1FDA05D0-1A30-4BA5-ABBA-70913F3B5B4A}" uniqueName="14" name="Region" queryTableFieldId="14" dataDxfId="19"/>
    <tableColumn id="15" xr3:uid="{C7C5B357-C15B-4CAB-8F28-7226168D1322}" uniqueName="15" name="Product ID" queryTableFieldId="15" dataDxfId="18"/>
    <tableColumn id="16" xr3:uid="{53AD040B-E23C-4611-8152-739442B658D6}" uniqueName="16" name="Category" queryTableFieldId="16" dataDxfId="17"/>
    <tableColumn id="17" xr3:uid="{B11DA1DC-C867-42DD-91F0-3B77B2BD68FE}" uniqueName="17" name="Sub-Category" queryTableFieldId="17" dataDxfId="16"/>
    <tableColumn id="18" xr3:uid="{AC3CABBE-0ED8-43D1-B030-3B83563E18F3}" uniqueName="18" name="Product Name" queryTableFieldId="18" dataDxfId="15"/>
    <tableColumn id="19" xr3:uid="{EB70439F-9D1A-4BF8-9407-EFDB0BD5B481}" uniqueName="19" name="Sales" queryTableFieldId="19"/>
    <tableColumn id="20" xr3:uid="{A192480D-50D9-4618-9675-CF9E30413BC8}" uniqueName="20" name="Quantity" queryTableFieldId="20"/>
    <tableColumn id="21" xr3:uid="{C6D5EC97-7EE9-4387-AC50-A85F34FD5415}" uniqueName="21" name="Discount" queryTableFieldId="21"/>
    <tableColumn id="22" xr3:uid="{C161EAF6-355A-4A31-BB61-D5D443D82E58}" uniqueName="22" name="Profit" queryTableField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38437-22DC-4967-A617-664B5555A1C5}">
  <dimension ref="A3:C16"/>
  <sheetViews>
    <sheetView workbookViewId="0">
      <selection activeCell="C7" sqref="C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3" t="s">
        <v>10931</v>
      </c>
      <c r="B3" t="s">
        <v>10949</v>
      </c>
      <c r="C3" t="s">
        <v>10950</v>
      </c>
    </row>
    <row r="4" spans="1:3" x14ac:dyDescent="0.3">
      <c r="A4" s="4" t="s">
        <v>10937</v>
      </c>
      <c r="B4" s="5">
        <v>95365.937600000019</v>
      </c>
      <c r="C4" s="5">
        <v>9199.2699999999986</v>
      </c>
    </row>
    <row r="5" spans="1:3" x14ac:dyDescent="0.3">
      <c r="A5" s="4" t="s">
        <v>10938</v>
      </c>
      <c r="B5" s="5">
        <v>60172.649400000024</v>
      </c>
      <c r="C5" s="5">
        <v>10288.898699999991</v>
      </c>
    </row>
    <row r="6" spans="1:3" x14ac:dyDescent="0.3">
      <c r="A6" s="4" t="s">
        <v>10939</v>
      </c>
      <c r="B6" s="5">
        <v>199252.98399999991</v>
      </c>
      <c r="C6" s="5">
        <v>26806.573700000015</v>
      </c>
    </row>
    <row r="7" spans="1:3" x14ac:dyDescent="0.3">
      <c r="A7" s="4" t="s">
        <v>10940</v>
      </c>
      <c r="B7" s="5">
        <v>141851.5674</v>
      </c>
      <c r="C7" s="5">
        <v>13437.806799999998</v>
      </c>
    </row>
    <row r="8" spans="1:3" x14ac:dyDescent="0.3">
      <c r="A8" s="4" t="s">
        <v>10941</v>
      </c>
      <c r="B8" s="5">
        <v>156122.28669999994</v>
      </c>
      <c r="C8" s="5">
        <v>22308.51279999999</v>
      </c>
    </row>
    <row r="9" spans="1:3" x14ac:dyDescent="0.3">
      <c r="A9" s="4" t="s">
        <v>10942</v>
      </c>
      <c r="B9" s="5">
        <v>147082.61130000011</v>
      </c>
      <c r="C9" s="5">
        <v>20899.334500000012</v>
      </c>
    </row>
    <row r="10" spans="1:3" x14ac:dyDescent="0.3">
      <c r="A10" s="4" t="s">
        <v>10943</v>
      </c>
      <c r="B10" s="5">
        <v>149580.83800000031</v>
      </c>
      <c r="C10" s="5">
        <v>13535.38299999998</v>
      </c>
    </row>
    <row r="11" spans="1:3" x14ac:dyDescent="0.3">
      <c r="A11" s="4" t="s">
        <v>10944</v>
      </c>
      <c r="B11" s="5">
        <v>159589.45099999988</v>
      </c>
      <c r="C11" s="5">
        <v>21896.715399999972</v>
      </c>
    </row>
    <row r="12" spans="1:3" x14ac:dyDescent="0.3">
      <c r="A12" s="4" t="s">
        <v>10945</v>
      </c>
      <c r="B12" s="5">
        <v>309770.09970000025</v>
      </c>
      <c r="C12" s="5">
        <v>37293.192500000034</v>
      </c>
    </row>
    <row r="13" spans="1:3" x14ac:dyDescent="0.3">
      <c r="A13" s="4" t="s">
        <v>10946</v>
      </c>
      <c r="B13" s="5">
        <v>197115.20170000009</v>
      </c>
      <c r="C13" s="5">
        <v>31469.663800000035</v>
      </c>
    </row>
    <row r="14" spans="1:3" x14ac:dyDescent="0.3">
      <c r="A14" s="4" t="s">
        <v>10947</v>
      </c>
      <c r="B14" s="5">
        <v>349120.07400000008</v>
      </c>
      <c r="C14" s="5">
        <v>35825.536599999927</v>
      </c>
    </row>
    <row r="15" spans="1:3" x14ac:dyDescent="0.3">
      <c r="A15" s="4" t="s">
        <v>10948</v>
      </c>
      <c r="B15" s="5">
        <v>332177.15950000001</v>
      </c>
      <c r="C15" s="5">
        <v>43436.13390000003</v>
      </c>
    </row>
    <row r="16" spans="1:3" x14ac:dyDescent="0.3">
      <c r="A16" s="4" t="s">
        <v>10932</v>
      </c>
      <c r="B16" s="1">
        <v>2297200.8603000008</v>
      </c>
      <c r="C16" s="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CB407-600E-400E-87C6-93175784015B}">
  <dimension ref="A3:E7"/>
  <sheetViews>
    <sheetView workbookViewId="0">
      <selection activeCell="A4" sqref="A4"/>
    </sheetView>
  </sheetViews>
  <sheetFormatPr defaultRowHeight="14.4" x14ac:dyDescent="0.3"/>
  <cols>
    <col min="1" max="1" width="13.109375" bestFit="1" customWidth="1"/>
    <col min="2" max="2" width="12.109375" bestFit="1" customWidth="1"/>
    <col min="4" max="4" width="12.6640625" customWidth="1"/>
    <col min="5" max="5" width="14.109375" customWidth="1"/>
  </cols>
  <sheetData>
    <row r="3" spans="1:5" x14ac:dyDescent="0.3">
      <c r="A3" s="3" t="s">
        <v>10931</v>
      </c>
      <c r="B3" t="s">
        <v>10950</v>
      </c>
      <c r="D3" t="s">
        <v>15</v>
      </c>
      <c r="E3" t="s">
        <v>21</v>
      </c>
    </row>
    <row r="4" spans="1:5" x14ac:dyDescent="0.3">
      <c r="A4" s="4" t="s">
        <v>71</v>
      </c>
      <c r="B4" s="1">
        <v>145454.9480999998</v>
      </c>
      <c r="D4" t="str">
        <f>A4</f>
        <v>Technology</v>
      </c>
      <c r="E4" s="5">
        <f>GETPIVOTDATA("Profit",$A$3,"Category",A4)</f>
        <v>145454.9480999998</v>
      </c>
    </row>
    <row r="5" spans="1:5" x14ac:dyDescent="0.3">
      <c r="A5" s="4" t="s">
        <v>46</v>
      </c>
      <c r="B5" s="1">
        <v>122490.8008000001</v>
      </c>
      <c r="D5" t="str">
        <f t="shared" ref="D5:D6" si="0">A5</f>
        <v>Office Supplies</v>
      </c>
      <c r="E5" s="5">
        <f t="shared" ref="E5:E6" si="1">GETPIVOTDATA("Profit",$A$3,"Category",A5)</f>
        <v>122490.8008000001</v>
      </c>
    </row>
    <row r="6" spans="1:5" x14ac:dyDescent="0.3">
      <c r="A6" s="4" t="s">
        <v>32</v>
      </c>
      <c r="B6" s="1">
        <v>18451.272799999992</v>
      </c>
      <c r="D6" t="str">
        <f t="shared" si="0"/>
        <v>Furniture</v>
      </c>
      <c r="E6" s="5">
        <f t="shared" si="1"/>
        <v>18451.272799999992</v>
      </c>
    </row>
    <row r="7" spans="1:5" x14ac:dyDescent="0.3">
      <c r="A7" s="4" t="s">
        <v>10932</v>
      </c>
      <c r="B7" s="1">
        <v>286397.02169999987</v>
      </c>
      <c r="D7" t="s">
        <v>10932</v>
      </c>
      <c r="E7" s="5">
        <v>2863.0216999999998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4F4B-F712-4A55-B0E9-8ADC1ED1249C}">
  <dimension ref="A3:B7"/>
  <sheetViews>
    <sheetView workbookViewId="0">
      <selection activeCell="P11" sqref="P11"/>
    </sheetView>
  </sheetViews>
  <sheetFormatPr defaultRowHeight="14.4" x14ac:dyDescent="0.3"/>
  <cols>
    <col min="1" max="1" width="13.109375" bestFit="1" customWidth="1"/>
    <col min="2" max="2" width="11.6640625" bestFit="1" customWidth="1"/>
  </cols>
  <sheetData>
    <row r="3" spans="1:2" x14ac:dyDescent="0.3">
      <c r="A3" s="3" t="s">
        <v>10931</v>
      </c>
      <c r="B3" t="s">
        <v>10949</v>
      </c>
    </row>
    <row r="4" spans="1:2" x14ac:dyDescent="0.3">
      <c r="A4" s="4" t="s">
        <v>32</v>
      </c>
      <c r="B4" s="6">
        <v>0.32300170530281774</v>
      </c>
    </row>
    <row r="5" spans="1:2" x14ac:dyDescent="0.3">
      <c r="A5" s="4" t="s">
        <v>46</v>
      </c>
      <c r="B5" s="6">
        <v>0.31301008302169103</v>
      </c>
    </row>
    <row r="6" spans="1:2" x14ac:dyDescent="0.3">
      <c r="A6" s="4" t="s">
        <v>71</v>
      </c>
      <c r="B6" s="6">
        <v>0.36398821167549117</v>
      </c>
    </row>
    <row r="7" spans="1:2" x14ac:dyDescent="0.3">
      <c r="A7" s="4" t="s">
        <v>10932</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68B87-C68E-46E7-ABE3-8DB9DB3155F4}">
  <dimension ref="A3:E53"/>
  <sheetViews>
    <sheetView topLeftCell="A27" workbookViewId="0">
      <selection activeCell="D3" sqref="D3:E52"/>
    </sheetView>
  </sheetViews>
  <sheetFormatPr defaultRowHeight="14.4" x14ac:dyDescent="0.3"/>
  <cols>
    <col min="1" max="1" width="17.33203125" bestFit="1" customWidth="1"/>
    <col min="2" max="2" width="12" bestFit="1" customWidth="1"/>
    <col min="4" max="4" width="18" customWidth="1"/>
    <col min="5" max="5" width="9.44140625" bestFit="1" customWidth="1"/>
  </cols>
  <sheetData>
    <row r="3" spans="1:5" x14ac:dyDescent="0.3">
      <c r="A3" s="3" t="s">
        <v>10931</v>
      </c>
      <c r="B3" t="s">
        <v>10949</v>
      </c>
      <c r="D3" t="s">
        <v>10951</v>
      </c>
      <c r="E3" t="s">
        <v>18</v>
      </c>
    </row>
    <row r="4" spans="1:5" x14ac:dyDescent="0.3">
      <c r="A4" s="4" t="s">
        <v>358</v>
      </c>
      <c r="B4" s="1">
        <v>19510.639999999992</v>
      </c>
      <c r="D4" t="str">
        <f>A4</f>
        <v>Alabama</v>
      </c>
      <c r="E4" s="5">
        <f>GETPIVOTDATA("Sales",$A$3,"State",A4)</f>
        <v>19510.639999999992</v>
      </c>
    </row>
    <row r="5" spans="1:5" x14ac:dyDescent="0.3">
      <c r="A5" s="4" t="s">
        <v>310</v>
      </c>
      <c r="B5" s="1">
        <v>35282.000999999997</v>
      </c>
      <c r="D5" t="str">
        <f t="shared" ref="D5:D52" si="0">A5</f>
        <v>Arizona</v>
      </c>
      <c r="E5" s="5">
        <f t="shared" ref="E5:E52" si="1">GETPIVOTDATA("Sales",$A$3,"State",A5)</f>
        <v>35282.000999999997</v>
      </c>
    </row>
    <row r="6" spans="1:5" x14ac:dyDescent="0.3">
      <c r="A6" s="4" t="s">
        <v>1707</v>
      </c>
      <c r="B6" s="1">
        <v>11678.129999999997</v>
      </c>
      <c r="D6" t="str">
        <f t="shared" si="0"/>
        <v>Arkansas</v>
      </c>
      <c r="E6" s="5">
        <f t="shared" si="1"/>
        <v>11678.129999999997</v>
      </c>
    </row>
    <row r="7" spans="1:5" x14ac:dyDescent="0.3">
      <c r="A7" s="4" t="s">
        <v>43</v>
      </c>
      <c r="B7" s="1">
        <v>457687.63150000101</v>
      </c>
      <c r="D7" t="str">
        <f t="shared" si="0"/>
        <v>California</v>
      </c>
      <c r="E7" s="5">
        <f t="shared" si="1"/>
        <v>457687.63150000101</v>
      </c>
    </row>
    <row r="8" spans="1:5" x14ac:dyDescent="0.3">
      <c r="A8" s="4" t="s">
        <v>457</v>
      </c>
      <c r="B8" s="1">
        <v>32108.117999999995</v>
      </c>
      <c r="D8" t="str">
        <f t="shared" si="0"/>
        <v>Colorado</v>
      </c>
      <c r="E8" s="5">
        <f t="shared" si="1"/>
        <v>32108.117999999995</v>
      </c>
    </row>
    <row r="9" spans="1:5" x14ac:dyDescent="0.3">
      <c r="A9" s="4" t="s">
        <v>747</v>
      </c>
      <c r="B9" s="1">
        <v>13384.356999999996</v>
      </c>
      <c r="D9" t="str">
        <f t="shared" si="0"/>
        <v>Connecticut</v>
      </c>
      <c r="E9" s="5">
        <f t="shared" si="1"/>
        <v>13384.356999999996</v>
      </c>
    </row>
    <row r="10" spans="1:5" x14ac:dyDescent="0.3">
      <c r="A10" s="4" t="s">
        <v>245</v>
      </c>
      <c r="B10" s="1">
        <v>27451.068999999992</v>
      </c>
      <c r="D10" t="str">
        <f t="shared" si="0"/>
        <v>Delaware</v>
      </c>
      <c r="E10" s="5">
        <f t="shared" si="1"/>
        <v>27451.068999999992</v>
      </c>
    </row>
    <row r="11" spans="1:5" x14ac:dyDescent="0.3">
      <c r="A11" s="4" t="s">
        <v>3034</v>
      </c>
      <c r="B11" s="1">
        <v>2865.0199999999995</v>
      </c>
      <c r="D11" t="str">
        <f t="shared" si="0"/>
        <v>District of Columbia</v>
      </c>
      <c r="E11" s="5">
        <f t="shared" si="1"/>
        <v>2865.0199999999995</v>
      </c>
    </row>
    <row r="12" spans="1:5" x14ac:dyDescent="0.3">
      <c r="A12" s="4" t="s">
        <v>54</v>
      </c>
      <c r="B12" s="1">
        <v>89473.707999999999</v>
      </c>
      <c r="D12" t="str">
        <f t="shared" si="0"/>
        <v>Florida</v>
      </c>
      <c r="E12" s="5">
        <f t="shared" si="1"/>
        <v>89473.707999999999</v>
      </c>
    </row>
    <row r="13" spans="1:5" x14ac:dyDescent="0.3">
      <c r="A13" s="4" t="s">
        <v>1272</v>
      </c>
      <c r="B13" s="1">
        <v>49095.840000000004</v>
      </c>
      <c r="D13" t="str">
        <f t="shared" si="0"/>
        <v>Georgia</v>
      </c>
      <c r="E13" s="5">
        <f t="shared" si="1"/>
        <v>49095.840000000004</v>
      </c>
    </row>
    <row r="14" spans="1:5" x14ac:dyDescent="0.3">
      <c r="A14" s="4" t="s">
        <v>6259</v>
      </c>
      <c r="B14" s="1">
        <v>4382.4860000000017</v>
      </c>
      <c r="D14" t="str">
        <f t="shared" si="0"/>
        <v>Idaho</v>
      </c>
      <c r="E14" s="5">
        <f t="shared" si="1"/>
        <v>4382.4860000000017</v>
      </c>
    </row>
    <row r="15" spans="1:5" x14ac:dyDescent="0.3">
      <c r="A15" s="4" t="s">
        <v>211</v>
      </c>
      <c r="B15" s="1">
        <v>80166.10099999985</v>
      </c>
      <c r="D15" t="str">
        <f t="shared" si="0"/>
        <v>Illinois</v>
      </c>
      <c r="E15" s="5">
        <f t="shared" si="1"/>
        <v>80166.10099999985</v>
      </c>
    </row>
    <row r="16" spans="1:5" x14ac:dyDescent="0.3">
      <c r="A16" s="4" t="s">
        <v>254</v>
      </c>
      <c r="B16" s="1">
        <v>53555.360000000001</v>
      </c>
      <c r="D16" t="str">
        <f t="shared" si="0"/>
        <v>Indiana</v>
      </c>
      <c r="E16" s="5">
        <f t="shared" si="1"/>
        <v>53555.360000000001</v>
      </c>
    </row>
    <row r="17" spans="1:5" x14ac:dyDescent="0.3">
      <c r="A17" s="4" t="s">
        <v>489</v>
      </c>
      <c r="B17" s="1">
        <v>4579.7599999999993</v>
      </c>
      <c r="D17" t="str">
        <f t="shared" si="0"/>
        <v>Iowa</v>
      </c>
      <c r="E17" s="5">
        <f t="shared" si="1"/>
        <v>4579.7599999999993</v>
      </c>
    </row>
    <row r="18" spans="1:5" x14ac:dyDescent="0.3">
      <c r="A18" s="4" t="s">
        <v>4530</v>
      </c>
      <c r="B18" s="1">
        <v>2914.31</v>
      </c>
      <c r="D18" t="str">
        <f t="shared" si="0"/>
        <v>Kansas</v>
      </c>
      <c r="E18" s="5">
        <f t="shared" si="1"/>
        <v>2914.31</v>
      </c>
    </row>
    <row r="19" spans="1:5" x14ac:dyDescent="0.3">
      <c r="A19" s="4" t="s">
        <v>29</v>
      </c>
      <c r="B19" s="1">
        <v>36591.749999999971</v>
      </c>
      <c r="D19" t="str">
        <f t="shared" si="0"/>
        <v>Kentucky</v>
      </c>
      <c r="E19" s="5">
        <f t="shared" si="1"/>
        <v>36591.749999999971</v>
      </c>
    </row>
    <row r="20" spans="1:5" x14ac:dyDescent="0.3">
      <c r="A20" s="4" t="s">
        <v>736</v>
      </c>
      <c r="B20" s="1">
        <v>9217.0299999999988</v>
      </c>
      <c r="D20" t="str">
        <f t="shared" si="0"/>
        <v>Louisiana</v>
      </c>
      <c r="E20" s="5">
        <f t="shared" si="1"/>
        <v>9217.0299999999988</v>
      </c>
    </row>
    <row r="21" spans="1:5" x14ac:dyDescent="0.3">
      <c r="A21" s="4" t="s">
        <v>5234</v>
      </c>
      <c r="B21" s="1">
        <v>1270.53</v>
      </c>
      <c r="D21" t="str">
        <f t="shared" si="0"/>
        <v>Maine</v>
      </c>
      <c r="E21" s="5">
        <f t="shared" si="1"/>
        <v>1270.53</v>
      </c>
    </row>
    <row r="22" spans="1:5" x14ac:dyDescent="0.3">
      <c r="A22" s="4" t="s">
        <v>2735</v>
      </c>
      <c r="B22" s="1">
        <v>23705.523000000005</v>
      </c>
      <c r="D22" t="str">
        <f t="shared" si="0"/>
        <v>Maryland</v>
      </c>
      <c r="E22" s="5">
        <f t="shared" si="1"/>
        <v>23705.523000000005</v>
      </c>
    </row>
    <row r="23" spans="1:5" x14ac:dyDescent="0.3">
      <c r="A23" s="4" t="s">
        <v>1245</v>
      </c>
      <c r="B23" s="1">
        <v>28634.43399999999</v>
      </c>
      <c r="D23" t="str">
        <f t="shared" si="0"/>
        <v>Massachusetts</v>
      </c>
      <c r="E23" s="5">
        <f t="shared" si="1"/>
        <v>28634.43399999999</v>
      </c>
    </row>
    <row r="24" spans="1:5" x14ac:dyDescent="0.3">
      <c r="A24" s="4" t="s">
        <v>238</v>
      </c>
      <c r="B24" s="1">
        <v>76269.614000000016</v>
      </c>
      <c r="D24" t="str">
        <f t="shared" si="0"/>
        <v>Michigan</v>
      </c>
      <c r="E24" s="5">
        <f t="shared" si="1"/>
        <v>76269.614000000016</v>
      </c>
    </row>
    <row r="25" spans="1:5" x14ac:dyDescent="0.3">
      <c r="A25" s="4" t="s">
        <v>229</v>
      </c>
      <c r="B25" s="1">
        <v>29863.149999999994</v>
      </c>
      <c r="D25" t="str">
        <f t="shared" si="0"/>
        <v>Minnesota</v>
      </c>
      <c r="E25" s="5">
        <f t="shared" si="1"/>
        <v>29863.149999999994</v>
      </c>
    </row>
    <row r="26" spans="1:5" x14ac:dyDescent="0.3">
      <c r="A26" s="4" t="s">
        <v>1487</v>
      </c>
      <c r="B26" s="1">
        <v>10771.34</v>
      </c>
      <c r="D26" t="str">
        <f t="shared" si="0"/>
        <v>Mississippi</v>
      </c>
      <c r="E26" s="5">
        <f t="shared" si="1"/>
        <v>10771.34</v>
      </c>
    </row>
    <row r="27" spans="1:5" x14ac:dyDescent="0.3">
      <c r="A27" s="4" t="s">
        <v>596</v>
      </c>
      <c r="B27" s="1">
        <v>22205.149999999998</v>
      </c>
      <c r="D27" t="str">
        <f t="shared" si="0"/>
        <v>Missouri</v>
      </c>
      <c r="E27" s="5">
        <f t="shared" si="1"/>
        <v>22205.149999999998</v>
      </c>
    </row>
    <row r="28" spans="1:5" x14ac:dyDescent="0.3">
      <c r="A28" s="4" t="s">
        <v>1762</v>
      </c>
      <c r="B28" s="1">
        <v>5589.3519999999971</v>
      </c>
      <c r="D28" t="str">
        <f t="shared" si="0"/>
        <v>Montana</v>
      </c>
      <c r="E28" s="5">
        <f t="shared" si="1"/>
        <v>5589.3519999999971</v>
      </c>
    </row>
    <row r="29" spans="1:5" x14ac:dyDescent="0.3">
      <c r="A29" s="4" t="s">
        <v>138</v>
      </c>
      <c r="B29" s="1">
        <v>7464.9299999999985</v>
      </c>
      <c r="D29" t="str">
        <f t="shared" si="0"/>
        <v>Nebraska</v>
      </c>
      <c r="E29" s="5">
        <f t="shared" si="1"/>
        <v>7464.9299999999985</v>
      </c>
    </row>
    <row r="30" spans="1:5" x14ac:dyDescent="0.3">
      <c r="A30" s="4" t="s">
        <v>1392</v>
      </c>
      <c r="B30" s="1">
        <v>16729.101999999999</v>
      </c>
      <c r="D30" t="str">
        <f t="shared" si="0"/>
        <v>Nevada</v>
      </c>
      <c r="E30" s="5">
        <f t="shared" si="1"/>
        <v>16729.101999999999</v>
      </c>
    </row>
    <row r="31" spans="1:5" x14ac:dyDescent="0.3">
      <c r="A31" s="4" t="s">
        <v>2694</v>
      </c>
      <c r="B31" s="1">
        <v>7292.5239999999994</v>
      </c>
      <c r="D31" t="str">
        <f t="shared" si="0"/>
        <v>New Hampshire</v>
      </c>
      <c r="E31" s="5">
        <f t="shared" si="1"/>
        <v>7292.5239999999994</v>
      </c>
    </row>
    <row r="32" spans="1:5" x14ac:dyDescent="0.3">
      <c r="A32" s="4" t="s">
        <v>788</v>
      </c>
      <c r="B32" s="1">
        <v>35764.312000000013</v>
      </c>
      <c r="D32" t="str">
        <f t="shared" si="0"/>
        <v>New Jersey</v>
      </c>
      <c r="E32" s="5">
        <f t="shared" si="1"/>
        <v>35764.312000000013</v>
      </c>
    </row>
    <row r="33" spans="1:5" x14ac:dyDescent="0.3">
      <c r="A33" s="4" t="s">
        <v>668</v>
      </c>
      <c r="B33" s="1">
        <v>4783.5220000000008</v>
      </c>
      <c r="D33" t="str">
        <f t="shared" si="0"/>
        <v>New Mexico</v>
      </c>
      <c r="E33" s="5">
        <f t="shared" si="1"/>
        <v>4783.5220000000008</v>
      </c>
    </row>
    <row r="34" spans="1:5" x14ac:dyDescent="0.3">
      <c r="A34" s="4" t="s">
        <v>267</v>
      </c>
      <c r="B34" s="1">
        <v>310876.27099999978</v>
      </c>
      <c r="D34" t="str">
        <f t="shared" si="0"/>
        <v>New York</v>
      </c>
      <c r="E34" s="5">
        <f t="shared" si="1"/>
        <v>310876.27099999978</v>
      </c>
    </row>
    <row r="35" spans="1:5" x14ac:dyDescent="0.3">
      <c r="A35" s="4" t="s">
        <v>88</v>
      </c>
      <c r="B35" s="1">
        <v>55603.163999999968</v>
      </c>
      <c r="D35" t="str">
        <f t="shared" si="0"/>
        <v>North Carolina</v>
      </c>
      <c r="E35" s="5">
        <f t="shared" si="1"/>
        <v>55603.163999999968</v>
      </c>
    </row>
    <row r="36" spans="1:5" x14ac:dyDescent="0.3">
      <c r="A36" s="4" t="s">
        <v>7448</v>
      </c>
      <c r="B36" s="1">
        <v>919.91</v>
      </c>
      <c r="D36" t="str">
        <f t="shared" si="0"/>
        <v>North Dakota</v>
      </c>
      <c r="E36" s="5">
        <f t="shared" si="1"/>
        <v>919.91</v>
      </c>
    </row>
    <row r="37" spans="1:5" x14ac:dyDescent="0.3">
      <c r="A37" s="4" t="s">
        <v>498</v>
      </c>
      <c r="B37" s="1">
        <v>78258.135999999926</v>
      </c>
      <c r="D37" t="str">
        <f t="shared" si="0"/>
        <v>Ohio</v>
      </c>
      <c r="E37" s="5">
        <f t="shared" si="1"/>
        <v>78258.135999999926</v>
      </c>
    </row>
    <row r="38" spans="1:5" x14ac:dyDescent="0.3">
      <c r="A38" s="4" t="s">
        <v>649</v>
      </c>
      <c r="B38" s="1">
        <v>19683.390000000003</v>
      </c>
      <c r="D38" t="str">
        <f t="shared" si="0"/>
        <v>Oklahoma</v>
      </c>
      <c r="E38" s="5">
        <f t="shared" si="1"/>
        <v>19683.390000000003</v>
      </c>
    </row>
    <row r="39" spans="1:5" x14ac:dyDescent="0.3">
      <c r="A39" s="4" t="s">
        <v>420</v>
      </c>
      <c r="B39" s="1">
        <v>17431.149999999991</v>
      </c>
      <c r="D39" t="str">
        <f t="shared" si="0"/>
        <v>Oregon</v>
      </c>
      <c r="E39" s="5">
        <f t="shared" si="1"/>
        <v>17431.149999999991</v>
      </c>
    </row>
    <row r="40" spans="1:5" x14ac:dyDescent="0.3">
      <c r="A40" s="4" t="s">
        <v>147</v>
      </c>
      <c r="B40" s="1">
        <v>116511.91400000003</v>
      </c>
      <c r="D40" t="str">
        <f t="shared" si="0"/>
        <v>Pennsylvania</v>
      </c>
      <c r="E40" s="5">
        <f t="shared" si="1"/>
        <v>116511.91400000003</v>
      </c>
    </row>
    <row r="41" spans="1:5" x14ac:dyDescent="0.3">
      <c r="A41" s="4" t="s">
        <v>1399</v>
      </c>
      <c r="B41" s="1">
        <v>22627.955999999995</v>
      </c>
      <c r="D41" t="str">
        <f t="shared" si="0"/>
        <v>Rhode Island</v>
      </c>
      <c r="E41" s="5">
        <f t="shared" si="1"/>
        <v>22627.955999999995</v>
      </c>
    </row>
    <row r="42" spans="1:5" x14ac:dyDescent="0.3">
      <c r="A42" s="4" t="s">
        <v>383</v>
      </c>
      <c r="B42" s="1">
        <v>8481.7099999999991</v>
      </c>
      <c r="D42" t="str">
        <f t="shared" si="0"/>
        <v>South Carolina</v>
      </c>
      <c r="E42" s="5">
        <f t="shared" si="1"/>
        <v>8481.7099999999991</v>
      </c>
    </row>
    <row r="43" spans="1:5" x14ac:dyDescent="0.3">
      <c r="A43" s="4" t="s">
        <v>5325</v>
      </c>
      <c r="B43" s="1">
        <v>1315.5600000000002</v>
      </c>
      <c r="D43" t="str">
        <f t="shared" si="0"/>
        <v>South Dakota</v>
      </c>
      <c r="E43" s="5">
        <f t="shared" si="1"/>
        <v>1315.5600000000002</v>
      </c>
    </row>
    <row r="44" spans="1:5" x14ac:dyDescent="0.3">
      <c r="A44" s="4" t="s">
        <v>335</v>
      </c>
      <c r="B44" s="1">
        <v>30661.872999999981</v>
      </c>
      <c r="D44" t="str">
        <f t="shared" si="0"/>
        <v>Tennessee</v>
      </c>
      <c r="E44" s="5">
        <f t="shared" si="1"/>
        <v>30661.872999999981</v>
      </c>
    </row>
    <row r="45" spans="1:5" x14ac:dyDescent="0.3">
      <c r="A45" s="4" t="s">
        <v>104</v>
      </c>
      <c r="B45" s="1">
        <v>170188.04580000002</v>
      </c>
      <c r="D45" t="str">
        <f t="shared" si="0"/>
        <v>Texas</v>
      </c>
      <c r="E45" s="5">
        <f t="shared" si="1"/>
        <v>170188.04580000002</v>
      </c>
    </row>
    <row r="46" spans="1:5" x14ac:dyDescent="0.3">
      <c r="A46" s="4" t="s">
        <v>121</v>
      </c>
      <c r="B46" s="1">
        <v>11220.055999999999</v>
      </c>
      <c r="D46" t="str">
        <f t="shared" si="0"/>
        <v>Utah</v>
      </c>
      <c r="E46" s="5">
        <f t="shared" si="1"/>
        <v>11220.055999999999</v>
      </c>
    </row>
    <row r="47" spans="1:5" x14ac:dyDescent="0.3">
      <c r="A47" s="4" t="s">
        <v>5203</v>
      </c>
      <c r="B47" s="1">
        <v>8929.369999999999</v>
      </c>
      <c r="D47" t="str">
        <f t="shared" si="0"/>
        <v>Vermont</v>
      </c>
      <c r="E47" s="5">
        <f t="shared" si="1"/>
        <v>8929.369999999999</v>
      </c>
    </row>
    <row r="48" spans="1:5" x14ac:dyDescent="0.3">
      <c r="A48" s="4" t="s">
        <v>319</v>
      </c>
      <c r="B48" s="1">
        <v>70636.719999999987</v>
      </c>
      <c r="D48" t="str">
        <f t="shared" si="0"/>
        <v>Virginia</v>
      </c>
      <c r="E48" s="5">
        <f t="shared" si="1"/>
        <v>70636.719999999987</v>
      </c>
    </row>
    <row r="49" spans="1:5" x14ac:dyDescent="0.3">
      <c r="A49" s="4" t="s">
        <v>96</v>
      </c>
      <c r="B49" s="1">
        <v>138641.26999999993</v>
      </c>
      <c r="D49" t="str">
        <f t="shared" si="0"/>
        <v>Washington</v>
      </c>
      <c r="E49" s="5">
        <f t="shared" si="1"/>
        <v>138641.26999999993</v>
      </c>
    </row>
    <row r="50" spans="1:5" x14ac:dyDescent="0.3">
      <c r="A50" s="4" t="s">
        <v>9725</v>
      </c>
      <c r="B50" s="1">
        <v>1209.8240000000001</v>
      </c>
      <c r="D50" t="str">
        <f t="shared" si="0"/>
        <v>West Virginia</v>
      </c>
      <c r="E50" s="5">
        <f t="shared" si="1"/>
        <v>1209.8240000000001</v>
      </c>
    </row>
    <row r="51" spans="1:5" x14ac:dyDescent="0.3">
      <c r="A51" s="4" t="s">
        <v>114</v>
      </c>
      <c r="B51" s="1">
        <v>32114.610000000019</v>
      </c>
      <c r="D51" t="str">
        <f t="shared" si="0"/>
        <v>Wisconsin</v>
      </c>
      <c r="E51" s="5">
        <f t="shared" si="1"/>
        <v>32114.610000000019</v>
      </c>
    </row>
    <row r="52" spans="1:5" x14ac:dyDescent="0.3">
      <c r="A52" s="4" t="s">
        <v>8541</v>
      </c>
      <c r="B52" s="1">
        <v>1603.1360000000002</v>
      </c>
      <c r="D52" t="str">
        <f t="shared" si="0"/>
        <v>Wyoming</v>
      </c>
      <c r="E52" s="5">
        <f t="shared" si="1"/>
        <v>1603.1360000000002</v>
      </c>
    </row>
    <row r="53" spans="1:5" x14ac:dyDescent="0.3">
      <c r="A53" s="4" t="s">
        <v>10932</v>
      </c>
      <c r="B53" s="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3A775-BAA4-4A23-A648-11A6BBA2367D}">
  <dimension ref="A1"/>
  <sheetViews>
    <sheetView showGridLines="0" showRowColHeaders="0" tabSelected="1" zoomScale="80" zoomScaleNormal="80" workbookViewId="0">
      <selection activeCell="O40" sqref="O40"/>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53872-D8C3-4D51-820F-DEEAFF1FA4CF}">
  <dimension ref="A3:B9"/>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3" t="s">
        <v>10931</v>
      </c>
      <c r="B3" t="s">
        <v>10949</v>
      </c>
    </row>
    <row r="4" spans="1:2" x14ac:dyDescent="0.3">
      <c r="A4" s="4" t="s">
        <v>72</v>
      </c>
      <c r="B4" s="5">
        <v>330007.05400000012</v>
      </c>
    </row>
    <row r="5" spans="1:2" x14ac:dyDescent="0.3">
      <c r="A5" s="4" t="s">
        <v>36</v>
      </c>
      <c r="B5" s="5">
        <v>328449.1030000007</v>
      </c>
    </row>
    <row r="6" spans="1:2" x14ac:dyDescent="0.3">
      <c r="A6" s="4" t="s">
        <v>59</v>
      </c>
      <c r="B6" s="5">
        <v>223843.60800000012</v>
      </c>
    </row>
    <row r="7" spans="1:2" x14ac:dyDescent="0.3">
      <c r="A7" s="4" t="s">
        <v>56</v>
      </c>
      <c r="B7" s="5">
        <v>206965.53200000009</v>
      </c>
    </row>
    <row r="8" spans="1:2" x14ac:dyDescent="0.3">
      <c r="A8" s="4" t="s">
        <v>75</v>
      </c>
      <c r="B8" s="5">
        <v>203412.73300000009</v>
      </c>
    </row>
    <row r="9" spans="1:2" x14ac:dyDescent="0.3">
      <c r="A9" s="4" t="s">
        <v>10932</v>
      </c>
      <c r="B9" s="1">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8955D-C50D-4D24-A704-CB5ABB37534F}">
  <dimension ref="A3:N17"/>
  <sheetViews>
    <sheetView workbookViewId="0">
      <selection activeCell="E17" sqref="E17"/>
    </sheetView>
  </sheetViews>
  <sheetFormatPr defaultRowHeight="14.4" x14ac:dyDescent="0.3"/>
  <cols>
    <col min="1" max="1" width="12.5546875" bestFit="1" customWidth="1"/>
    <col min="2" max="2" width="12" bestFit="1" customWidth="1"/>
    <col min="3" max="3" width="3.5546875" customWidth="1"/>
    <col min="4" max="4" width="12.5546875" bestFit="1" customWidth="1"/>
    <col min="5" max="5" width="12.109375" bestFit="1" customWidth="1"/>
    <col min="6" max="6" width="4.109375" customWidth="1"/>
    <col min="7" max="7" width="12.5546875" bestFit="1" customWidth="1"/>
    <col min="8" max="8" width="14.88671875" bestFit="1" customWidth="1"/>
    <col min="9" max="9" width="6"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3" t="s">
        <v>10931</v>
      </c>
      <c r="B3" t="s">
        <v>10949</v>
      </c>
      <c r="D3" s="3" t="s">
        <v>10931</v>
      </c>
      <c r="E3" t="s">
        <v>10950</v>
      </c>
      <c r="G3" s="3" t="s">
        <v>10931</v>
      </c>
      <c r="H3" t="s">
        <v>10952</v>
      </c>
      <c r="J3" s="3" t="s">
        <v>10931</v>
      </c>
      <c r="K3" t="s">
        <v>10953</v>
      </c>
      <c r="M3" s="3" t="s">
        <v>10931</v>
      </c>
      <c r="N3" t="s">
        <v>10954</v>
      </c>
    </row>
    <row r="4" spans="1:14" x14ac:dyDescent="0.3">
      <c r="A4" s="4" t="s">
        <v>10937</v>
      </c>
      <c r="B4" s="1">
        <v>95365.937600000019</v>
      </c>
      <c r="D4" s="4" t="s">
        <v>10937</v>
      </c>
      <c r="E4" s="1">
        <v>9199.2699999999986</v>
      </c>
      <c r="G4" s="4" t="s">
        <v>10937</v>
      </c>
      <c r="H4" s="1">
        <v>1500</v>
      </c>
      <c r="J4" s="4" t="s">
        <v>10937</v>
      </c>
      <c r="K4" s="1">
        <v>387</v>
      </c>
      <c r="M4" s="4" t="s">
        <v>10937</v>
      </c>
      <c r="N4" s="1">
        <v>9.6462848596792869E-2</v>
      </c>
    </row>
    <row r="5" spans="1:14" x14ac:dyDescent="0.3">
      <c r="A5" s="4" t="s">
        <v>10938</v>
      </c>
      <c r="B5" s="1">
        <v>60172.649400000024</v>
      </c>
      <c r="D5" s="4" t="s">
        <v>10938</v>
      </c>
      <c r="E5" s="1">
        <v>10288.898699999991</v>
      </c>
      <c r="G5" s="4" t="s">
        <v>10938</v>
      </c>
      <c r="H5" s="1">
        <v>1068</v>
      </c>
      <c r="J5" s="4" t="s">
        <v>10938</v>
      </c>
      <c r="K5" s="1">
        <v>301</v>
      </c>
      <c r="M5" s="4" t="s">
        <v>10938</v>
      </c>
      <c r="N5" s="1">
        <v>0.17098962406664425</v>
      </c>
    </row>
    <row r="6" spans="1:14" x14ac:dyDescent="0.3">
      <c r="A6" s="4" t="s">
        <v>10939</v>
      </c>
      <c r="B6" s="1">
        <v>199252.98399999991</v>
      </c>
      <c r="D6" s="4" t="s">
        <v>10939</v>
      </c>
      <c r="E6" s="1">
        <v>26806.573700000015</v>
      </c>
      <c r="G6" s="4" t="s">
        <v>10939</v>
      </c>
      <c r="H6" s="1">
        <v>2491</v>
      </c>
      <c r="J6" s="4" t="s">
        <v>10939</v>
      </c>
      <c r="K6" s="1">
        <v>680</v>
      </c>
      <c r="M6" s="4" t="s">
        <v>10939</v>
      </c>
      <c r="N6" s="1">
        <v>0.13453536886554246</v>
      </c>
    </row>
    <row r="7" spans="1:14" x14ac:dyDescent="0.3">
      <c r="A7" s="4" t="s">
        <v>10940</v>
      </c>
      <c r="B7" s="1">
        <v>141851.5674</v>
      </c>
      <c r="D7" s="4" t="s">
        <v>10940</v>
      </c>
      <c r="E7" s="1">
        <v>13437.806799999998</v>
      </c>
      <c r="G7" s="4" t="s">
        <v>10940</v>
      </c>
      <c r="H7" s="1">
        <v>2441</v>
      </c>
      <c r="J7" s="4" t="s">
        <v>10940</v>
      </c>
      <c r="K7" s="1">
        <v>663</v>
      </c>
      <c r="M7" s="4" t="s">
        <v>10940</v>
      </c>
      <c r="N7" s="1">
        <v>9.4731465053942004E-2</v>
      </c>
    </row>
    <row r="8" spans="1:14" x14ac:dyDescent="0.3">
      <c r="A8" s="4" t="s">
        <v>10941</v>
      </c>
      <c r="B8" s="1">
        <v>156122.28669999994</v>
      </c>
      <c r="D8" s="4" t="s">
        <v>10941</v>
      </c>
      <c r="E8" s="1">
        <v>22308.51279999999</v>
      </c>
      <c r="G8" s="4" t="s">
        <v>10941</v>
      </c>
      <c r="H8" s="1">
        <v>2850</v>
      </c>
      <c r="J8" s="4" t="s">
        <v>10941</v>
      </c>
      <c r="K8" s="1">
        <v>750</v>
      </c>
      <c r="M8" s="4" t="s">
        <v>10941</v>
      </c>
      <c r="N8" s="1">
        <v>0.14289127626517142</v>
      </c>
    </row>
    <row r="9" spans="1:14" x14ac:dyDescent="0.3">
      <c r="A9" s="4" t="s">
        <v>10942</v>
      </c>
      <c r="B9" s="1">
        <v>147082.61130000011</v>
      </c>
      <c r="D9" s="4" t="s">
        <v>10942</v>
      </c>
      <c r="E9" s="1">
        <v>20899.334500000012</v>
      </c>
      <c r="G9" s="4" t="s">
        <v>10942</v>
      </c>
      <c r="H9" s="1">
        <v>2644</v>
      </c>
      <c r="J9" s="4" t="s">
        <v>10942</v>
      </c>
      <c r="K9" s="1">
        <v>709</v>
      </c>
      <c r="M9" s="4" t="s">
        <v>10942</v>
      </c>
      <c r="N9" s="1">
        <v>0.1420924901678027</v>
      </c>
    </row>
    <row r="10" spans="1:14" x14ac:dyDescent="0.3">
      <c r="A10" s="4" t="s">
        <v>10943</v>
      </c>
      <c r="B10" s="1">
        <v>149580.83800000031</v>
      </c>
      <c r="D10" s="4" t="s">
        <v>10943</v>
      </c>
      <c r="E10" s="1">
        <v>13535.38299999998</v>
      </c>
      <c r="G10" s="4" t="s">
        <v>10943</v>
      </c>
      <c r="H10" s="1">
        <v>2705</v>
      </c>
      <c r="J10" s="4" t="s">
        <v>10943</v>
      </c>
      <c r="K10" s="1">
        <v>708</v>
      </c>
      <c r="M10" s="4" t="s">
        <v>10943</v>
      </c>
      <c r="N10" s="1">
        <v>9.0488749635163512E-2</v>
      </c>
    </row>
    <row r="11" spans="1:14" x14ac:dyDescent="0.3">
      <c r="A11" s="4" t="s">
        <v>10944</v>
      </c>
      <c r="B11" s="1">
        <v>159589.45099999988</v>
      </c>
      <c r="D11" s="4" t="s">
        <v>10944</v>
      </c>
      <c r="E11" s="1">
        <v>21896.715399999972</v>
      </c>
      <c r="G11" s="4" t="s">
        <v>10944</v>
      </c>
      <c r="H11" s="1">
        <v>2796</v>
      </c>
      <c r="J11" s="4" t="s">
        <v>10944</v>
      </c>
      <c r="K11" s="1">
        <v>710</v>
      </c>
      <c r="M11" s="4" t="s">
        <v>10944</v>
      </c>
      <c r="N11" s="1">
        <v>0.13720653378273723</v>
      </c>
    </row>
    <row r="12" spans="1:14" x14ac:dyDescent="0.3">
      <c r="A12" s="4" t="s">
        <v>10945</v>
      </c>
      <c r="B12" s="1">
        <v>309770.09970000025</v>
      </c>
      <c r="D12" s="4" t="s">
        <v>10945</v>
      </c>
      <c r="E12" s="1">
        <v>37293.192500000034</v>
      </c>
      <c r="G12" s="4" t="s">
        <v>10945</v>
      </c>
      <c r="H12" s="1">
        <v>5073</v>
      </c>
      <c r="J12" s="4" t="s">
        <v>10945</v>
      </c>
      <c r="K12" s="1">
        <v>1386</v>
      </c>
      <c r="M12" s="4" t="s">
        <v>10945</v>
      </c>
      <c r="N12" s="1">
        <v>0.12038990379031732</v>
      </c>
    </row>
    <row r="13" spans="1:14" x14ac:dyDescent="0.3">
      <c r="A13" s="4" t="s">
        <v>10946</v>
      </c>
      <c r="B13" s="1">
        <v>197115.20170000009</v>
      </c>
      <c r="D13" s="4" t="s">
        <v>10946</v>
      </c>
      <c r="E13" s="1">
        <v>31469.663800000035</v>
      </c>
      <c r="G13" s="4" t="s">
        <v>10946</v>
      </c>
      <c r="H13" s="1">
        <v>3095</v>
      </c>
      <c r="J13" s="4" t="s">
        <v>10946</v>
      </c>
      <c r="K13" s="1">
        <v>817</v>
      </c>
      <c r="M13" s="4" t="s">
        <v>10946</v>
      </c>
      <c r="N13" s="1">
        <v>0.15965112547684351</v>
      </c>
    </row>
    <row r="14" spans="1:14" x14ac:dyDescent="0.3">
      <c r="A14" s="4" t="s">
        <v>10947</v>
      </c>
      <c r="B14" s="1">
        <v>349120.07400000008</v>
      </c>
      <c r="D14" s="4" t="s">
        <v>10947</v>
      </c>
      <c r="E14" s="1">
        <v>35825.536599999927</v>
      </c>
      <c r="G14" s="4" t="s">
        <v>10947</v>
      </c>
      <c r="H14" s="1">
        <v>5741</v>
      </c>
      <c r="J14" s="4" t="s">
        <v>10947</v>
      </c>
      <c r="K14" s="1">
        <v>1462</v>
      </c>
      <c r="M14" s="4" t="s">
        <v>10947</v>
      </c>
      <c r="N14" s="1">
        <v>0.10261666191099604</v>
      </c>
    </row>
    <row r="15" spans="1:14" x14ac:dyDescent="0.3">
      <c r="A15" s="4" t="s">
        <v>10948</v>
      </c>
      <c r="B15" s="1">
        <v>332177.15950000001</v>
      </c>
      <c r="D15" s="4" t="s">
        <v>10948</v>
      </c>
      <c r="E15" s="1">
        <v>43436.13390000003</v>
      </c>
      <c r="G15" s="4" t="s">
        <v>10948</v>
      </c>
      <c r="H15" s="1">
        <v>5469</v>
      </c>
      <c r="J15" s="4" t="s">
        <v>10948</v>
      </c>
      <c r="K15" s="1">
        <v>1421</v>
      </c>
      <c r="M15" s="4" t="s">
        <v>10948</v>
      </c>
      <c r="N15" s="1">
        <v>0.13076195234308405</v>
      </c>
    </row>
    <row r="16" spans="1:14" x14ac:dyDescent="0.3">
      <c r="A16" s="4" t="s">
        <v>10932</v>
      </c>
      <c r="B16" s="1">
        <v>2297200.8603000008</v>
      </c>
      <c r="D16" s="4" t="s">
        <v>10932</v>
      </c>
      <c r="E16" s="1">
        <v>286397.02169999998</v>
      </c>
      <c r="G16" s="4" t="s">
        <v>10932</v>
      </c>
      <c r="H16" s="1">
        <v>37873</v>
      </c>
      <c r="J16" s="4" t="s">
        <v>10932</v>
      </c>
      <c r="K16" s="1">
        <v>9994</v>
      </c>
      <c r="M16" s="4" t="s">
        <v>10932</v>
      </c>
      <c r="N16" s="1">
        <v>0.12467217240315856</v>
      </c>
    </row>
    <row r="17" spans="2:14" x14ac:dyDescent="0.3">
      <c r="B17" s="7">
        <f>GETPIVOTDATA("Sales",$A$3)</f>
        <v>2297200.8603000008</v>
      </c>
      <c r="E17" s="7">
        <f>GETPIVOTDATA("Profit",$D$3)</f>
        <v>286397.02169999998</v>
      </c>
      <c r="H17" s="8">
        <f>GETPIVOTDATA("Quantity",$G$3)</f>
        <v>37873</v>
      </c>
      <c r="K17" s="8">
        <f>GETPIVOTDATA("Order ID",$J$3)</f>
        <v>9994</v>
      </c>
      <c r="N17" s="9">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BA542-D286-4665-A04E-4E9B6D583635}">
  <dimension ref="A3:I13"/>
  <sheetViews>
    <sheetView workbookViewId="0">
      <selection activeCell="I12" sqref="I12"/>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7" width="11.33203125" customWidth="1"/>
    <col min="8" max="8" width="9.77734375" bestFit="1" customWidth="1"/>
  </cols>
  <sheetData>
    <row r="3" spans="1:9" x14ac:dyDescent="0.3">
      <c r="A3" s="3" t="s">
        <v>10931</v>
      </c>
      <c r="B3" t="s">
        <v>10949</v>
      </c>
      <c r="C3" t="s">
        <v>10950</v>
      </c>
      <c r="D3" t="s">
        <v>10952</v>
      </c>
      <c r="E3" t="s">
        <v>10953</v>
      </c>
      <c r="F3" t="s">
        <v>10954</v>
      </c>
    </row>
    <row r="4" spans="1:9" x14ac:dyDescent="0.3">
      <c r="A4" s="4" t="s">
        <v>10933</v>
      </c>
      <c r="B4" s="1">
        <v>484247.49810000096</v>
      </c>
      <c r="C4" s="1">
        <v>49543.974100000007</v>
      </c>
      <c r="D4" s="1">
        <v>7581</v>
      </c>
      <c r="E4" s="1">
        <v>1993</v>
      </c>
      <c r="F4" s="1">
        <v>0.10231126499236715</v>
      </c>
    </row>
    <row r="5" spans="1:9" x14ac:dyDescent="0.3">
      <c r="A5" s="4" t="s">
        <v>10934</v>
      </c>
      <c r="B5" s="1">
        <v>470532.50899999985</v>
      </c>
      <c r="C5" s="1">
        <v>61618.603700000051</v>
      </c>
      <c r="D5" s="1">
        <v>7979</v>
      </c>
      <c r="E5" s="1">
        <v>2102</v>
      </c>
      <c r="F5" s="1">
        <v>0.13095504034557592</v>
      </c>
    </row>
    <row r="6" spans="1:9" x14ac:dyDescent="0.3">
      <c r="A6" s="4" t="s">
        <v>10935</v>
      </c>
      <c r="B6" s="1">
        <v>608473.83000000066</v>
      </c>
      <c r="C6" s="1">
        <v>81726.930800000177</v>
      </c>
      <c r="D6" s="1">
        <v>9810</v>
      </c>
      <c r="E6" s="1">
        <v>2580</v>
      </c>
      <c r="F6" s="1">
        <v>0.13431461924993568</v>
      </c>
    </row>
    <row r="7" spans="1:9" x14ac:dyDescent="0.3">
      <c r="A7" s="4" t="s">
        <v>10936</v>
      </c>
      <c r="B7" s="1">
        <v>733947.0231999997</v>
      </c>
      <c r="C7" s="1">
        <v>93507.513099999967</v>
      </c>
      <c r="D7" s="1">
        <v>12503</v>
      </c>
      <c r="E7" s="1">
        <v>3319</v>
      </c>
      <c r="F7" s="1">
        <v>0.12740362743390987</v>
      </c>
    </row>
    <row r="11" spans="1:9" x14ac:dyDescent="0.3">
      <c r="E11" t="s">
        <v>10955</v>
      </c>
      <c r="F11" t="s">
        <v>10956</v>
      </c>
      <c r="G11" t="s">
        <v>10957</v>
      </c>
      <c r="H11" t="s">
        <v>10958</v>
      </c>
      <c r="I11" t="s">
        <v>10959</v>
      </c>
    </row>
    <row r="12" spans="1:9" x14ac:dyDescent="0.3">
      <c r="E12" s="11">
        <f>(GETPIVOTDATA("Sum of Sales",$A$3,"Years (Order Date)",2014)/GETPIVOTDATA("Sum of Sales",$A$3,"Years (Order Date)",2013))-1</f>
        <v>0.20620967905883303</v>
      </c>
      <c r="F12" s="11">
        <f>(GETPIVOTDATA("Sum of Profit",$A$3,"Years (Order Date)",2014)/GETPIVOTDATA("Sum of Profit",$A$3,"Years (Order Date)",2013))-1</f>
        <v>0.14414565902185772</v>
      </c>
      <c r="G12" s="11">
        <f>(GETPIVOTDATA("Sum of Quantity",$A$3,"Years (Order Date)",2014)/GETPIVOTDATA("Sum of Quantity",$A$3,"Years (Order Date)",2013))-1</f>
        <v>0.27451580020387367</v>
      </c>
      <c r="H12" s="11">
        <f>(GETPIVOTDATA("Count of Order ID",$A$3,"Years (Order Date)",2014)/GETPIVOTDATA("Count of Order ID",$A$3,"Years (Order Date)",2013))-1</f>
        <v>0.2864341085271318</v>
      </c>
      <c r="I12" s="11">
        <f>(GETPIVOTDATA("Sum of Profit Margin",$A$3,"Years (Order Date)",2014)/GETPIVOTDATA("Sum of Profit Margin",$A$3,"Years (Order Date)",2013))-1</f>
        <v>-5.1453757264990463E-2</v>
      </c>
    </row>
    <row r="13" spans="1:9" x14ac:dyDescent="0.3">
      <c r="I13" s="10" t="s">
        <v>10960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E7F75-82DB-477D-B7CE-3D8A8E53AEB4}">
  <dimension ref="A1:V9995"/>
  <sheetViews>
    <sheetView topLeftCell="A2" workbookViewId="0"/>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44.1093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3">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3">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3">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3">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3">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3">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3">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3">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3">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3">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3">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3">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3">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3">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3">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3">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3">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3">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3">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3">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3">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3">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3">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3">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3">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3">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3">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3">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3">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3">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3">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3">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3">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3">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3">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3">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3">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3">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3">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3">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3">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3">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3">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3">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3">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3">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3">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3">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3">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3">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3">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3">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3">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3">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3">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3">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3">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3">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3">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3">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3">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3">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3">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3">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3">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3">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3">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3">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3">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3">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3">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3">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3">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3">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3">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3">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3">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3">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3">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3">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3">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3">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3">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3">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3">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3">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3">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3">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3">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3">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3">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3">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3">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3">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3">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3">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3">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3">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3">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3">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3">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3">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3">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3">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3">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3">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3">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3">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3">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3">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3">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3">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3">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3">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3">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3">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3">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3">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3">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3">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3">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3">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3">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3">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3">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3">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3">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3">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3">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3">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3">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3">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3">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3">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3">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3">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3">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3">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3">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3">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3">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3">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3">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3">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3">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3">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3">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3">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3">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3">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3">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3">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3">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3">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3">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3">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3">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3">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3">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3">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3">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3">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3">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3">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3">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3">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3">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3">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3">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3">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3">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3">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3">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3">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3">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3">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3">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3">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3">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3">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3">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3">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3">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3">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3">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3">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3">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3">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3">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3">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3">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3">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3">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3">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3">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3">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3">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3">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3">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3">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3">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3">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3">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3">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3">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3">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3">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3">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3">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3">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3">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3">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3">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3">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3">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3">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3">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3">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3">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3">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3">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3">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3">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3">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3">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3">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3">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3">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3">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3">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3">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3">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3">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3">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3">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3">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3">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3">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3">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3">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3">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3">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3">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3">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3">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3">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3">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3">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3">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3">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3">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3">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3">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3">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3">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3">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3">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3">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3">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3">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3">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3">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3">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3">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3">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3">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3">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3">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3">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3">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3">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3">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3">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3">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3">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3">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3">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3">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3">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3">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3">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3">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3">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3">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3">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3">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3">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3">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3">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3">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3">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3">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3">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3">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3">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3">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3">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3">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3">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3">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3">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3">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3">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3">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3">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3">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3">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3">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3">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3">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3">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3">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3">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3">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3">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3">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3">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3">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3">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3">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3">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3">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3">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3">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3">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3">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3">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3">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3">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3">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3">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3">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3">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3">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3">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3">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3">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3">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3">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3">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3">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3">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3">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3">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3">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3">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3">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3">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3">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3">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3">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3">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3">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3">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3">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3">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3">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3">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3">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3">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3">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3">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3">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3">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3">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3">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3">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3">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3">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3">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3">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3">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3">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3">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3">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3">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3">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3">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3">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3">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3">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3">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3">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3">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3">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3">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3">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3">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3">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3">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3">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3">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3">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3">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3">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3">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3">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3">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3">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3">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3">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3">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3">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3">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3">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3">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3">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3">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3">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3">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3">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3">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3">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3">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3">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3">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3">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3">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3">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3">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3">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3">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3">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3">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3">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3">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3">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3">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3">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3">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3">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3">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3">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3">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3">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3">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3">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3">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3">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3">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3">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3">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3">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3">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3">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3">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3">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3">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3">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3">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3">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3">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3">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3">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3">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3">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3">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3">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3">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3">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3">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3">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3">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3">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3">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3">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3">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3">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3">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3">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3">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3">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3">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3">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3">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3">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3">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3">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3">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3">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3">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3">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3">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3">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3">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3">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3">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3">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3">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3">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3">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3">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3">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3">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3">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3">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3">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3">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3">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3">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3">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3">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3">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3">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3">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3">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3">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3">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3">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3">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3">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3">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3">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3">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3">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3">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3">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3">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3">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3">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3">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3">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3">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3">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3">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3">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3">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3">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3">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3">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3">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3">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3">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3">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3">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3">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3">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3">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3">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3">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3">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3">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3">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3">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3">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3">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3">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3">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3">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3">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3">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3">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3">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3">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3">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3">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3">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3">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3">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3">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3">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3">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3">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3">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3">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3">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3">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3">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3">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3">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3">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3">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3">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3">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3">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3">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3">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3">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3">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3">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3">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3">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3">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3">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3">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3">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3">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3">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3">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3">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3">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3">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3">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3">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3">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3">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3">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3">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3">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3">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3">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3">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3">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3">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3">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3">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3">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3">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3">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3">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3">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3">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3">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3">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3">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3">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3">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3">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3">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3">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3">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3">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3">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3">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3">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3">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3">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3">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3">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3">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3">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3">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3">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3">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3">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3">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3">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3">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3">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3">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3">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3">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3">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3">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3">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3">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3">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3">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3">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3">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3">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3">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3">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3">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3">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3">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3">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3">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3">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3">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3">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3">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3">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3">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3">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3">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3">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3">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3">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3">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3">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3">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3">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3">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3">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3">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3">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3">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3">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3">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3">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3">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3">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3">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3">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3">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3">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3">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3">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3">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3">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3">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3">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3">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3">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3">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3">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3">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3">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3">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3">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3">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3">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3">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3">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3">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3">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3">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3">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3">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3">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3">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3">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3">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3">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3">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3">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3">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3">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3">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3">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3">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3">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3">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3">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3">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3">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3">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3">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3">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3">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3">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3">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3">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3">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3">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3">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3">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3">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3">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3">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3">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3">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3">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3">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3">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3">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3">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3">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3">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3">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3">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3">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3">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3">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3">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3">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3">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3">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3">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3">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3">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3">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3">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3">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3">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3">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3">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3">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3">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3">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3">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3">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3">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3">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3">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3">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3">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3">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3">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3">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3">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3">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3">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3">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3">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3">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3">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3">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3">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3">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3">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3">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3">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3">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3">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3">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3">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3">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3">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3">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3">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3">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3">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3">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3">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3">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3">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3">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3">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3">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3">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3">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3">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3">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3">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3">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3">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3">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3">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3">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3">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3">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3">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3">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3">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3">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3">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3">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3">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3">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3">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3">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3">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3">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3">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3">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3">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3">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3">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3">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3">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3">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3">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3">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3">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3">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3">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3">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3">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3">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3">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3">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3">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3">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3">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3">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3">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3">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3">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3">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3">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3">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3">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3">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3">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3">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3">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3">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3">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3">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3">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3">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3">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3">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3">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3">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3">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3">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3">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3">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3">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3">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3">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3">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3">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3">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3">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3">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3">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3">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3">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3">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3">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3">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3">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3">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3">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3">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3">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3">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3">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3">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3">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3">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3">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3">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3">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3">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3">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3">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3">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3">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3">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3">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3">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3">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3">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3">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3">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3">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3">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3">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3">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3">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3">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3">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3">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3">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3">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3">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3">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3">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3">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3">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3">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3">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3">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3">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3">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3">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3">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3">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3">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3">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3">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3">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3">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3">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3">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3">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3">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3">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3">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3">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3">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3">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3">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3">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3">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3">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3">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3">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3">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3">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3">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3">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3">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3">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3">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3">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3">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3">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3">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3">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3">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3">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3">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3">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3">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3">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3">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3">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3">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3">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3">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3">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3">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3">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3">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3">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3">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3">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3">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3">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3">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3">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3">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3">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3">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3">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3">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3">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3">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3">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3">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3">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3">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3">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3">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3">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3">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3">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3">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3">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3">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3">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3">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3">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3">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3">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3">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3">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3">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3">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3">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3">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3">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3">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3">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3">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3">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3">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3">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3">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3">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3">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3">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3">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3">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3">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3">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3">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3">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3">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3">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3">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3">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3">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3">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3">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3">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3">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3">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3">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3">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3">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3">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3">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3">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3">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3">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3">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3">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3">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3">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3">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3">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3">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3">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3">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3">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3">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3">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3">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3">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3">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3">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3">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3">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3">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3">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3">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3">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3">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3">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3">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3">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3">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3">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3">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3">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3">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3">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3">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3">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3">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3">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3">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3">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3">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3">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3">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3">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3">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3">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3">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3">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3">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3">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3">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3">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3">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3">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3">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3">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3">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3">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3">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3">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3">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3">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3">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3">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3">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3">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3">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3">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3">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3">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3">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3">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3">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3">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3">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3">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3">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3">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3">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3">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3">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3">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3">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3">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3">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3">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3">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3">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3">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3">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3">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3">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3">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3">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3">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3">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3">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3">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3">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3">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3">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3">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3">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3">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3">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3">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3">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3">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3">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3">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3">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3">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3">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3">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3">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3">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3">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3">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3">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3">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3">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3">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3">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3">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3">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3">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3">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3">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3">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3">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3">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3">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3">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3">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3">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3">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3">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3">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3">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3">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3">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3">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3">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3">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3">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3">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3">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3">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3">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3">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3">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3">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3">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3">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3">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3">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3">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3">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3">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3">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3">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3">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3">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3">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3">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3">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3">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3">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3">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3">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3">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3">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3">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3">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3">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3">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3">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3">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3">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3">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3">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3">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3">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3">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3">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3">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3">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3">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3">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3">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3">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3">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3">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3">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3">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3">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3">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3">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3">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3">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3">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3">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3">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3">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3">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3">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3">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3">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3">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3">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3">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3">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3">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3">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3">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3">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3">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3">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3">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3">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3">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3">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3">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3">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3">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3">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3">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3">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3">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3">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3">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3">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3">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3">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3">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3">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3">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3">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3">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3">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3">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3">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3">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3">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3">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3">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3">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3">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3">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3">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3">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3">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3">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3">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3">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3">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3">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3">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3">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3">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3">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3">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3">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3">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3">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3">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3">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3">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3">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3">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3">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3">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3">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3">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3">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3">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3">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3">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3">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3">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3">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3">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3">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3">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3">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3">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3">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3">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3">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3">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3">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3">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3">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3">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3">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3">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3">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3">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3">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3">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3">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3">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3">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3">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3">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3">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3">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3">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3">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3">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3">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3">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3">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3">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3">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3">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3">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3">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3">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3">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3">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3">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3">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3">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3">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3">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3">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3">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3">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3">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3">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3">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3">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3">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3">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3">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3">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3">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3">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3">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3">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3">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3">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3">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3">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3">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3">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3">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3">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3">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3">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3">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3">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3">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3">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3">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3">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3">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3">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3">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3">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3">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3">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3">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3">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3">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3">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3">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3">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3">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3">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3">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3">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3">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3">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3">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3">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3">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3">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3">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3">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3">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3">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3">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3">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3">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3">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3">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3">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3">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3">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3">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3">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3">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3">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3">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3">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3">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3">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3">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3">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3">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3">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3">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3">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3">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3">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3">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3">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3">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3">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3">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3">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3">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3">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3">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3">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3">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3">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3">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3">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3">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3">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3">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3">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3">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3">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3">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3">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3">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3">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3">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3">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3">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3">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3">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3">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3">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3">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3">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3">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3">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3">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3">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3">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3">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3">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3">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3">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3">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3">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3">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3">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3">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3">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3">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3">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3">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3">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3">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3">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3">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3">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3">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3">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3">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3">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3">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3">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3">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3">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3">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3">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3">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3">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3">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3">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3">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3">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3">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3">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3">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3">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3">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3">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3">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3">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3">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3">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3">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3">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3">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3">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3">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3">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3">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3">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3">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3">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3">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3">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3">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3">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3">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3">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3">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3">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3">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3">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3">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3">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3">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3">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3">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3">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3">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3">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3">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3">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3">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3">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3">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3">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3">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3">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3">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3">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3">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3">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3">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3">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3">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3">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3">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3">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3">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3">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3">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3">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3">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3">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3">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3">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3">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3">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3">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3">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3">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3">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3">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3">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3">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3">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3">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3">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3">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3">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3">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3">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3">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3">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3">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3">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3">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3">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3">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3">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3">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3">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3">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3">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3">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3">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3">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3">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3">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3">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3">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3">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3">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3">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3">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3">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3">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3">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3">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3">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3">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3">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3">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3">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3">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3">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3">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3">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3">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3">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3">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3">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3">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3">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3">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3">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3">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3">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3">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3">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3">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3">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3">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3">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3">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3">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3">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3">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3">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3">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3">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3">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3">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3">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3">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3">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3">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3">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3">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3">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3">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3">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3">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3">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3">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3">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3">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3">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3">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3">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3">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3">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3">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3">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3">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3">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3">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3">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3">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3">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3">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3">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3">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3">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3">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3">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3">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3">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3">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3">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3">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3">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3">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3">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3">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3">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3">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3">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3">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3">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3">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3">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3">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3">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3">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3">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3">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3">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3">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3">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3">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3">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3">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3">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3">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3">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3">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3">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3">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3">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3">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3">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3">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3">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3">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3">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3">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3">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3">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3">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3">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3">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3">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3">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3">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3">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3">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3">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3">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3">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3">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3">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3">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3">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3">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3">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3">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3">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3">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3">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3">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3">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3">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3">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3">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3">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3">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3">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3">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3">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3">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3">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3">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3">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3">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3">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3">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3">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3">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3">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3">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3">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3">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3">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3">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3">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3">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3">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3">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3">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3">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3">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3">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3">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3">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3">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3">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3">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3">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3">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3">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3">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3">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3">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3">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3">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3">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3">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3">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3">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3">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3">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3">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3">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3">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3">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3">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3">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3">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3">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3">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3">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3">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3">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3">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3">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3">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3">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3">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3">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3">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3">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3">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3">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3">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3">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3">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3">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3">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3">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3">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3">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3">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3">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3">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3">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3">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3">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3">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3">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3">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3">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3">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3">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3">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3">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3">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3">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3">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3">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3">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3">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3">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3">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3">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3">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3">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3">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3">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3">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3">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3">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3">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3">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3">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3">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3">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3">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3">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3">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3">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3">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3">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3">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3">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3">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3">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3">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3">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3">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3">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3">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3">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3">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3">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3">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3">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3">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3">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3">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3">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3">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3">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3">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3">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3">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3">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3">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3">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3">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3">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3">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3">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3">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3">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3">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3">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3">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3">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3">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3">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3">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3">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3">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3">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3">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3">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3">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3">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3">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3">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3">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3">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3">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3">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3">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3">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3">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3">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3">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3">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3">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3">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3">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3">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3">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3">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3">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3">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3">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3">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3">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3">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3">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3">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3">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3">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3">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3">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3">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3">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3">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3">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3">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3">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3">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3">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3">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3">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3">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3">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3">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3">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3">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3">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3">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3">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3">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3">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3">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3">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3">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3">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3">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3">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3">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3">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3">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3">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3">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3">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3">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3">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3">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3">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3">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3">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3">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3">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3">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3">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3">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3">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3">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3">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3">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3">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3">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3">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3">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3">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3">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3">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3">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3">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3">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3">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3">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3">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3">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3">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3">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3">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3">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3">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3">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3">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3">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3">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3">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3">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3">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3">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3">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3">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3">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3">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3">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3">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3">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3">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3">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3">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3">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3">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3">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3">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3">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3">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3">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3">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3">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3">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3">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3">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3">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3">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3">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3">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3">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3">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3">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3">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3">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3">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3">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3">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3">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3">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3">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3">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3">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3">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3">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3">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3">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3">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3">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3">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3">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3">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3">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3">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3">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3">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3">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3">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3">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3">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3">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3">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3">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3">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3">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3">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3">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3">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3">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3">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3">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3">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3">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3">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3">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3">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3">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3">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3">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3">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3">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3">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3">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3">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3">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3">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3">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3">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3">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3">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3">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3">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3">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3">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3">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3">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3">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3">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3">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3">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3">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3">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3">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3">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3">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3">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3">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3">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3">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3">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3">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3">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3">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3">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3">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3">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3">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3">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3">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3">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3">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3">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3">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3">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3">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3">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3">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3">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3">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3">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3">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3">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3">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3">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3">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3">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3">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3">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3">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3">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3">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3">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3">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3">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3">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3">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3">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3">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3">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3">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3">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3">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3">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3">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3">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3">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3">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3">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3">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3">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3">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3">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3">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3">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3">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3">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3">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3">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3">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3">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3">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3">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3">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3">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3">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3">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3">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3">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3">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3">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3">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3">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3">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3">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3">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3">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3">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3">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3">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3">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3">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3">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3">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3">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3">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3">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3">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3">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3">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3">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3">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3">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3">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3">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3">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3">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3">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3">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3">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3">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3">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3">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3">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3">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3">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3">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3">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3">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3">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3">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3">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3">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3">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3">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3">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3">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3">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3">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3">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3">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3">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3">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3">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3">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3">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3">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3">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3">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3">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3">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3">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3">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3">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3">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3">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3">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3">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3">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3">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3">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3">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3">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3">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3">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3">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3">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3">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3">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3">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3">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3">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3">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3">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3">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3">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3">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3">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3">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3">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3">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3">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3">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3">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3">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3">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3">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3">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3">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3">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3">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3">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3">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3">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3">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3">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3">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3">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3">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3">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3">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3">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3">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3">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3">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3">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3">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3">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3">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3">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3">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3">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3">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3">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3">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3">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3">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3">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3">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3">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3">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3">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3">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3">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3">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3">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3">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3">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3">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3">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3">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3">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3">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3">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3">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3">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3">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3">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3">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3">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3">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3">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3">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3">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3">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3">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3">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3">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3">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3">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3">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3">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3">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3">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3">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3">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3">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3">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3">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3">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3">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3">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3">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3">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3">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3">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3">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3">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3">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3">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3">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3">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3">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3">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3">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3">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3">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3">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3">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3">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3">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3">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3">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3">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3">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3">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3">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3">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3">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3">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3">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3">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3">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3">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3">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3">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3">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3">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3">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3">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3">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3">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3">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3">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3">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3">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3">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3">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3">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3">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3">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3">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3">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3">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3">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3">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3">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3">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3">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3">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3">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3">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3">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3">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3">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3">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3">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3">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3">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3">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3">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3">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3">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3">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3">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3">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3">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3">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3">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3">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3">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3">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3">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3">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3">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3">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3">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3">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3">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3">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3">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3">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3">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3">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3">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3">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3">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3">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3">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3">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3">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3">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3">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3">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3">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3">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3">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3">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3">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3">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3">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3">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3">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3">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3">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3">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3">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3">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3">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3">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3">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3">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3">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3">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3">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3">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3">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3">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3">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3">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3">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3">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3">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3">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3">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3">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3">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3">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3">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3">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3">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3">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3">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3">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3">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3">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3">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3">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3">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3">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3">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3">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3">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3">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3">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3">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3">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3">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3">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3">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3">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3">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3">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3">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3">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3">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3">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3">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3">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3">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3">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3">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3">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3">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3">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3">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3">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3">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3">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3">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3">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3">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3">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3">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3">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3">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3">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3">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3">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3">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3">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3">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3">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3">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3">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3">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3">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3">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3">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3">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3">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3">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3">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3">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3">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3">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3">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3">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3">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3">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3">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3">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3">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3">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3">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3">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3">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3">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3">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3">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3">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3">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3">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3">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3">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3">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3">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3">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3">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3">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3">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3">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3">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3">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3">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3">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3">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3">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3">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3">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3">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3">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3">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3">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3">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3">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3">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3">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3">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3">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3">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3">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3">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3">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3">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3">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3">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3">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3">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3">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3">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3">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3">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3">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3">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3">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3">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3">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3">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3">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3">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3">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3">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3">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3">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3">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3">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3">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3">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3">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3">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3">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3">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3">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3">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3">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3">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3">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3">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3">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3">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3">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3">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3">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3">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3">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3">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3">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3">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3">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3">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3">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3">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3">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3">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3">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3">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3">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3">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3">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3">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3">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3">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3">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3">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3">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3">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3">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3">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3">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3">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3">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3">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3">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3">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3">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3">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3">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3">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3">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3">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3">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3">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3">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3">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3">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3">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3">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3">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3">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3">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3">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3">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3">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3">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3">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3">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3">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3">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3">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3">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3">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3">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3">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3">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3">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3">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3">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3">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3">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3">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3">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3">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3">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3">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3">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3">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3">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3">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3">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3">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3">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3">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3">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3">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3">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3">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3">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3">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3">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3">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3">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3">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3">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3">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3">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3">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3">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3">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3">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3">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3">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3">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3">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3">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3">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3">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3">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3">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3">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3">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3">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3">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3">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3">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3">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3">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3">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3">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3">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3">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3">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3">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3">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3">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3">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3">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3">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3">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3">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3">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3">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3">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3">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3">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3">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3">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3">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3">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3">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3">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3">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3">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3">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3">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3">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3">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3">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3">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3">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3">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3">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3">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3">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3">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3">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3">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3">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3">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3">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3">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3">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3">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3">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3">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3">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3">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3">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3">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3">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3">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3">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3">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3">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3">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3">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3">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3">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3">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3">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3">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3">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3">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3">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3">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3">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3">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3">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3">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3">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3">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3">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3">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3">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3">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3">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3">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3">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3">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3">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3">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3">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3">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3">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3">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3">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3">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3">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3">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3">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3">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3">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3">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3">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3">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3">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3">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3">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3">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3">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3">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3">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3">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3">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3">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3">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3">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3">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3">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3">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3">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3">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3">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3">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3">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3">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3">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3">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3">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3">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3">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3">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3">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3">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3">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3">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3">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3">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3">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3">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3">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3">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3">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3">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3">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3">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3">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3">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3">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3">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3">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3">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3">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3">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3">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3">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3">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3">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3">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3">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3">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3">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3">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3">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3">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3">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3">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3">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3">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3">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3">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3">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3">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3">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3">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3">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3">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3">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3">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3">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3">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3">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3">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3">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3">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3">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3">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3">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3">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3">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3">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3">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3">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3">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3">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3">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3">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3">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3">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3">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3">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3">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3">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3">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3">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3">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3">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3">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3">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3">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3">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3">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3">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3">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3">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3">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3">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3">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3">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3">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3">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3">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3">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3">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3">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3">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3">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3">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3">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3">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3">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3">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3">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3">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3">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3">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3">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3">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3">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3">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3">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3">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3">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3">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3">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3">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3">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3">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3">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3">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3">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3">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3">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3">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3">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3">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3">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3">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3">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3">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3">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3">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3">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3">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3">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3">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3">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3">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3">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3">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3">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3">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3">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3">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3">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3">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3">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3">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3">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3">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3">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3">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3">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3">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3">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3">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3">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3">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3">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3">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3">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3">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3">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3">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3">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3">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3">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3">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3">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3">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3">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3">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3">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3">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3">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3">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3">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3">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3">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3">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3">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3">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3">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3">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3">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3">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3">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3">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3">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3">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3">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3">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3">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3">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3">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3">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3">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3">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3">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3">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3">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3">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3">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3">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3">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3">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3">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3">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3">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3">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3">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3">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3">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3">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3">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3">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3">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3">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3">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3">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3">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3">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3">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3">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3">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3">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3">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3">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3">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3">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3">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3">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3">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3">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3">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3">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3">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3">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3">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3">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3">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3">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3">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3">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3">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3">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3">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3">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3">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3">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3">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3">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3">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3">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3">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3">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3">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3">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3">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3">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3">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3">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3">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3">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3">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3">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3">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3">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3">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3">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3">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3">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3">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3">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3">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3">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3">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3">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3">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3">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3">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3">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3">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3">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3">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3">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3">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3">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3">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3">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3">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3">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3">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3">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3">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3">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3">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3">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3">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3">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3">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3">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3">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3">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3">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3">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3">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3">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3">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3">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3">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3">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3">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3">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3">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3">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3">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3">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3">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3">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3">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3">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3">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3">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3">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3">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3">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3">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3">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3">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3">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3">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3">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3">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3">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3">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3">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3">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3">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3">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3">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3">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3">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3">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3">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3">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3">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3">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3">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3">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3">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3">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3">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3">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3">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3">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3">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3">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3">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3">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3">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3">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3">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3">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3">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3">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3">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3">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3">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3">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3">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3">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3">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3">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3">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3">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3">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3">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3">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3">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3">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3">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3">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3">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3">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3">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3">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3">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3">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3">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3">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3">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3">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3">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3">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3">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3">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3">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3">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3">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3">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3">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3">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3">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3">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3">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3">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3">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3">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3">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3">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3">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3">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3">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3">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3">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3">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3">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3">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3">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3">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3">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3">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3">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3">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3">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3">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3">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3">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3">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3">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3">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3">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3">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3">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3">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3">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3">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3">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3">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3">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3">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3">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3">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3">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3">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3">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3">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3">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3">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3">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3">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3">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3">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3">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3">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3">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3">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3">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3">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3">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3">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3">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3">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3">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3">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3">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3">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3">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3">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3">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3">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3">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3">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3">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3">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3">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3">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3">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3">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3">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3">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3">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3">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3">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3">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3">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3">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3">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3">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3">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3">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3">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3">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3">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3">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3">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3">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3">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3">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3">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3">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3">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3">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3">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3">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3">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3">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3">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3">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3">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3">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3">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3">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3">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3">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3">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3">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3">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3">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3">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3">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3">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3">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3">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3">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3">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3">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3">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3">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3">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3">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3">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3">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3">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3">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3">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3">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3">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3">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3">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3">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3">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3">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3">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3">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3">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3">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3">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3">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3">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3">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3">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3">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3">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3">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3">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3">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3">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3">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3">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3">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3">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3">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3">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3">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3">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3">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3">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3">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3">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3">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3">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3">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3">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3">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3">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3">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3">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3">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3">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3">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3">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3">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3">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3">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3">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3">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3">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3">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3">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3">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3">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3">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3">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3">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3">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3">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3">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3">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3">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3">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3">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3">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3">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3">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3">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3">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3">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3">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3">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3">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3">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3">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3">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3">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3">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3">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3">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3">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3">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3">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3">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3">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3">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3">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3">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3">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3">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3">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3">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3">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3">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3">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3">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3">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3">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3">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3">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3">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3">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3">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3">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3">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3">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3">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3">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3">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3">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3">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3">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3">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3">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3">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3">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3">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3">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3">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3">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3">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3">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3">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3">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3">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3">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3">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3">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3">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3">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3">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3">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3">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3">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3">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3">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3">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3">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3">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3">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3">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3">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3">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3">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3">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3">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3">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3">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3">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3">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3">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3">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3">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3">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3">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3">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3">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3">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3">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3">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3">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3">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3">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3">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3">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3">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3">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3">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3">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3">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3">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3">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3">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3">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3">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3">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3">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3">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3">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3">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3">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3">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3">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3">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3">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3">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3">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3">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3">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3">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3">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3">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3">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3">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3">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3">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3">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3">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3">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3">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3">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3">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3">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3">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3">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3">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3">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3">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3">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3">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3">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3">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3">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3">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3">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3">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3">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3">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3">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3">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3">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3">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3">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3">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3">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3">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3">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3">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3">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3">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3">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3">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3">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3">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3">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3">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3">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3">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3">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3">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3">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3">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3">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3">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3">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3">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3">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3">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3">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3">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3">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3">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3">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3">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3">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3">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3">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3">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3">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3">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3">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3">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3">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3">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3">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3">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3">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3">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3">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3">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3">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3">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3">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3">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3">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3">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3">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3">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3">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3">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3">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3">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3">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3">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3">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3">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3">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3">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3">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3">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3">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3">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3">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3">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3">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3">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3">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3">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3">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3">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3">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3">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3">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3">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3">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3">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3">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3">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3">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3">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3">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3">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3">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3">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3">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3">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3">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3">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3">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3">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3">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3">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3">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3">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3">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3">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3">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3">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3">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3">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3">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3">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3">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3">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3">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3">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3">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3">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3">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3">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3">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3">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3">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3">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3">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3">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3">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3">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3">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3">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3">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3">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3">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3">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3">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3">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3">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3">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3">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3">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3">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3">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3">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3">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3">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3">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3">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3">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3">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3">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3">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3">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3">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3">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3">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3">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3">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3">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3">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3">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3">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3">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3">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3">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3">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3">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3">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3">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3">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3">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3">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3">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3">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3">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3">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3">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3">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3">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3">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3">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3">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3">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3">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3">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3">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3">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3">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3">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3">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3">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3">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3">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3">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3">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3">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3">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3">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3">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3">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3">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3">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3">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3">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3">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3">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3">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3">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3">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3">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3">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3">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3">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3">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3">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3">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3">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3">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3">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3">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3">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3">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3">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3">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3">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3">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3">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3">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3">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3">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3">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3">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3">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3">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3">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3">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3">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3">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3">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3">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3">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3">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3">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3">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3">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3">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3">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3">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3">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3">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3">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3">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3">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3">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3">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3">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3">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3">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3">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3">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3">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3">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3">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3">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3">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3">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3">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3">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3">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3">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3">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3">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3">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3">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3">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3">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3">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3">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3">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3">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3">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3">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3">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3">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3">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3">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3">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3">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3">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3">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3">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3">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3">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3">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3">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3">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3">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3">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3">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3">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3">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3">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3">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3">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3">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3">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3">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3">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3">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3">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3">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3">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3">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3">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3">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3">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3">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3">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3">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3">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3">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3">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3">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3">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3">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3">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3">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3">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3">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3">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3">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3">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3">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3">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3">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3">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3">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3">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3">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3">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3">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3">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3">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3">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3">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3">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3">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3">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3">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3">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3">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3">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3">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3">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3">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3">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3">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3">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3">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3">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3">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3">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3">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3">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3">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3">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3">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3">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3">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3">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3">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3">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3">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3">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3">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3">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3">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3">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3">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3">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3">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3">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3">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3">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3">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3">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3">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3">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3">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3">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3">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3">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3">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3">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3">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3">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3">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3">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3">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3">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3">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3">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3">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3">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3">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3">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3">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3">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3">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3">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3">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3">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3">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3">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3">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3">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3">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3">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3">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3">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3">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3">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3">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3">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3">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3">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3">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3">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3">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3">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3">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3">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3">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3">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3">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3">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3">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3">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3">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3">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3">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3">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3">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3">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3">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3">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3">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3">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3">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3">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3">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3">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3">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3">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3">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3">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3">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3">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3">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3">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3">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3">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3">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3">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3">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3">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3">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3">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3">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3">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3">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3">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3">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3">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3">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3">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3">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3">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3">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3">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3">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3">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3">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3">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3">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3">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3">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3">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3">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3">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3">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3">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3">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3">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3">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3">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3">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3">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3">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3">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3">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3">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3">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3">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3">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3">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3">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3">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3">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3">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3">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3">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3">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3">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3">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3">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3">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3">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3">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3">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3">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3">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3">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3">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3">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3">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3">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3">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3">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3">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3">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3">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3">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3">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3">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3">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3">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3">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3">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3">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3">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3">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3">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3">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3">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3">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3">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3">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3">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3">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3">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3">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3">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3">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3">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3">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3">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3">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3">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3">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3">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3">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3">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3">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3">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3">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3">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3">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3">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3">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3">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3">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3">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3">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3">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3">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3">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3">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3">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3">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3">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3">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3">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3">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3">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3">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3">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3">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3">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3">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3">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3">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3">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3">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3">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3">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3">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3">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3">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3">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3">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3">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3">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3">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3">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3">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3">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3">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3">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3">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3">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3">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3">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3">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3">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3">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3">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3">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3">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3">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3">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3">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3">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3">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3">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3">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3">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3">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3">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3">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3">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3">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3">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3">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3">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3">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3">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3">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3">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3">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3">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3">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3">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3">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3">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3">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3">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3">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3">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3">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3">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3">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3">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3">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3">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3">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3">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3">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3">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3">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3">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3">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3">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3">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3">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3">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3">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3">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3">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3">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3">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3">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3">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3">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3">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3">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3">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3">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3">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3">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3">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3">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3">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3">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3">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3">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3">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3">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3">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3">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3">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3">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3">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3">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3">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3">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3">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3">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3">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3">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3">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3">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3">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3">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3">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3">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3">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3">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3">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3">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3">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3">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3">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3">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3">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3">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3">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3">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3">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3">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3">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3">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3">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3">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3">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3">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3">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3">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3">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3">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3">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3">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3">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3">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3">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3">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3">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3">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3">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3">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3">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3">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3">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3">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3">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3">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3">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3">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3">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3">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3">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3">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3">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3">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3">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3">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3">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3">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3">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3">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3">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3">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3">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3">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3">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3">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3">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3">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3">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3">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3">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3">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3">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3">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3">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3">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3">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3">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3">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3">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3">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3">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3">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3">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3">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3">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3">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3">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3">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3">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3">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3">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3">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3">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3">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3">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3">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3">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3">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3">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3">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3">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3">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3">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3">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3">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3">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3">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3">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3">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3">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3">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3">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3">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3">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3">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3">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3">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3">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3">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3">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3">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3">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3">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3">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3">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3">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3">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3">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3">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3">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3">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3">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3">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3">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3">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3">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3">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3">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3">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3">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3">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3">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3">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3">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3">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3">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3">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3">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3">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3">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3">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3">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3">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3">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3">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3">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3">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3">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3">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3">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3">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3">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3">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3">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3">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3">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3">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3">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3">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3">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3">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3">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3">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3">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3">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3">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3">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3">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3">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3">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3">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3">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3">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3">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3">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3">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3">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3">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3">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3">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3">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3">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3">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3">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3">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3">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3">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3">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3">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3">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3">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3">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3">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3">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3">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3">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3">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3">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3">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3">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3">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3">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3">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3">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3">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3">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3">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3">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3">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3">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3">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3">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3">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3">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3">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3">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3">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3">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3">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3">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3">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3">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3">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3">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3">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3">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3">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3">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3">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3">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3">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3">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3">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3">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3">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3">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3">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3">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3">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3">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3">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3">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3">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3">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3">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3">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3">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3">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3">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3">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3">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3">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3">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3">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3">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3">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3">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3">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3">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3">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3">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3">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3">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3">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3">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3">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3">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3">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3">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3">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3">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3">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3">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3">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3">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3">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3">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3">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3">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3">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3">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3">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3">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3">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3">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3">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3">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3">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3">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3">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3">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3">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3">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3">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3">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3">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3">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3">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3">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3">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3">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3">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3">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3">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3">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3">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3">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3">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3">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3">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3">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3">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3">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3">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3">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3">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3">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3">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3">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3">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3">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3">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3">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3">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3">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3">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3">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3">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3">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3">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3">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3">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3">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3">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3">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3">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3">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3">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3">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3">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3">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3">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3">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3">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3">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3">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3">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3">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3">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3">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3">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3">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3">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3">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3">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3">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3">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3">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3">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3">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3">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3">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3">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3">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3">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3">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3">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3">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3">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3">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3">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3">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3">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3">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3">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3">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3">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3">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3">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3">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3">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3">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3">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3">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3">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3">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3">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3">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3">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3">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3">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3">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3">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3">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3">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3">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3">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3">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3">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3">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3">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3">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3">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3">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3">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3">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3">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3">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3">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3">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3">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3">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3">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3">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3">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3">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3">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3">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3">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3">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3">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3">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3">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3">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3">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3">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3">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3">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3">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3">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3">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3">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3">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3">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3">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3">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3">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3">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3">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3">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3">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3">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3">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3">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3">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3">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3">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3">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3">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3">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3">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3">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3">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3">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3">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3">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3">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3">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3">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3">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3">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3">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3">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3">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3">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3">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3">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3">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3">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3">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3">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3">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3">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3">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3">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3">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3">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3">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3">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3">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3">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3">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3">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3">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3">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3">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3">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3">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3">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3">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3">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3">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3">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3">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3">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3">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3">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3">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3">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3">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3">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3">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3">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3">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3">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3">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3">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3">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3">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3">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3">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3">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3">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3">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3">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3">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3">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3">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3">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3">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3">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3">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3">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3">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3">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3">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3">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3">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3">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3">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3">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3">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3">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3">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3">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3">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3">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3">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3">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3">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3">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3">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3">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3">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3">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3">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3">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3">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3">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3">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3">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3">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3">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3">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3">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3">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3">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3">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3">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3">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3">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3">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3">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3">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3">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3">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3">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3">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3">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3">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3">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3">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3">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3">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3">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3">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3">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3">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3">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3">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3">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3">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3">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3">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3">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3">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3">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3">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3">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3">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3">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3">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3">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3">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3">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3">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3">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3">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3">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3">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3">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3">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3">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3">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3">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3">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3">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3">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3">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3">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3">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3">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3">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3">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3">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3">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3">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3">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3">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3">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3">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3">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3">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3">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3">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3">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3">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3">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3">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3">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3">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3">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3">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3">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3">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3">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3">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3">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3">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3">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3">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3">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3">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3">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3">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3">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3">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3">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3">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3">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3">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3">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3">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3">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3">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3">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3">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3">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3">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3">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3">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3">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3">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3">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3">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3">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3">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3">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3">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3">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3">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3">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3">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3">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3">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3">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3">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3">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3">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3">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3">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3">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3">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3">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3">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3">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3">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3">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3">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3">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3">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3">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3">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3">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3">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3">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3">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3">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3">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3">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3">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3">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3">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3">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3">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3">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3">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3">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3">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3">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3">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3">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3">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3">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3">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3">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3">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3">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3">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3">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3">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3">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3">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3">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3">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3">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3">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3">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3">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3">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3">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3">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3">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3">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3">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3">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3">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3">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3">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3">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3">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3">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3">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3">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3">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3">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3">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3">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3">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3">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3">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3">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3">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3">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3">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3">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3">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3">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3">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3">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3">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3">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3">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3">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3">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3">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3">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3">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3">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3">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3">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3">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3">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3">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3">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3">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3">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3">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3">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3">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3">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3">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3">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3">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3">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3">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3">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3">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3">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3">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3">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3">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3">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3">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3">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3">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3">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3">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3">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3">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3">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3">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3">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3">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3">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3">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3">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3">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3">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3">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3">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3">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3">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3">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3">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3">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3">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3">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3">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3">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3">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3">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3">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3">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3">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3">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3">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3">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3">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3">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3">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3">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3">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3">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3">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3">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3">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3">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3">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3">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3">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3">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3">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3">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3">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3">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3">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3">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3">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3">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3">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3">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3">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3">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3">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3">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3">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3">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3">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3">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3">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3">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3">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3">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3">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3">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3">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3">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3">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3">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3">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3">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3">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3">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3">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3">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3">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3">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3">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3">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3">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3">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3">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3">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3">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3">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3">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3">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3">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3">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3">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3">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3">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3">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3">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3">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3">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3">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3">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3">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3">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3">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3">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3">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3">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3">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3">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3">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3">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3">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3">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3">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3">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3">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3">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3">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3">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3">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3">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3">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3">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3">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3">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3">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3">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3">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3">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3">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3">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3">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3">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3">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3">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3">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3">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3">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3">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3">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3">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3">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3">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3">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3">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3">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3">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3">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3">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3">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3">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3">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3">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3">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3">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3">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3">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3">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3">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3">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3">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3">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3">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3">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3">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3">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3">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3">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3">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3">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3">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3">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3">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3">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3">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3">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3">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3">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3">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3">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3">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3">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3">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3">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3">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3">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3">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3">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3">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3">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3">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3">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3">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3">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3">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3">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3">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3">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3">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3">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3">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3">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3">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3">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3">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3">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3">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3">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3">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3">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3">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3">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3">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3">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3">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3">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3">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3">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3">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3">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3">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3">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3">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3">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3">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3">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3">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3">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3">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3">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3">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3">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3">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3">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3">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3">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3">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3">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3">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3">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3">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3">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3">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3">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3">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3">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3">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3">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3">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3">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3">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3">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3">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3">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3">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3">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3">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3">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3">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3">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3">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3">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3">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3">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3">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3">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3">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3">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3">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3">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3">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3">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3">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3">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3">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3">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3">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3">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3">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3">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3">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3">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3">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3">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3">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3">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3">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3">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3">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3">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3">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3">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3">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3">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3">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3">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3">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3">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3">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3">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3">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3">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3">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3">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3">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3">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3">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3">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3">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3">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3">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3">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3">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3">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3">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3">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3">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3">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3">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3">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3">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3">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3">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3">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3">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3">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3">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3">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3">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3">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3">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3">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3">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3">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3">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3">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3">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3">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3">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3">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3">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3">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3">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3">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3">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3">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3">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3">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3">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3">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3">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3">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3">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3">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3">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3">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3">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3">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3">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3">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3">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3">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3">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3">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3">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3">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3">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3">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3">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3">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3">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3">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3">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3">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3">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3">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3">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3">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3">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3">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3">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3">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3">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3">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3">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3">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3">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3">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3">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3">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3">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3">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3">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3">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3">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3">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3">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3">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3">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3">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3">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3">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3">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3">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3">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3">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3">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3">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3">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3">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3">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3">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3">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3">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3">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3">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3">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3">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3">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3">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3">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3">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3">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3">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3">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3">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3">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3">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3">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3">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3">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3">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3">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3">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3">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3">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3">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3">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3">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3">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3">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3">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3">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3">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3">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3">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3">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3">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3">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3">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3">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3">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3">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3">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3">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3">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3">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3">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3">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3">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3">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3">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3">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3">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3">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3">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3">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3">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3">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3">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3">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3">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3">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3">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3">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3">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3">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3">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3">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3">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3">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3">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3">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3">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3">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3">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3">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3">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3">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3">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3">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3">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3">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3">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3">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3">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3">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3">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3">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3">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3">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3">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3">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3">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3">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3">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3">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3">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3">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3">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3">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3">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3">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3">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3">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3">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3">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3">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3">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3">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3">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3">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3">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3">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3">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3">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3">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3">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3">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3">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3">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3">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3">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3">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3">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3">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3">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3">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3">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3">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3">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3">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3">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3">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3">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3">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3">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3">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3">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3">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3">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3">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3">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3">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3">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3">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3">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3">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3">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3">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3">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3">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3">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3">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3">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3">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3">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3">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3">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3">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3">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3">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3">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3">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3">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3">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3">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3">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3">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3">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3">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3">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3">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3">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3">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3">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3">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3">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3">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3">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3">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3">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3">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3">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3">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3">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3">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3">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3">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3">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3">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3">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3">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3">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3">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3">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3">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3">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3">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3">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3">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3">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3">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3">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3">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3">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3">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3">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3">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3">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3">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3">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3">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3">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3">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3">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3">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3">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3">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3">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3">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3">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3">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3">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3">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3">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3">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3">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3">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3">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3">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3">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3">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3">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3">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3">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3">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3">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3">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3">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3">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3">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3">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3">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3">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3">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3">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3">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3">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3">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3">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3">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3">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3">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3">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3">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3">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3">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3">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3">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3">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3">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3">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3">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3">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3">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3">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3">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3">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3">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3">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3">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3">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3">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3">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3">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3">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3">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3">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3">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3">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3">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3">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3">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3">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3">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3">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3">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3">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3">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3">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3">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3">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3">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3">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3">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3">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3">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3">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3">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3">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3">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3">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3">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3">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3">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3">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3">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3">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3">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3">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3">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3">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3">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3">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3">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3">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3">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3">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3">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3">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3">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3">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3">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3">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3">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3">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3">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3">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3">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3">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3">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3">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3">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3">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3">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3">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3">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3">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3">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3">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3">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3">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3">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3">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3">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3">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3">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3">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3">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3">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3">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3">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3">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3">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3">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3">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3">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3">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3">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3">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3">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3">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3">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3">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3">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3">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3">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3">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3">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3">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3">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3">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3">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3">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3">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3">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3">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3">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3">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3">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3">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3">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3">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3">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3">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3">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3">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3">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3">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3">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3">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3">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3">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3">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3">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3">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3">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3">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3">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3">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3">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3">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3">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3">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3">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3">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3">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3">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3">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3">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3">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3">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3">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3">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3">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3">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3">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3">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3">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3">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3">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3">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3">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3">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3">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3">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3">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3">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3">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3">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3">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3">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3">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3">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3">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3">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3">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3">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3">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3">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3">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3">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3">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3">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3">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3">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3">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3">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3">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3">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3">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3">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3">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3">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3">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3">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3">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3">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3">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3">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3">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3">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3">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3">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3">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3">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3">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3">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3">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3">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3">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3">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3">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3">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3">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3">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3">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3">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3">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3">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3">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3">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3">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3">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3">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3">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3">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3">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3">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3">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3">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3">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3">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3">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3">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3">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3">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3">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3">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3">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3">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3">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3">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3">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3">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3">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3">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3">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3">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3">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3">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3">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3">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3">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3">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3">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3">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3">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3">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3">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3">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3">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3">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3">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3">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3">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3">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3">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3">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3">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3">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3">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3">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3">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3">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3">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3">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3">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3">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3">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3">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3">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3">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3">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3">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3">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3">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3">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3">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3">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3">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3">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3">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3">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3">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3">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3">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3">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3">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3">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3">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3">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3">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3">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3">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3">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3">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3">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3">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3">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3">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3">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3">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3">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3">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3">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3">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3">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3">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3">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3">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3">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3">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3">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3">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3">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3">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3">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3">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3">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3">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3">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3">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3">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3">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3">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3">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3">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3">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3">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3">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3">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3">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3">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3">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3">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3">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3">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3">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3">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3">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3">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3">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3">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3">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3">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3">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3">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3">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3">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3">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3">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3">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3">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3">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3">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3">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3">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3">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3">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3">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3">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3">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3">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3">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3">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3">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3">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3">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3">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3">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3">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3">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3">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3">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3">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3">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3">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3">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3">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3">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3">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3">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3">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3">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3">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3">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3">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3">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3">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3">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3">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3">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3">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3">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3">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3">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3">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3">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3">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3">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3">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3">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3">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3">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3">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3">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3">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3">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3">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3">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3">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3">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3">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3">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3">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3">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3">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3">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3">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3">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3">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3">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3">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3">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3">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3">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3">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3">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3">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3">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3">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3">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3">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3">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3">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3">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3">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3">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3">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3">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3">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3">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3">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3">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3">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3">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3">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3">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3">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3">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3">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3">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3">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3">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3">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3">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3">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3">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3">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3">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3">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3">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3">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3">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3">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3">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3">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3">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3">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3">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3">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3">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3">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3">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3">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3">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3">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3">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3">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3">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3">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3">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3">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3">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3">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3">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3">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3">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3">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3">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3">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3">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3">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3">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3">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3">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3">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3">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3">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3">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3">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3">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3">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3">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3">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3">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3">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3">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3">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3">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3">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3">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3">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3">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3">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3">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3">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3">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3">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3">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3">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3">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3">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3">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3">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3">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3">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3">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3">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3">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3">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3">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3">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3">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3">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3">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3">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3">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3">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3">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3">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3">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3">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3">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3">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3">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3">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3">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3">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3">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3">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3">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3">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3">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3">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3">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3">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3">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3">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3">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3">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3">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3">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3">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3">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3">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3">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3">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3">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3">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3">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3">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3">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3">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3">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3">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3">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3">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3">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3">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3">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3">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3">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3">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3">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3">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3">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3">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3">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3">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3">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3">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3">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3">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3">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3">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3">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3">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3">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3">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3">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3">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3">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3">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3">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3">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3">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3">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3">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3">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3">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3">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3">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3">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3">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3">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3">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3">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3">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3">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3">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3">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3">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3">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3">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3">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3">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3">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3">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3">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3">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3">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3">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3">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3">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3">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3">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3">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3">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3">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3">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3">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3">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3">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3">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3">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3">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3">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3">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3">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3">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3">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3">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3">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3">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3">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3">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3">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3">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3">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3">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3">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3">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3">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3">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3">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3">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3">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3">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3">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3">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3">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3">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3">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3">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3">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3">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3">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3">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3">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3">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3">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3">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3">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3">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3">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3">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3">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3">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3">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3">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3">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3">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3">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3">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3">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3">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3">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3">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3">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3">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3">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3">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3">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3">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3">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3">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3">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3">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3">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3">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3">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3">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3">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3">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3">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3">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3">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3">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3">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3">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3">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3">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3">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3">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3">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3">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3">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3">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3">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3">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3">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3">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3">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3">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3">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3">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3">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3">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3">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3">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3">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3">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3">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3">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3">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3">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3">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3">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3">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3">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3">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3">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3">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3">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3">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3">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3">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3">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3">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3">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3">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3">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3">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3">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3">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3">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3">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3">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3">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3">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3">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3">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3">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3">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3">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3">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3">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3">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3">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3">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3">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3">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3">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3">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3">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3">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3">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3">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3">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3">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3">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3">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3">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3">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3">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3">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3">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3">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3">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3">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3">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3">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3">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3">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3">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3">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3">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3">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3">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3">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3">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3">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3">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3">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3">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3">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3">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3">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3">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3">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3">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3">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3">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3">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3">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3">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3">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3">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3">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3">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3">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3">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3">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3">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3">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3">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3">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3">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3">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3">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3">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3">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3">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3">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3">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3">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3">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3">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3">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3">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3">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3">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3">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3">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3">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3">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3">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3">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3">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3">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3">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3">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3">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3">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3">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3">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3">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3">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3">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3">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3">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3">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3">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3">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3">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3">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3">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3">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3">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3">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3">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3">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3">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3">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3">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3">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3">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3">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3">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3">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3">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3">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3">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3">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3">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3">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3">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3">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3">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3">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3">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3">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3">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3">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3">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3">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3">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3">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3">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3">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3">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3">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3">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3">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3">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3">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3">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3">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3">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3">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3">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3">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3">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3">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3">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3">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3">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3">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3">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3">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3">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3">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3">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3">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3">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3">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3">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3">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3">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3">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3">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3">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3">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3">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3">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3">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3">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3">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3">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3">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3">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3">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3">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3">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3">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3">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3">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3">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3">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3">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3">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3">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3">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3">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3">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3">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3">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3">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3">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3">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3">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3">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3">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3">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3">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3">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3">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3">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3">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3">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3">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3">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3">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3">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3">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3">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3">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3">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3">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3">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3">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3">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3">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3">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3">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3">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3">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3">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3">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3">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3">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3">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3">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3">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3">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3">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3">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3">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3">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3">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3">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3">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3">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3">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3">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3">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3">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3">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3">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3">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3">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3">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3">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3">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3">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3">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3">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3">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3">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3">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3">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3">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3">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3">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3">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3">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3">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3">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3">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3">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3">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3">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3">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3">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3">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3">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3">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3">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3">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3">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3">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3">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3">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3">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3">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3">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3">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3">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3">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3">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3">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3">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3">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3">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3">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3">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3">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3">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3">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3">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3">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3">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3">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3">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3">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3">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3">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3">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3">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3">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3">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3">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3">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3">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3">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3">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3">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3">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3">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3">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3">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3">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3">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3">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3">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3">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3">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3">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3">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3">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3">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3">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3">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3">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3">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3">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3">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3">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3">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3">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3">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3">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3">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3">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3">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3">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3">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3">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3">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3">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3">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3">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3">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3">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3">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3">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3">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3">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3">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3">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3">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3">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3">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3">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3">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3">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3">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3">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3">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3">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3">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3">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3">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3">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3">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3">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3">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3">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3">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3">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3">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3">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3">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3">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3">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3">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3">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3">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3">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3">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3">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3">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3">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3">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3">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3">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3">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3">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3">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3">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3">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3">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3">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3">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3">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3">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3">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3">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3">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3">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3">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3">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3">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3">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3">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3">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3">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3">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3">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3">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3">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3">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3">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3">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3">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3">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3">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3">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3">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3">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3">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3">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3">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3">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3">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3">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3">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3">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3">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3">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3">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3">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3">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3">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3">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3">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3">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3">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3">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3">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3">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3">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3">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3">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3">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3">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3">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3">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3">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3">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3">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3">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3">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3">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3">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3">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3">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3">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3">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3">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3">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3">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3">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3">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3">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3">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3">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3">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3">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3">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3">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3">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3">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3">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3">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3">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3">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3">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3">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3">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3">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3">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3">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3">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3">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3">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3">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3">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3">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3">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3">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3">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3">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3">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3">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3">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3">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3">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3">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3">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3">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3">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3">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3">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3">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3">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3">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3">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3">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3">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3">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3">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3">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3">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3">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3">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3">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3">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3">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3">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3">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3">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3">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3">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3">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3">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3">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3">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3">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3">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3">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3">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3">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3">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3">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3">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3">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3">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3">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3">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3">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3">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3">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3">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3">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3">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3">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3">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3">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3">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3">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3">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3">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3">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3">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3">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3">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3">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3">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3">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3">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3">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3">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3">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3">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3">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3">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3">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3">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3">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3">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3">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3">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3">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3">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3">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3">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3">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3">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3">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3">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3">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3">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3">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3">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3">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3">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3">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3">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3">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3">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3">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3">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3">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3">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3">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3">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3">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3">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3">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3">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3">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3">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3">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3">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3">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3">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3">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3">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3">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3">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3">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3">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3">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3">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3">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3">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3">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3">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3">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3">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3">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3">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3">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3">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3">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3">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3">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3">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3">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3">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3">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3">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3">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3">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3">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3">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3">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3">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3">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3">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3">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3">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3">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3">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3">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3">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3">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3">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3">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3">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3">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3">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3">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3">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3">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3">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3">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3">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3">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3">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3">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3">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3">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3">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3">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3">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3">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3">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3">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3">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3">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3">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3">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3">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3">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3">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3">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3">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3">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3">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3">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3">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3">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3">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3">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3">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3">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3">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3">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3">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3">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3">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3">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3">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3">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3">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3">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3">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3">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3">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3">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3">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3">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3">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3">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3">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3">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3">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3">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3">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3">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3">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3">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3">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3">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3">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3">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3">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3">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3">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3">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3">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3">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3">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3">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3">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3">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3">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3">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3">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3">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3">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3">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3">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3">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3">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3">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3">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3">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3">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3">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3">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3">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3">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3">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3">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3">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3">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3">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3">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3">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3">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3">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3">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3">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3">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3">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3">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3">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3">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3">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3">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3">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3">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3">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3">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3">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3">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3">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3">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3">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3">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3">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3">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3">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3">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3">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3">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3">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3">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3">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3">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3">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3">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3">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3">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3">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3">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3">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3">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3">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3">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3">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3">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3">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3">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3">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3">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3">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3">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3">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3">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3">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3">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3">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3">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3">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3">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3">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3">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3">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3">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3">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3">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3">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3">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3">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3">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3">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3">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3">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3">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3">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3">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3">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3">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3">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3">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3">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3">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3">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3">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3">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3">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3">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3">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3">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3">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3">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3">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3">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3">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3">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3">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3">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3">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3">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3">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3">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3">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3">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3">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3">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3">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3">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3">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3">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3">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3">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3">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3">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3">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3">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3">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3">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3">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3">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3">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3">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3">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3">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3">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3">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3">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3">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3">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3">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3">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3">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3">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3">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3">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3">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3">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3">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3">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3">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3">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3">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3">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3">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3">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3">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3">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3">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3">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3">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3">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3">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3">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3">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3">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3">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3">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3">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3">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3">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3">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3">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3">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3">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3">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3">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3">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3">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3">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3">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3">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3">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3">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3">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3">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3">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3">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3">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3">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3">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3">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3">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3">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3">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3">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3">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3">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3">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3">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3">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3">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3">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3">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3">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3">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3">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3">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3">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3">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3">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3">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3">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3">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3">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3">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3">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3">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3">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3">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3">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3">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3">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3">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3">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3">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3">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3">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3">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3">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3">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3">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3">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3">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3">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3">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3">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3">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3">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3">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3">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3">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3">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3">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3">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3">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3">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3">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3">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3">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3">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3">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3">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3">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3">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3">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3">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3">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3">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3">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3">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3">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3">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3">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3">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3">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3">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3">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3">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3">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3">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3">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3">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3">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3">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3">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3">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3">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3">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3">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3">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3">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3">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3">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3">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3">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3">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3">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3">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3">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3">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3">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3">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3">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3">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3">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3">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3">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3">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3">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3">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3">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3">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3">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3">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3">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3">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3">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3">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3">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3">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3">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3">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3">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3">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3">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3">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3">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3">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3">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3">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3">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3">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3">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3">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3">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3">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3">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3">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3">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3">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3">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3">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3">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3">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3">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3">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3">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3">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3">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3">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3">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3">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3">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3">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3">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3">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3">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3">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3">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3">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3">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3">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3">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3">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3">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3">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3">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3">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3">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3">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3">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3">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3">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3">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3">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3">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3">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3">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3">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3">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3">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3">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3">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3">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3">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3">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3">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3">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3">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3">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3">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3">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3">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3">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3">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3">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3">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3">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3">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3">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3">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3">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3">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3">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3">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3">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3">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3">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3">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3">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3">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3">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3">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3">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3">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3">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3">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3">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3">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3">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3">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3">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3">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3">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3">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3">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3">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3">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3">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3">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3">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3">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3">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3">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3">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3">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3">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3">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3">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3">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3">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3">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3">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3">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3">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3">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3">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3">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3">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3">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3">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3">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3">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3">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3">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3">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3">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3">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3">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3">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3">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3">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3">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3">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3">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3">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3">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3">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3">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3">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3">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3">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3">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3">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3">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3">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3">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3">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3">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3">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3">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3">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3">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3">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3">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3">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3">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3">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3">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3">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3">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3">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3">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3">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3">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3">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3">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3">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3">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3">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3">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3">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3">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3">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3">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3">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3">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3">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3">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3">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3">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3">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3">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3">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3">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3">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3">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3">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3">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3">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3">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3">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3">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3">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3">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3">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3">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3">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3">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3">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3">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3">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3">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3">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3">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3">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3">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3">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3">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3">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3">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3">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3">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3">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3">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3">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3">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3">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3">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3">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3">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3">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3">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3">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3">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3">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3">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3">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3">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3">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3">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3">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3">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3">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3">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3">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3">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3">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3">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3">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3">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3">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3">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3">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3">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3">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3">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3">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3">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3">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3">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3">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3">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3">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3">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3">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3">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3">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3">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3">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3">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3">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3">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3">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3">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3">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3">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3">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3">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3">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3">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3">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3">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3">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3">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3">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3">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3">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3">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3">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3">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3">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3">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3">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3">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3">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3">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3">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3">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3">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3">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3">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3">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3">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3">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3">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3">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3">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3">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3">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3">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3">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3">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3">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3">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3">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3">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3">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3">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3">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3">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3">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3">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3">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3">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3">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3">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3">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3">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3">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3">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3">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3">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3">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3">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3">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3">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3">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3">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3">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3">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3">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3">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3">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3">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3">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3">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3">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3">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3">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3">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3">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3">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3">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3">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3">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3">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3">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3">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3">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3">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3">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3">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3">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3">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3">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3">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3">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3">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3">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3">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3">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3">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3">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3">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3">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3">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3">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3">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3">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3">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3">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3">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3">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3">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3">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3">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3">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3">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3">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3">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3">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3">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3">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3">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3">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3">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3">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3">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3">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3">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3">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3">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3">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3">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3">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3">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3">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3">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3">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3">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3">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3">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3">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3">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3">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3">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3">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3">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3">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3">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3">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3">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3">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3">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3">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3">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3">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3">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3">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3">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3">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3">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3">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3">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3">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3">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3">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3">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3">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3">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3">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3">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3">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3">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3">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3">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3">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3">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3">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3">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3">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3">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3">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3">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3">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3">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3">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3">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3">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3">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3">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3">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3">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3">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3">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3">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3">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3">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3">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3">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3">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3">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3">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3">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3">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3">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3">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3">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3">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3">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3">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3">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3">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3">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3">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3">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3">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3">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3">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3">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3">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3">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3">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3">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3">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3">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3">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3">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3">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3">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3">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3">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3">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3">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3">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3">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3">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3">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3">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3">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3">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3">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3">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3">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3">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3">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3">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3">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3">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3">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3">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3">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3">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3">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3">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3">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3">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3">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3">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3">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3">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3">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3">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3">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3">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3">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3">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3">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3">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3">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3">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3">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3">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3">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3">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3">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3">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3">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3">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3">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3">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3">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3">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3">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3">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3">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3">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3">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3">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3">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3">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3">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3">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3">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3">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3">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3">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3">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3">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3">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3">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3">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3">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3">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3">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3">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3">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3">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3">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3">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3">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3">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3">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3">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3">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3">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3">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3">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3">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3">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3">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3">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3">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3">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3">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3">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3">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3">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3">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3">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3">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3">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3">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3">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3">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3">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3">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3">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3">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3">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3">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3">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3">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3">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3">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3">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3">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3">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3">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3">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3">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3">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3">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3">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3">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3">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3">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3">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3">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3">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3">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3">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3">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3">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3">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3">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3">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3">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3">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3">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3">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3">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3">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3">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3">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3">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3">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3">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3">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3">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3">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3">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3">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3">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3">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3">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3">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3">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3">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3">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3">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3">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3">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3">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3">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3">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3">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3">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3">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3">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3">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3">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3">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3">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3">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3">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3">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3">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3">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3">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3">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3">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3">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3">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3">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3">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3">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3">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3">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3">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3">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3">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3">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3">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3">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3">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3">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3">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3">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3">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3">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3">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3">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3">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3">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3">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3">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3">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3">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3">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3">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3">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3">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3">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3">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3">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3">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3">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3">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3">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3">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3">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3">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3">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3">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3">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3">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3">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3">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3">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3">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3">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3">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3">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3">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3">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3">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3">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3">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3">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3">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3">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3">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3">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3">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3">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3">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3">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3">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3">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3">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3">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3">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3">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3">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3">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3">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3">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3">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3">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3">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3">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3">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3">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3">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3">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3">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3">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3">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3">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3">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3">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3">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3">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3">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3">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3">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3">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3">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3">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3">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3">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3">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3">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3">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3">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3">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3">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3">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3">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3">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3">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3">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3">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3">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3">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3">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3">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3">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3">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3">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3">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3">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3">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3">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3">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3">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3">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3">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3">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3">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3">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3">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3">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3">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3">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3">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3">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3">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3">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3">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3">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3">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3">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3">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3">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3">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3">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3">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3">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3">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3">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3">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3">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3">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3">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3">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3">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3">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3">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3">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3">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3">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3">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3">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3">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3">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3">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3">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3">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3">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3">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3">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3">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3">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3">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3">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3">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3">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3">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3">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3">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3">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3">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3">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3">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3">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3">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3">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3">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3">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3">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3">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3">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3">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3">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3">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3">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3">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3">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3">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3">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3">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3">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3">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3">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3">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3">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3">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3">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3">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3">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3">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3">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3">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3">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3">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3">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3">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3">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3">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3">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3">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3">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3">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3">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3">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3">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3">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3">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3">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3">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3">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3">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3">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3">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3">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3">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3">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3">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3">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3">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3">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3">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3">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3">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3">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3">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3">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3">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3">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3">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3">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3">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3">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3">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3">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3">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3">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3">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3">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3">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3">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3">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3">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3">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3">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3">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3">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3">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3">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3">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3">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3">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3">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3">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3">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3">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3">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3">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3">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3">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3">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3">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3">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3">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3">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3">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3">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3">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3">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3">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3">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3">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3">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3">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3">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3">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3">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3">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3">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3">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3">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3">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3">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3">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3">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3">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3">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3">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3">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3">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3">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3">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3">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3">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3">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3">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3">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3">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3">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3">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3">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3">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3">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3">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3">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3">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3">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3">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3">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3">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3">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3">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3">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3">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3">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3">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3">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3">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3">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3">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3">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3">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3">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3">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3">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3">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3">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3">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3">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3">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3">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3">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3">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3">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3">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3">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3">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3">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3">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3">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3">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3">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3">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3">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3">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3">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3">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3">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3">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3">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3">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3">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3">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3">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3">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3">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3">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3">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3">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3">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3">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3">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3">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3">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3">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3">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3">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3">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3">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3">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3">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3">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3">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3">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3">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3">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3">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3">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3">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3">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3">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3">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3">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3">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3">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3">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3">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3">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3">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3">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3">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3">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3">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3">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3">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3">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3">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3">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3">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3">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3">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3">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3">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3">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3">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3">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3">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3">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3">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3">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3">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3">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3">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3">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3">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3">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3">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3">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3">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3">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3">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3">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3">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3">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3">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3">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3">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3">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3">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3">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3">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3">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3">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3">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3">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3">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3">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3">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3">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3">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3">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3">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3">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3">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3">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3">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3">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3">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3">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3">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3">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3">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3">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3">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3">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3">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3">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3">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3">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3">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3">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3">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3">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3">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3">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3">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3">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3">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3">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3">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3">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3">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3">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3">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3">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3">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3">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3">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3">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3">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3">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3">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3">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3">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3">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3">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3">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3">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3">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3">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3">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3">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3">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3">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3">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3">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3">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3">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3">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3">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3">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3">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3">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3">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3">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3">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3">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3">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3">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3">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3">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3">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3">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3">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3">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3">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3">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3">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3">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3">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3">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3">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3">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3">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3">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3">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3">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3">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3">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3">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3">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3">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3">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3">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3">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3">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3">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3">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3">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3">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3">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3">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3">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3">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3">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3">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3">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3">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3">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3">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3">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3">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3">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3">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3">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3">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3">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3">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3">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3">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3">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3">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3">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3">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3">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3">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3">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3">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3">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3">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3">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3">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3">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3">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3">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3">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3">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3">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3">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3">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3">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3">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3">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3">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3">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3">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3">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3">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3">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3">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3">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3">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3">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3">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3">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3">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3">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3">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3">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3">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3">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3">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3">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3">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3">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3">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3">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3">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3">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3">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3">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3">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3">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3">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3">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3">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3">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3">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3">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3">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3">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3">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3">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3">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3">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3">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3">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3">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3">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3">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3">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3">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3">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3">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3">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3">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3">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3">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3">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3">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3">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3">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3">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3">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3">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3">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3">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3">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3">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3">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3">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3">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3">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3">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3">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3">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3">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3">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3">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3">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3">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3">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3">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3">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3">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3">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3">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3">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3">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3">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3">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3">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3">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3">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3">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3">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3">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3">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3">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3">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3">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3">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3">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3">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3">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3">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3">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3">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3">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3">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3">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3">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3">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3">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3">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3">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3">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3">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3">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3">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3">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3">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3">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3">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3">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3">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3">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3">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3">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3">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3">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3">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3">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3">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3">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3">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3">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3">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3">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3">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3">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3">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3">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3">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3">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3">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3">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3">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3">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3">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3">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3">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3">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3">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3">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3">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3">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3">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3">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3">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3">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3">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3">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3">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3">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3">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3">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3">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3">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3">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3">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3">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3">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3">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3">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3">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3">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3">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3">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3">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3">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3">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3">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3">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3">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3">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3">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3">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3">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3">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3">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3">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3">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3">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3">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3">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3">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3">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3">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3">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3">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3">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3">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3">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3">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3">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3">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3">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3">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3">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3">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3">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3">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3">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3">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3">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3">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3">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3">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3">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3">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3">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3">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3">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3">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3">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3">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3">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3">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3">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3">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3">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3">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3">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3">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3">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3">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3">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3">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3">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3">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3">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3">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3">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3">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3">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3">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3">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3">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3">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3">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3">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3">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3">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3">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3">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3">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3">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3">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3">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3">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3">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3">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3">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3">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3">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3">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3">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3">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3">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3">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3">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3">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3">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3">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3">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3">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3">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3">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3">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3">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3">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3">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3">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3">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3">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3">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3">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3">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3">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3">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3">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3">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3">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3">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3">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3">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3">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3">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3">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3">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3">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3">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3">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3">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3">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3">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3">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3">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3">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3">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3">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3">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3">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3">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3">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3">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3">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3">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3">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3">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3">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3">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3">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3">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3">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3">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3">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3">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3">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3">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3">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3">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3">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3">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3">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3">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3">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3">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3">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3">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3">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3">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3">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3">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3">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3">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3">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3">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3">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3">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3">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3">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3">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3">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3">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3">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3">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3">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3">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3">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3">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3">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3">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3">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3">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3">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3">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3">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3">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3">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3">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3">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3">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3">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3">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3">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3">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3">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3">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3">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3">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3">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3">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3">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3">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3">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3">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3">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3">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3">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3">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3">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3">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3">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3">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3">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3">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3">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3">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3">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3">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3">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3">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3">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3">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3">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3">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3">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3">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3">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3">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3">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3">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3">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3">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3">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3">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3">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3">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3">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3">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3">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3">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3">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3">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3">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3">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3">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3">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3">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3">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3">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3">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3">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3">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3">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3">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3">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3">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3">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3">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3">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3">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3">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3">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3">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3">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3">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3">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3">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3">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3">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3">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3">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3">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3">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3">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3">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3">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3">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3">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3">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3">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3">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3">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3">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3">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3">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3">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3">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3">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3">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3">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3">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3">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3">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3">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3">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3">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3">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3">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3">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3">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3">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3">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3">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3">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3">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3">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3">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3">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3">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3">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3">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3">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3">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3">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3">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3">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3">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3">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3">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3">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3">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3">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3">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3">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3">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3">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3">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3">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3">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3">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3">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3">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3">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3">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3">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3">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3">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3">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3">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3">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3">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3">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3">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3">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3">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3">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3">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3">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3">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3">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3">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3">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3">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3">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3">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3">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3">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3">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3">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3">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3">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3">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3">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3">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3">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3">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3">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3">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3">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3">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3">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3">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3">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3">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3">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3">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3">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3">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3">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3">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3">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3">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3">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3">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3">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3">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3">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3">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3">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3">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3">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3">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3">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3">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3">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3">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3">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3">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3">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3">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3">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3">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3">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3">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3">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3">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3">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3">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3">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3">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3">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3">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3">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3">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3">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3">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3">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3">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3">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3">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3">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3">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3">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3">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3">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3">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3">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3">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3">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3">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3">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3">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3">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3">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3">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3">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3">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3">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3">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3">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3">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3">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3">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3">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3">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3">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3">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3">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3">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3">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3">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3">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3">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3">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-39.511800000000036</v>
      </c>
    </row>
    <row r="9627" spans="1:22" x14ac:dyDescent="0.3">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3">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3">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3">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3">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3">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3">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3">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3">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3">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3">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3">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3">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3">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3">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3">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3">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3">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3">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3">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3">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3">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3">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3">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3">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3">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3">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3">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3">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3">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3">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3">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3">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3">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3">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3">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3">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3">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3">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3">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3">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3">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3">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3">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3">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3">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3">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3">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3">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3">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3">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3">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3">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3">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3">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3">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3">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3">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3">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3">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3">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3">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3">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3">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3">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3">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3">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3">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3">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3">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3">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3">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3">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3">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3">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3">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3">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3">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3">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3">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3">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3">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3">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3">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3">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3">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3">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3">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3">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3">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3">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3">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3">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3">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3">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3">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3">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3">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3">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3">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3">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3">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3">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3">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3">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3">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3">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3">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3">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3">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3">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3">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3">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3">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3">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3">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3">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3">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3">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3">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3">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3">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3">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3">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3">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3">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3">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3">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3">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3">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3">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3">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3">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3">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3">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3">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3">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3">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3">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3">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3">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3">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3">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3">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3">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3">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3">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3">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3">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3">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3">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3">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3">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3">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3">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3">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3">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3">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3">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3">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3">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3">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3">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3">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3">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3">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3">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3">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3">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3">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3">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3">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3">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3">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3">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3">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3">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3">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3">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3">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3">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3">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3">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3">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3">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3">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3">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3">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3">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3">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3">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3">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3">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3">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3">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3">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3">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3">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3">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3">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3">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3">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3">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3">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3">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3">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3">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3">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3">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3">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3">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3">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3">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3">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3">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3">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3">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3">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3">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3">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3">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3">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3">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3">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3">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3">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3">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3">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3">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3">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3">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3">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3">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3">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3">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3">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3">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3">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3">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3">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3">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3">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3">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3">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3">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3">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3">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3">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3">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3">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3">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3">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3">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3">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3">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3">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3">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3">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3">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3">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3">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3">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3">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3">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3">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3">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3">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3">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3">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3">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3">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3">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3">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3">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3">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3">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3">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3">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3">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3">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3">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3">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3">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3">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3">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3">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3">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3">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3">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3">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3">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3">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3">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3">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3">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3">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3">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3">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3">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3">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3">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3">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3">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3">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3">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3">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3">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3">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3">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3">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3">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3">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3">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3">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3">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3">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3">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3">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3">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3">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3">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3">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3">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3">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3">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3">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3">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3">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3">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3">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3">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3">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3">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3">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3">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3">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3">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3">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3">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3">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3">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3">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3">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3">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3">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3">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3">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3">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3">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3">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3">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3">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3">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3">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3">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3">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3">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3">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3">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3">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3">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3">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3">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3">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3">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3">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3">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3">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3">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366BB7-2C75-4A24-BF09-39EB8462C0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vt:lpstr>
      <vt:lpstr>report</vt:lpstr>
      <vt:lpstr>top 5</vt:lpstr>
      <vt:lpstr>kpi</vt:lpstr>
      <vt:lpstr>kpi YoY</vt:lpstr>
      <vt:lpstr>Table_1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Khulbe</dc:creator>
  <cp:lastModifiedBy>Mayank Khulbe</cp:lastModifiedBy>
  <dcterms:created xsi:type="dcterms:W3CDTF">2025-05-03T11:38:22Z</dcterms:created>
  <dcterms:modified xsi:type="dcterms:W3CDTF">2025-05-04T15:03:59Z</dcterms:modified>
</cp:coreProperties>
</file>