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3040" windowHeight="996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4"/>
  <c r="G19"/>
  <c r="G15"/>
  <c r="H3"/>
  <c r="H4"/>
  <c r="H5"/>
  <c r="H6"/>
  <c r="H7"/>
  <c r="H8"/>
  <c r="H9"/>
  <c r="H10"/>
  <c r="H2"/>
  <c r="J11" i="2" l="1"/>
  <c r="J17" l="1"/>
  <c r="J15"/>
  <c r="G16" i="1"/>
  <c r="G14"/>
  <c r="G12"/>
  <c r="H3"/>
  <c r="H4"/>
  <c r="H5"/>
  <c r="H6"/>
  <c r="H7"/>
  <c r="H8"/>
  <c r="H2"/>
  <c r="G16" i="3"/>
  <c r="G14"/>
  <c r="G3"/>
  <c r="G10" s="1"/>
  <c r="G4"/>
  <c r="G5"/>
  <c r="G6"/>
  <c r="G7"/>
  <c r="G2"/>
</calcChain>
</file>

<file path=xl/sharedStrings.xml><?xml version="1.0" encoding="utf-8"?>
<sst xmlns="http://schemas.openxmlformats.org/spreadsheetml/2006/main" count="122" uniqueCount="97">
  <si>
    <t>Order ID                 Product Region            Salesperson            Order Date               Quantity                    Price per Unit</t>
  </si>
  <si>
    <t>Price Per Unit</t>
  </si>
  <si>
    <t>Laptop</t>
  </si>
  <si>
    <t>Mouse</t>
  </si>
  <si>
    <t>Keyboard</t>
  </si>
  <si>
    <t>Monitor</t>
  </si>
  <si>
    <t>Product                        Region</t>
  </si>
  <si>
    <t>Region</t>
  </si>
  <si>
    <t>North</t>
  </si>
  <si>
    <t>south</t>
  </si>
  <si>
    <t>East</t>
  </si>
  <si>
    <t>west</t>
  </si>
  <si>
    <t>north</t>
  </si>
  <si>
    <t>east</t>
  </si>
  <si>
    <t>Salesperson</t>
  </si>
  <si>
    <t>John Doe</t>
  </si>
  <si>
    <t>Jane Smith</t>
  </si>
  <si>
    <t>Alice Brown</t>
  </si>
  <si>
    <t>Order date</t>
  </si>
  <si>
    <t>Quantity</t>
  </si>
  <si>
    <t>Employee ID</t>
  </si>
  <si>
    <t>E123</t>
  </si>
  <si>
    <t>E124</t>
  </si>
  <si>
    <t>E125</t>
  </si>
  <si>
    <t>E126</t>
  </si>
  <si>
    <t>E127</t>
  </si>
  <si>
    <t>E128</t>
  </si>
  <si>
    <t>Name</t>
  </si>
  <si>
    <t>Bob White</t>
  </si>
  <si>
    <t>Susan Green</t>
  </si>
  <si>
    <t>IT</t>
  </si>
  <si>
    <t>Finance</t>
  </si>
  <si>
    <t>HR</t>
  </si>
  <si>
    <t>Marketing</t>
  </si>
  <si>
    <t>Department</t>
  </si>
  <si>
    <t>Joining Date</t>
  </si>
  <si>
    <t>Salary</t>
  </si>
  <si>
    <t>Location</t>
  </si>
  <si>
    <t>New York</t>
  </si>
  <si>
    <t>Chicago</t>
  </si>
  <si>
    <t>Los Angeles</t>
  </si>
  <si>
    <t>1. Calculate the Total Salary of Employees in the "Finance" Department Located in "New York":</t>
  </si>
  <si>
    <t>2. Count the Number of Employees Who Joined After January 1, 2023:</t>
  </si>
  <si>
    <t>3. Find the Salary of an Employee with the ID "E126":</t>
  </si>
  <si>
    <t>4. Find the Name of the Employee with the Highest Salary:</t>
  </si>
  <si>
    <t>1. Calculate the Total Sales for "John Doe" in the "North" region:</t>
  </si>
  <si>
    <t>2. Count the Number of Orders Where the Quantity is Greater Than 5:</t>
  </si>
  <si>
    <t>3. Find the Region for Order ID "104":</t>
  </si>
  <si>
    <t>4. Find the Salesperson with the Highest Sales for "Laptop":</t>
  </si>
  <si>
    <t>Electronics</t>
  </si>
  <si>
    <t>Furniture</t>
  </si>
  <si>
    <t>Office Chair</t>
  </si>
  <si>
    <t>Desk</t>
  </si>
  <si>
    <t>1. Calculate the Total Inventory Value for "Electronics" Category:</t>
  </si>
  <si>
    <t>2. Count the Number of Items with Quantity in Stock Less Than Reorder Level:</t>
  </si>
  <si>
    <t>3. Find the Price per Unit of "Office Chair" Using its Item ID:</t>
  </si>
  <si>
    <t>4. Find the Item Name with the Lowest Quantity in Stock:</t>
  </si>
  <si>
    <t>Maths</t>
  </si>
  <si>
    <t>English</t>
  </si>
  <si>
    <t>Science</t>
  </si>
  <si>
    <t>S001</t>
  </si>
  <si>
    <t>S002</t>
  </si>
  <si>
    <t>S003</t>
  </si>
  <si>
    <t>S004</t>
  </si>
  <si>
    <t>S005</t>
  </si>
  <si>
    <t>S006</t>
  </si>
  <si>
    <t>Mark Black</t>
  </si>
  <si>
    <t>1. Calculate the Average Grade for Each Student:</t>
  </si>
  <si>
    <t>2. Count the Number of Students with an Average Grade Above 85:</t>
  </si>
  <si>
    <t>4. Find the Name of the Student with the Highest Average Grade:</t>
  </si>
  <si>
    <t>Inventory Value</t>
  </si>
  <si>
    <t>Quantity in stocks</t>
  </si>
  <si>
    <t xml:space="preserve"> Reorder Level</t>
  </si>
  <si>
    <t>Price per unit</t>
  </si>
  <si>
    <t>Category</t>
  </si>
  <si>
    <t>Item name</t>
  </si>
  <si>
    <t>item ID</t>
  </si>
  <si>
    <t xml:space="preserve">      </t>
  </si>
  <si>
    <t>Total Sales</t>
  </si>
  <si>
    <t>Student ID</t>
  </si>
  <si>
    <t>Student Name</t>
  </si>
  <si>
    <t>Hindi</t>
  </si>
  <si>
    <t>Computer</t>
  </si>
  <si>
    <t>Aarav Sharma</t>
  </si>
  <si>
    <t>Priya Verma</t>
  </si>
  <si>
    <t>Arjun Patel</t>
  </si>
  <si>
    <t>Neha Gupta</t>
  </si>
  <si>
    <t>Rohan Kumar</t>
  </si>
  <si>
    <t>Diya Yadav</t>
  </si>
  <si>
    <t>S007</t>
  </si>
  <si>
    <t>S008</t>
  </si>
  <si>
    <t>S009</t>
  </si>
  <si>
    <t>Sameer Khan</t>
  </si>
  <si>
    <t>Ananya Reddy</t>
  </si>
  <si>
    <t>Rahul Iyer</t>
  </si>
  <si>
    <t>Average</t>
  </si>
  <si>
    <t>3. Find the Science Grade for the Student with ID "S006":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</si>
</sst>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G19" sqref="G19"/>
    </sheetView>
  </sheetViews>
  <sheetFormatPr defaultRowHeight="14.4"/>
  <cols>
    <col min="1" max="1" width="9.44140625" style="1" customWidth="1"/>
    <col min="2" max="2" width="9.109375" style="1" customWidth="1"/>
    <col min="3" max="3" width="11" style="1" customWidth="1"/>
    <col min="4" max="4" width="12.5546875" style="1" customWidth="1"/>
    <col min="5" max="5" width="13.5546875" style="1" customWidth="1"/>
    <col min="6" max="6" width="11.5546875" style="1" customWidth="1"/>
    <col min="7" max="7" width="12.77734375" style="1" customWidth="1"/>
    <col min="8" max="8" width="9.77734375" style="1" bestFit="1" customWidth="1"/>
    <col min="9" max="16384" width="8.88671875" style="1"/>
  </cols>
  <sheetData>
    <row r="1" spans="1:8">
      <c r="A1" s="1" t="s">
        <v>0</v>
      </c>
      <c r="B1" s="1" t="s">
        <v>6</v>
      </c>
      <c r="C1" s="1" t="s">
        <v>7</v>
      </c>
      <c r="D1" s="1" t="s">
        <v>14</v>
      </c>
      <c r="E1" s="1" t="s">
        <v>18</v>
      </c>
      <c r="F1" s="1" t="s">
        <v>19</v>
      </c>
      <c r="G1" s="1" t="s">
        <v>1</v>
      </c>
      <c r="H1" s="1" t="s">
        <v>78</v>
      </c>
    </row>
    <row r="2" spans="1:8">
      <c r="A2" s="1">
        <v>101</v>
      </c>
      <c r="B2" s="1" t="s">
        <v>2</v>
      </c>
      <c r="C2" s="1" t="s">
        <v>8</v>
      </c>
      <c r="D2" s="1" t="s">
        <v>15</v>
      </c>
      <c r="E2" s="2">
        <v>45139</v>
      </c>
      <c r="F2" s="1">
        <v>5</v>
      </c>
      <c r="G2" s="1">
        <v>700</v>
      </c>
      <c r="H2" s="1">
        <f>F2*G2</f>
        <v>3500</v>
      </c>
    </row>
    <row r="3" spans="1:8">
      <c r="A3" s="1">
        <v>102</v>
      </c>
      <c r="B3" s="1" t="s">
        <v>3</v>
      </c>
      <c r="C3" s="1" t="s">
        <v>9</v>
      </c>
      <c r="D3" s="1" t="s">
        <v>16</v>
      </c>
      <c r="E3" s="2">
        <v>45140</v>
      </c>
      <c r="F3" s="1">
        <v>10</v>
      </c>
      <c r="G3" s="1">
        <v>25</v>
      </c>
      <c r="H3" s="1">
        <f t="shared" ref="H3:H8" si="0">F3*G3</f>
        <v>250</v>
      </c>
    </row>
    <row r="4" spans="1:8">
      <c r="A4" s="1">
        <v>103</v>
      </c>
      <c r="B4" s="1" t="s">
        <v>4</v>
      </c>
      <c r="C4" s="1" t="s">
        <v>10</v>
      </c>
      <c r="D4" s="1" t="s">
        <v>15</v>
      </c>
      <c r="E4" s="2">
        <v>45141</v>
      </c>
      <c r="F4" s="1">
        <v>7</v>
      </c>
      <c r="G4" s="1">
        <v>45</v>
      </c>
      <c r="H4" s="1">
        <f t="shared" si="0"/>
        <v>315</v>
      </c>
    </row>
    <row r="5" spans="1:8">
      <c r="A5" s="1">
        <v>104</v>
      </c>
      <c r="B5" s="1" t="s">
        <v>5</v>
      </c>
      <c r="C5" s="1" t="s">
        <v>11</v>
      </c>
      <c r="D5" s="1" t="s">
        <v>17</v>
      </c>
      <c r="E5" s="2">
        <v>45139</v>
      </c>
      <c r="F5" s="1">
        <v>3</v>
      </c>
      <c r="G5" s="1">
        <v>150</v>
      </c>
      <c r="H5" s="1">
        <f t="shared" si="0"/>
        <v>450</v>
      </c>
    </row>
    <row r="6" spans="1:8">
      <c r="A6" s="1">
        <v>105</v>
      </c>
      <c r="B6" s="1" t="s">
        <v>2</v>
      </c>
      <c r="C6" s="1" t="s">
        <v>12</v>
      </c>
      <c r="D6" s="1" t="s">
        <v>15</v>
      </c>
      <c r="E6" s="2">
        <v>45142</v>
      </c>
      <c r="F6" s="1">
        <v>2</v>
      </c>
      <c r="G6" s="1">
        <v>700</v>
      </c>
      <c r="H6" s="1">
        <f t="shared" si="0"/>
        <v>1400</v>
      </c>
    </row>
    <row r="7" spans="1:8">
      <c r="A7" s="1">
        <v>106</v>
      </c>
      <c r="B7" s="1" t="s">
        <v>3</v>
      </c>
      <c r="C7" s="1" t="s">
        <v>13</v>
      </c>
      <c r="D7" s="1" t="s">
        <v>16</v>
      </c>
      <c r="E7" s="2">
        <v>45143</v>
      </c>
      <c r="F7" s="1">
        <v>15</v>
      </c>
      <c r="G7" s="1">
        <v>25</v>
      </c>
      <c r="H7" s="1">
        <f t="shared" si="0"/>
        <v>375</v>
      </c>
    </row>
    <row r="8" spans="1:8">
      <c r="A8" s="1">
        <v>107</v>
      </c>
      <c r="B8" s="1" t="s">
        <v>4</v>
      </c>
      <c r="C8" s="1" t="s">
        <v>11</v>
      </c>
      <c r="D8" s="1" t="s">
        <v>17</v>
      </c>
      <c r="E8" s="2">
        <v>45139</v>
      </c>
      <c r="F8" s="1">
        <v>4</v>
      </c>
      <c r="G8" s="1">
        <v>45</v>
      </c>
      <c r="H8" s="1">
        <f t="shared" si="0"/>
        <v>180</v>
      </c>
    </row>
    <row r="12" spans="1:8">
      <c r="C12" s="1" t="s">
        <v>45</v>
      </c>
      <c r="G12" s="1">
        <f>SUMIFS(H2:H8,C2:C8,C2,D2:D8,D2)</f>
        <v>4900</v>
      </c>
    </row>
    <row r="14" spans="1:8">
      <c r="D14" s="1" t="s">
        <v>46</v>
      </c>
      <c r="G14" s="1">
        <f>COUNTIF(F2:F8,"&gt;"&amp;5)</f>
        <v>3</v>
      </c>
    </row>
    <row r="16" spans="1:8">
      <c r="C16" s="1" t="s">
        <v>47</v>
      </c>
      <c r="G16" s="1" t="str">
        <f>VLOOKUP(Sheet1!A5,Sheet1!A1:H8,3,FALSE)</f>
        <v>west</v>
      </c>
    </row>
    <row r="18" spans="3:7">
      <c r="C18" s="1" t="s">
        <v>48</v>
      </c>
      <c r="G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"/>
  <sheetViews>
    <sheetView zoomScale="79" zoomScaleNormal="79" workbookViewId="0">
      <selection activeCell="J13" sqref="J13"/>
    </sheetView>
  </sheetViews>
  <sheetFormatPr defaultRowHeight="14.4"/>
  <cols>
    <col min="1" max="1" width="11.77734375" style="1" customWidth="1"/>
    <col min="2" max="2" width="11.109375" style="1" customWidth="1"/>
    <col min="3" max="3" width="10.44140625" style="1" customWidth="1"/>
    <col min="4" max="4" width="10.77734375" style="1" customWidth="1"/>
    <col min="5" max="5" width="8.88671875" style="1"/>
    <col min="6" max="6" width="10" style="1" customWidth="1"/>
    <col min="7" max="7" width="10.33203125" style="1" bestFit="1" customWidth="1"/>
    <col min="8" max="16384" width="8.88671875" style="1"/>
  </cols>
  <sheetData>
    <row r="1" spans="1:10">
      <c r="A1" s="1" t="s">
        <v>20</v>
      </c>
      <c r="B1" s="1" t="s">
        <v>27</v>
      </c>
      <c r="C1" s="1" t="s">
        <v>34</v>
      </c>
      <c r="D1" s="1" t="s">
        <v>35</v>
      </c>
      <c r="E1" s="1" t="s">
        <v>36</v>
      </c>
      <c r="F1" s="1" t="s">
        <v>37</v>
      </c>
    </row>
    <row r="2" spans="1:10">
      <c r="A2" s="1" t="s">
        <v>21</v>
      </c>
      <c r="B2" s="1" t="s">
        <v>15</v>
      </c>
      <c r="C2" s="1" t="s">
        <v>31</v>
      </c>
      <c r="D2" s="2">
        <v>44607</v>
      </c>
      <c r="E2" s="1">
        <v>70000</v>
      </c>
      <c r="F2" s="1" t="s">
        <v>38</v>
      </c>
    </row>
    <row r="3" spans="1:10">
      <c r="A3" s="1" t="s">
        <v>22</v>
      </c>
      <c r="B3" s="1" t="s">
        <v>16</v>
      </c>
      <c r="C3" s="1" t="s">
        <v>30</v>
      </c>
      <c r="D3" s="2">
        <v>44400</v>
      </c>
      <c r="E3" s="1">
        <v>80000</v>
      </c>
      <c r="F3" s="1" t="s">
        <v>39</v>
      </c>
    </row>
    <row r="4" spans="1:10">
      <c r="A4" s="1" t="s">
        <v>23</v>
      </c>
      <c r="B4" s="1" t="s">
        <v>17</v>
      </c>
      <c r="C4" s="1" t="s">
        <v>32</v>
      </c>
      <c r="D4" s="2">
        <v>45056</v>
      </c>
      <c r="E4" s="1">
        <v>60000</v>
      </c>
      <c r="F4" s="1" t="s">
        <v>38</v>
      </c>
    </row>
    <row r="5" spans="1:10">
      <c r="A5" s="1" t="s">
        <v>24</v>
      </c>
      <c r="B5" s="1" t="s">
        <v>28</v>
      </c>
      <c r="C5" s="1" t="s">
        <v>33</v>
      </c>
      <c r="D5" s="2">
        <v>44140</v>
      </c>
      <c r="E5" s="1">
        <v>65000</v>
      </c>
      <c r="F5" s="1" t="s">
        <v>40</v>
      </c>
    </row>
    <row r="6" spans="1:10">
      <c r="A6" s="1" t="s">
        <v>25</v>
      </c>
      <c r="B6" s="1" t="s">
        <v>29</v>
      </c>
      <c r="C6" s="1" t="s">
        <v>31</v>
      </c>
      <c r="D6" s="2">
        <v>44938</v>
      </c>
      <c r="E6" s="1">
        <v>75000</v>
      </c>
      <c r="F6" s="1" t="s">
        <v>38</v>
      </c>
    </row>
    <row r="7" spans="1:10">
      <c r="A7" s="1" t="s">
        <v>26</v>
      </c>
      <c r="B7" s="1" t="s">
        <v>66</v>
      </c>
      <c r="C7" s="1" t="s">
        <v>30</v>
      </c>
      <c r="D7" s="2">
        <v>45095</v>
      </c>
      <c r="E7" s="1">
        <v>82000</v>
      </c>
      <c r="F7" s="1" t="s">
        <v>39</v>
      </c>
    </row>
    <row r="11" spans="1:10">
      <c r="E11" s="1" t="s">
        <v>41</v>
      </c>
      <c r="G11" s="2"/>
      <c r="J11" s="1">
        <f>SUMIFS(E2:E7,C2:C7,"finance",F2:F7,"new york")</f>
        <v>145000</v>
      </c>
    </row>
    <row r="13" spans="1:10">
      <c r="C13" s="1" t="s">
        <v>42</v>
      </c>
    </row>
    <row r="15" spans="1:10">
      <c r="C15" s="1" t="s">
        <v>43</v>
      </c>
      <c r="J15" s="1">
        <f>VLOOKUP(A5,A1:F7,5,FALSE)</f>
        <v>65000</v>
      </c>
    </row>
    <row r="17" spans="3:10">
      <c r="C17" s="1" t="s">
        <v>44</v>
      </c>
      <c r="J17" s="1" t="str">
        <f>INDEX(B2:B7,MATCH(MAX(E2:E7),E2:E7,0))</f>
        <v>Mark Black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I17" sqref="I17"/>
    </sheetView>
  </sheetViews>
  <sheetFormatPr defaultRowHeight="14.4"/>
  <cols>
    <col min="1" max="1" width="8.88671875" style="1"/>
    <col min="2" max="2" width="12.44140625" style="1" customWidth="1"/>
    <col min="3" max="3" width="9.77734375" style="1" customWidth="1"/>
    <col min="4" max="4" width="15.6640625" style="1" customWidth="1"/>
    <col min="5" max="5" width="12.88671875" style="1" customWidth="1"/>
    <col min="6" max="6" width="11.88671875" style="1" customWidth="1"/>
    <col min="7" max="7" width="13.88671875" style="1" bestFit="1" customWidth="1"/>
    <col min="8" max="8" width="8.88671875" style="1"/>
    <col min="9" max="9" width="11.5546875" style="1" bestFit="1" customWidth="1"/>
    <col min="10" max="16384" width="8.88671875" style="1"/>
  </cols>
  <sheetData>
    <row r="1" spans="1:7">
      <c r="A1" s="1" t="s">
        <v>76</v>
      </c>
      <c r="B1" s="1" t="s">
        <v>75</v>
      </c>
      <c r="C1" s="1" t="s">
        <v>74</v>
      </c>
      <c r="D1" s="1" t="s">
        <v>71</v>
      </c>
      <c r="E1" s="1" t="s">
        <v>72</v>
      </c>
      <c r="F1" s="1" t="s">
        <v>73</v>
      </c>
      <c r="G1" s="1" t="s">
        <v>70</v>
      </c>
    </row>
    <row r="2" spans="1:7">
      <c r="A2" s="1">
        <v>1001</v>
      </c>
      <c r="B2" s="1" t="s">
        <v>2</v>
      </c>
      <c r="C2" s="1" t="s">
        <v>49</v>
      </c>
      <c r="D2" s="1">
        <v>10</v>
      </c>
      <c r="E2" s="1">
        <v>5</v>
      </c>
      <c r="F2" s="1">
        <v>800</v>
      </c>
      <c r="G2" s="1">
        <f>D2*F2</f>
        <v>8000</v>
      </c>
    </row>
    <row r="3" spans="1:7">
      <c r="A3" s="1">
        <v>1002</v>
      </c>
      <c r="B3" s="1" t="s">
        <v>3</v>
      </c>
      <c r="C3" s="1" t="s">
        <v>49</v>
      </c>
      <c r="D3" s="1">
        <v>5</v>
      </c>
      <c r="E3" s="1">
        <v>10</v>
      </c>
      <c r="F3" s="1">
        <v>20</v>
      </c>
      <c r="G3" s="1">
        <f t="shared" ref="G3:G7" si="0">D3*F3</f>
        <v>100</v>
      </c>
    </row>
    <row r="4" spans="1:7">
      <c r="A4" s="1">
        <v>1003</v>
      </c>
      <c r="B4" s="1" t="s">
        <v>51</v>
      </c>
      <c r="C4" s="1" t="s">
        <v>50</v>
      </c>
      <c r="D4" s="1">
        <v>5</v>
      </c>
      <c r="E4" s="1">
        <v>15</v>
      </c>
      <c r="F4" s="1">
        <v>150</v>
      </c>
      <c r="G4" s="1">
        <f t="shared" si="0"/>
        <v>750</v>
      </c>
    </row>
    <row r="5" spans="1:7">
      <c r="A5" s="1">
        <v>1004</v>
      </c>
      <c r="B5" s="1" t="s">
        <v>52</v>
      </c>
      <c r="C5" s="1" t="s">
        <v>50</v>
      </c>
      <c r="D5" s="1">
        <v>7</v>
      </c>
      <c r="E5" s="1">
        <v>20</v>
      </c>
      <c r="F5" s="1">
        <v>250</v>
      </c>
      <c r="G5" s="1">
        <f t="shared" si="0"/>
        <v>1750</v>
      </c>
    </row>
    <row r="6" spans="1:7">
      <c r="A6" s="1">
        <v>1005</v>
      </c>
      <c r="B6" s="1" t="s">
        <v>5</v>
      </c>
      <c r="C6" s="1" t="s">
        <v>49</v>
      </c>
      <c r="D6" s="1">
        <v>8</v>
      </c>
      <c r="E6" s="1">
        <v>25</v>
      </c>
      <c r="F6" s="1">
        <v>180</v>
      </c>
      <c r="G6" s="1">
        <f t="shared" si="0"/>
        <v>1440</v>
      </c>
    </row>
    <row r="7" spans="1:7">
      <c r="A7" s="1">
        <v>1006</v>
      </c>
      <c r="B7" s="1" t="s">
        <v>4</v>
      </c>
      <c r="C7" s="1" t="s">
        <v>49</v>
      </c>
      <c r="D7" s="1">
        <v>15</v>
      </c>
      <c r="E7" s="1">
        <v>10</v>
      </c>
      <c r="F7" s="1">
        <v>30</v>
      </c>
      <c r="G7" s="1">
        <f t="shared" si="0"/>
        <v>450</v>
      </c>
    </row>
    <row r="10" spans="1:7">
      <c r="C10" s="1" t="s">
        <v>53</v>
      </c>
      <c r="G10" s="1">
        <f>SUMIFS(G2:G7,C2:C7,"electronics")</f>
        <v>9990</v>
      </c>
    </row>
    <row r="12" spans="1:7">
      <c r="D12" s="1" t="s">
        <v>54</v>
      </c>
    </row>
    <row r="14" spans="1:7">
      <c r="C14" s="1" t="s">
        <v>55</v>
      </c>
      <c r="G14" s="1">
        <f>VLOOKUP(1003,A2:G7,6,FALSE)</f>
        <v>150</v>
      </c>
    </row>
    <row r="16" spans="1:7">
      <c r="C16" s="1" t="s">
        <v>56</v>
      </c>
      <c r="G16" s="1" t="str">
        <f>INDEX(B2:B7,MATCH(MIN(D2:D7),D2:D7,0))</f>
        <v>Mouse</v>
      </c>
    </row>
    <row r="20" spans="8:8">
      <c r="H20" s="1" t="s">
        <v>77</v>
      </c>
    </row>
    <row r="23" spans="8:8">
      <c r="H23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G18" sqref="G18"/>
    </sheetView>
  </sheetViews>
  <sheetFormatPr defaultRowHeight="14.4"/>
  <cols>
    <col min="1" max="1" width="11.77734375" style="1" customWidth="1"/>
    <col min="2" max="2" width="12.5546875" style="1" customWidth="1"/>
    <col min="3" max="6" width="8.88671875" style="1"/>
    <col min="7" max="7" width="13.44140625" style="1" customWidth="1"/>
    <col min="8" max="16384" width="8.88671875" style="1"/>
  </cols>
  <sheetData>
    <row r="1" spans="1:8" ht="28.8">
      <c r="A1" s="4" t="s">
        <v>79</v>
      </c>
      <c r="B1" s="4" t="s">
        <v>80</v>
      </c>
      <c r="C1" s="4" t="s">
        <v>81</v>
      </c>
      <c r="D1" s="4" t="s">
        <v>58</v>
      </c>
      <c r="E1" s="4" t="s">
        <v>57</v>
      </c>
      <c r="F1" s="4" t="s">
        <v>59</v>
      </c>
      <c r="G1" s="4" t="s">
        <v>82</v>
      </c>
      <c r="H1" s="4" t="s">
        <v>95</v>
      </c>
    </row>
    <row r="2" spans="1:8">
      <c r="A2" s="5" t="s">
        <v>60</v>
      </c>
      <c r="B2" s="5" t="s">
        <v>83</v>
      </c>
      <c r="C2" s="5">
        <v>85</v>
      </c>
      <c r="D2" s="5">
        <v>78</v>
      </c>
      <c r="E2" s="5">
        <v>92</v>
      </c>
      <c r="F2" s="5">
        <v>88</v>
      </c>
      <c r="G2" s="5">
        <v>90</v>
      </c>
      <c r="H2" s="1">
        <f>AVERAGE(C2:G2)</f>
        <v>86.6</v>
      </c>
    </row>
    <row r="3" spans="1:8">
      <c r="A3" s="5" t="s">
        <v>61</v>
      </c>
      <c r="B3" s="5" t="s">
        <v>84</v>
      </c>
      <c r="C3" s="5">
        <v>76</v>
      </c>
      <c r="D3" s="5">
        <v>80</v>
      </c>
      <c r="E3" s="5">
        <v>85</v>
      </c>
      <c r="F3" s="5">
        <v>78</v>
      </c>
      <c r="G3" s="5">
        <v>84</v>
      </c>
      <c r="H3" s="1">
        <f>AVERAGE(C3:G3)</f>
        <v>80.599999999999994</v>
      </c>
    </row>
    <row r="4" spans="1:8">
      <c r="A4" s="5" t="s">
        <v>62</v>
      </c>
      <c r="B4" s="5" t="s">
        <v>85</v>
      </c>
      <c r="C4" s="5">
        <v>80</v>
      </c>
      <c r="D4" s="5">
        <v>85</v>
      </c>
      <c r="E4" s="5">
        <v>88</v>
      </c>
      <c r="F4" s="5">
        <v>90</v>
      </c>
      <c r="G4" s="5">
        <v>92</v>
      </c>
      <c r="H4" s="1">
        <f>AVERAGE(C4:G4)</f>
        <v>87</v>
      </c>
    </row>
    <row r="5" spans="1:8">
      <c r="A5" s="5" t="s">
        <v>63</v>
      </c>
      <c r="B5" s="5" t="s">
        <v>86</v>
      </c>
      <c r="C5" s="5">
        <v>90</v>
      </c>
      <c r="D5" s="5">
        <v>92</v>
      </c>
      <c r="E5" s="5">
        <v>78</v>
      </c>
      <c r="F5" s="5">
        <v>84</v>
      </c>
      <c r="G5" s="5">
        <v>88</v>
      </c>
      <c r="H5" s="1">
        <f>AVERAGE(C5:G5)</f>
        <v>86.4</v>
      </c>
    </row>
    <row r="6" spans="1:8">
      <c r="A6" s="5" t="s">
        <v>64</v>
      </c>
      <c r="B6" s="5" t="s">
        <v>87</v>
      </c>
      <c r="C6" s="5">
        <v>82</v>
      </c>
      <c r="D6" s="5">
        <v>74</v>
      </c>
      <c r="E6" s="5">
        <v>91</v>
      </c>
      <c r="F6" s="5">
        <v>87</v>
      </c>
      <c r="G6" s="5">
        <v>85</v>
      </c>
      <c r="H6" s="1">
        <f>AVERAGE(C6:G6)</f>
        <v>83.8</v>
      </c>
    </row>
    <row r="7" spans="1:8">
      <c r="A7" s="5" t="s">
        <v>65</v>
      </c>
      <c r="B7" s="5" t="s">
        <v>88</v>
      </c>
      <c r="C7" s="5">
        <v>88</v>
      </c>
      <c r="D7" s="5">
        <v>89</v>
      </c>
      <c r="E7" s="5">
        <v>80</v>
      </c>
      <c r="F7" s="5">
        <v>91</v>
      </c>
      <c r="G7" s="5">
        <v>90</v>
      </c>
      <c r="H7" s="1">
        <f>AVERAGE(C7:G7)</f>
        <v>87.6</v>
      </c>
    </row>
    <row r="8" spans="1:8">
      <c r="A8" s="5" t="s">
        <v>89</v>
      </c>
      <c r="B8" s="5" t="s">
        <v>92</v>
      </c>
      <c r="C8" s="5">
        <v>79</v>
      </c>
      <c r="D8" s="5">
        <v>83</v>
      </c>
      <c r="E8" s="5">
        <v>86</v>
      </c>
      <c r="F8" s="5">
        <v>80</v>
      </c>
      <c r="G8" s="5">
        <v>82</v>
      </c>
      <c r="H8" s="1">
        <f>AVERAGE(C8:G8)</f>
        <v>82</v>
      </c>
    </row>
    <row r="9" spans="1:8">
      <c r="A9" s="5" t="s">
        <v>90</v>
      </c>
      <c r="B9" s="5" t="s">
        <v>93</v>
      </c>
      <c r="C9" s="5">
        <v>84</v>
      </c>
      <c r="D9" s="5">
        <v>86</v>
      </c>
      <c r="E9" s="5">
        <v>89</v>
      </c>
      <c r="F9" s="5">
        <v>84</v>
      </c>
      <c r="G9" s="5">
        <v>86</v>
      </c>
      <c r="H9" s="1">
        <f>AVERAGE(C9:G9)</f>
        <v>85.8</v>
      </c>
    </row>
    <row r="10" spans="1:8">
      <c r="A10" s="5" t="s">
        <v>91</v>
      </c>
      <c r="B10" s="5" t="s">
        <v>94</v>
      </c>
      <c r="C10" s="5">
        <v>92</v>
      </c>
      <c r="D10" s="5">
        <v>90</v>
      </c>
      <c r="E10" s="5">
        <v>87</v>
      </c>
      <c r="F10" s="5">
        <v>85</v>
      </c>
      <c r="G10" s="5">
        <v>91</v>
      </c>
      <c r="H10" s="1">
        <f>AVERAGE(C10:G10)</f>
        <v>89</v>
      </c>
    </row>
    <row r="13" spans="1:8">
      <c r="C13" s="1" t="s">
        <v>67</v>
      </c>
    </row>
    <row r="15" spans="1:8">
      <c r="C15" s="1" t="s">
        <v>68</v>
      </c>
      <c r="G15" s="1">
        <f>COUNTIF(H2:H31,"&gt;"&amp;85)</f>
        <v>6</v>
      </c>
    </row>
    <row r="17" spans="3:7">
      <c r="C17" s="1" t="s">
        <v>96</v>
      </c>
      <c r="G17" s="1">
        <f>VLOOKUP(A7,A2:H10,6,TRUE)</f>
        <v>91</v>
      </c>
    </row>
    <row r="19" spans="3:7">
      <c r="C19" s="1" t="s">
        <v>69</v>
      </c>
      <c r="G19" s="1" t="str">
        <f>INDEX(B2:B10,MATCH(MAX(H2:H10),H2:H31,0))</f>
        <v>Rahul Iyer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Kushagra Gupta</dc:creator>
  <cp:lastModifiedBy>Mayank</cp:lastModifiedBy>
  <dcterms:created xsi:type="dcterms:W3CDTF">2024-12-18T14:31:34Z</dcterms:created>
  <dcterms:modified xsi:type="dcterms:W3CDTF">2025-01-03T04:16:36Z</dcterms:modified>
</cp:coreProperties>
</file>